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dftho01\Downloads\PP 220311\"/>
    </mc:Choice>
  </mc:AlternateContent>
  <bookViews>
    <workbookView xWindow="-120" yWindow="-120" windowWidth="29040" windowHeight="15840"/>
  </bookViews>
  <sheets>
    <sheet name="Omslag" sheetId="9" r:id="rId1"/>
    <sheet name="Betalningsplan" sheetId="1" r:id="rId2"/>
    <sheet name="Uttagsprognos" sheetId="8" r:id="rId3"/>
    <sheet name="Stöd" sheetId="4" r:id="rId4"/>
    <sheet name="Admin" sheetId="2" state="hidden" r:id="rId5"/>
  </sheets>
  <externalReferences>
    <externalReference r:id="rId6"/>
  </externalReferences>
  <definedNames>
    <definedName name="Enheter" localSheetId="0">OFFSET([1]Admin!$B$3,0,0,[1]Admin!$B$2,1)</definedName>
    <definedName name="Enheter">OFFSET(Admin!$B$3,0,0,Admin!$B$2,1)</definedName>
    <definedName name="Regleringsformer" localSheetId="0">OFFSET([1]Admin!$A$3,0,0,[1]Admin!$A$2,1)</definedName>
    <definedName name="Regleringsformer">OFFSET(Admin!$A$3,0,0,Admin!$A$2,1)</definedName>
    <definedName name="REV">Omslag!#REF!</definedName>
    <definedName name="REV_DATUM">Omslag!#REF!</definedName>
    <definedName name="_xlnm.Print_Titles" localSheetId="1">Betalningsplan!$6:$6</definedName>
    <definedName name="_xlnm.Print_Titles" localSheetId="3">Stöd!$1:$6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4" i="4" l="1"/>
  <c r="C9" i="8" l="1"/>
  <c r="Y9" i="8" l="1"/>
  <c r="AD9" i="8"/>
  <c r="AI9" i="8"/>
  <c r="AO9" i="8"/>
  <c r="AT9" i="8"/>
  <c r="AY9" i="8"/>
  <c r="BE9" i="8"/>
  <c r="BJ9" i="8"/>
  <c r="BO9" i="8"/>
  <c r="BU9" i="8"/>
  <c r="CF9" i="8" s="1"/>
  <c r="BZ9" i="8"/>
  <c r="CE9" i="8"/>
  <c r="CK9" i="8"/>
  <c r="CP9" i="8"/>
  <c r="CU9" i="8"/>
  <c r="DA9" i="8"/>
  <c r="DF9" i="8"/>
  <c r="DK9" i="8"/>
  <c r="DQ9" i="8"/>
  <c r="DV9" i="8"/>
  <c r="EA9" i="8"/>
  <c r="EG9" i="8"/>
  <c r="EL9" i="8"/>
  <c r="EQ9" i="8"/>
  <c r="EW9" i="8"/>
  <c r="FB9" i="8"/>
  <c r="FG9" i="8"/>
  <c r="Y10" i="8"/>
  <c r="AD10" i="8"/>
  <c r="AI10" i="8"/>
  <c r="AO10" i="8"/>
  <c r="AT10" i="8"/>
  <c r="AY10" i="8"/>
  <c r="BE10" i="8"/>
  <c r="BJ10" i="8"/>
  <c r="BO10" i="8"/>
  <c r="BU10" i="8"/>
  <c r="BZ10" i="8"/>
  <c r="CE10" i="8"/>
  <c r="CK10" i="8"/>
  <c r="CP10" i="8"/>
  <c r="CU10" i="8"/>
  <c r="DA10" i="8"/>
  <c r="DF10" i="8"/>
  <c r="DK10" i="8"/>
  <c r="DQ10" i="8"/>
  <c r="DV10" i="8"/>
  <c r="EA10" i="8"/>
  <c r="EG10" i="8"/>
  <c r="EL10" i="8"/>
  <c r="EQ10" i="8"/>
  <c r="EW10" i="8"/>
  <c r="FB10" i="8"/>
  <c r="FG10" i="8"/>
  <c r="Y11" i="8"/>
  <c r="AD11" i="8"/>
  <c r="AI11" i="8"/>
  <c r="AO11" i="8"/>
  <c r="AT11" i="8"/>
  <c r="AY11" i="8"/>
  <c r="BE11" i="8"/>
  <c r="BJ11" i="8"/>
  <c r="BO11" i="8"/>
  <c r="BU11" i="8"/>
  <c r="BZ11" i="8"/>
  <c r="CE11" i="8"/>
  <c r="CK11" i="8"/>
  <c r="CP11" i="8"/>
  <c r="CU11" i="8"/>
  <c r="DA11" i="8"/>
  <c r="DF11" i="8"/>
  <c r="DK11" i="8"/>
  <c r="DQ11" i="8"/>
  <c r="EB11" i="8" s="1"/>
  <c r="DV11" i="8"/>
  <c r="EA11" i="8"/>
  <c r="EG11" i="8"/>
  <c r="EL11" i="8"/>
  <c r="EQ11" i="8"/>
  <c r="EW11" i="8"/>
  <c r="FH11" i="8" s="1"/>
  <c r="FB11" i="8"/>
  <c r="FG11" i="8"/>
  <c r="Y12" i="8"/>
  <c r="AD12" i="8"/>
  <c r="AI12" i="8"/>
  <c r="AO12" i="8"/>
  <c r="AT12" i="8"/>
  <c r="AY12" i="8"/>
  <c r="BE12" i="8"/>
  <c r="BJ12" i="8"/>
  <c r="BO12" i="8"/>
  <c r="BU12" i="8"/>
  <c r="BZ12" i="8"/>
  <c r="CE12" i="8"/>
  <c r="CK12" i="8"/>
  <c r="CP12" i="8"/>
  <c r="CU12" i="8"/>
  <c r="DA12" i="8"/>
  <c r="DL12" i="8" s="1"/>
  <c r="DF12" i="8"/>
  <c r="DK12" i="8"/>
  <c r="DQ12" i="8"/>
  <c r="DV12" i="8"/>
  <c r="EA12" i="8"/>
  <c r="EG12" i="8"/>
  <c r="EL12" i="8"/>
  <c r="EQ12" i="8"/>
  <c r="EW12" i="8"/>
  <c r="FH12" i="8" s="1"/>
  <c r="FB12" i="8"/>
  <c r="FG12" i="8"/>
  <c r="Y13" i="8"/>
  <c r="AD13" i="8"/>
  <c r="AI13" i="8"/>
  <c r="AO13" i="8"/>
  <c r="AT13" i="8"/>
  <c r="AY13" i="8"/>
  <c r="BE13" i="8"/>
  <c r="BJ13" i="8"/>
  <c r="BO13" i="8"/>
  <c r="BU13" i="8"/>
  <c r="BZ13" i="8"/>
  <c r="CE13" i="8"/>
  <c r="CK13" i="8"/>
  <c r="CP13" i="8"/>
  <c r="CU13" i="8"/>
  <c r="DA13" i="8"/>
  <c r="DF13" i="8"/>
  <c r="DK13" i="8"/>
  <c r="DQ13" i="8"/>
  <c r="DV13" i="8"/>
  <c r="EA13" i="8"/>
  <c r="EG13" i="8"/>
  <c r="EL13" i="8"/>
  <c r="EQ13" i="8"/>
  <c r="EW13" i="8"/>
  <c r="FB13" i="8"/>
  <c r="FG13" i="8"/>
  <c r="Y14" i="8"/>
  <c r="AD14" i="8"/>
  <c r="AI14" i="8"/>
  <c r="AO14" i="8"/>
  <c r="AT14" i="8"/>
  <c r="AY14" i="8"/>
  <c r="BE14" i="8"/>
  <c r="BJ14" i="8"/>
  <c r="BO14" i="8"/>
  <c r="BU14" i="8"/>
  <c r="CF14" i="8" s="1"/>
  <c r="BZ14" i="8"/>
  <c r="CE14" i="8"/>
  <c r="CK14" i="8"/>
  <c r="CP14" i="8"/>
  <c r="CU14" i="8"/>
  <c r="DA14" i="8"/>
  <c r="DF14" i="8"/>
  <c r="DK14" i="8"/>
  <c r="DQ14" i="8"/>
  <c r="DV14" i="8"/>
  <c r="EA14" i="8"/>
  <c r="EG14" i="8"/>
  <c r="EL14" i="8"/>
  <c r="EQ14" i="8"/>
  <c r="EW14" i="8"/>
  <c r="FB14" i="8"/>
  <c r="FG14" i="8"/>
  <c r="Y15" i="8"/>
  <c r="AD15" i="8"/>
  <c r="AI15" i="8"/>
  <c r="AO15" i="8"/>
  <c r="AT15" i="8"/>
  <c r="AY15" i="8"/>
  <c r="BE15" i="8"/>
  <c r="BP15" i="8" s="1"/>
  <c r="BJ15" i="8"/>
  <c r="BO15" i="8"/>
  <c r="BU15" i="8"/>
  <c r="BZ15" i="8"/>
  <c r="CE15" i="8"/>
  <c r="CK15" i="8"/>
  <c r="CP15" i="8"/>
  <c r="CU15" i="8"/>
  <c r="DA15" i="8"/>
  <c r="DF15" i="8"/>
  <c r="DK15" i="8"/>
  <c r="DQ15" i="8"/>
  <c r="DV15" i="8"/>
  <c r="EA15" i="8"/>
  <c r="EG15" i="8"/>
  <c r="EL15" i="8"/>
  <c r="EQ15" i="8"/>
  <c r="EW15" i="8"/>
  <c r="FB15" i="8"/>
  <c r="FG15" i="8"/>
  <c r="Y16" i="8"/>
  <c r="AD16" i="8"/>
  <c r="AI16" i="8"/>
  <c r="AO16" i="8"/>
  <c r="AZ16" i="8" s="1"/>
  <c r="AT16" i="8"/>
  <c r="AY16" i="8"/>
  <c r="BE16" i="8"/>
  <c r="BJ16" i="8"/>
  <c r="BO16" i="8"/>
  <c r="BU16" i="8"/>
  <c r="BZ16" i="8"/>
  <c r="CE16" i="8"/>
  <c r="CK16" i="8"/>
  <c r="CP16" i="8"/>
  <c r="CU16" i="8"/>
  <c r="DA16" i="8"/>
  <c r="DF16" i="8"/>
  <c r="DK16" i="8"/>
  <c r="DQ16" i="8"/>
  <c r="DV16" i="8"/>
  <c r="EA16" i="8"/>
  <c r="EG16" i="8"/>
  <c r="EL16" i="8"/>
  <c r="EQ16" i="8"/>
  <c r="EW16" i="8"/>
  <c r="FH16" i="8" s="1"/>
  <c r="FB16" i="8"/>
  <c r="FG16" i="8"/>
  <c r="Y17" i="8"/>
  <c r="AD17" i="8"/>
  <c r="AI17" i="8"/>
  <c r="AO17" i="8"/>
  <c r="AT17" i="8"/>
  <c r="AY17" i="8"/>
  <c r="BE17" i="8"/>
  <c r="BJ17" i="8"/>
  <c r="BO17" i="8"/>
  <c r="BU17" i="8"/>
  <c r="BZ17" i="8"/>
  <c r="CE17" i="8"/>
  <c r="CK17" i="8"/>
  <c r="CP17" i="8"/>
  <c r="CU17" i="8"/>
  <c r="DA17" i="8"/>
  <c r="DF17" i="8"/>
  <c r="DK17" i="8"/>
  <c r="DQ17" i="8"/>
  <c r="DV17" i="8"/>
  <c r="EA17" i="8"/>
  <c r="EG17" i="8"/>
  <c r="ER17" i="8" s="1"/>
  <c r="EL17" i="8"/>
  <c r="EQ17" i="8"/>
  <c r="EW17" i="8"/>
  <c r="FB17" i="8"/>
  <c r="FG17" i="8"/>
  <c r="Y18" i="8"/>
  <c r="AD18" i="8"/>
  <c r="AI18" i="8"/>
  <c r="AO18" i="8"/>
  <c r="AT18" i="8"/>
  <c r="AY18" i="8"/>
  <c r="BE18" i="8"/>
  <c r="BJ18" i="8"/>
  <c r="BO18" i="8"/>
  <c r="BU18" i="8"/>
  <c r="BZ18" i="8"/>
  <c r="CE18" i="8"/>
  <c r="CK18" i="8"/>
  <c r="CP18" i="8"/>
  <c r="CU18" i="8"/>
  <c r="DA18" i="8"/>
  <c r="DF18" i="8"/>
  <c r="DK18" i="8"/>
  <c r="DQ18" i="8"/>
  <c r="EB18" i="8" s="1"/>
  <c r="DV18" i="8"/>
  <c r="EA18" i="8"/>
  <c r="EG18" i="8"/>
  <c r="EL18" i="8"/>
  <c r="EQ18" i="8"/>
  <c r="EW18" i="8"/>
  <c r="FB18" i="8"/>
  <c r="FG18" i="8"/>
  <c r="Y19" i="8"/>
  <c r="AD19" i="8"/>
  <c r="AI19" i="8"/>
  <c r="AO19" i="8"/>
  <c r="AT19" i="8"/>
  <c r="AY19" i="8"/>
  <c r="BE19" i="8"/>
  <c r="BJ19" i="8"/>
  <c r="BO19" i="8"/>
  <c r="BU19" i="8"/>
  <c r="BZ19" i="8"/>
  <c r="CE19" i="8"/>
  <c r="CK19" i="8"/>
  <c r="CP19" i="8"/>
  <c r="CU19" i="8"/>
  <c r="DA19" i="8"/>
  <c r="DL19" i="8" s="1"/>
  <c r="DF19" i="8"/>
  <c r="DK19" i="8"/>
  <c r="DQ19" i="8"/>
  <c r="DV19" i="8"/>
  <c r="EA19" i="8"/>
  <c r="EG19" i="8"/>
  <c r="EL19" i="8"/>
  <c r="EQ19" i="8"/>
  <c r="EW19" i="8"/>
  <c r="FB19" i="8"/>
  <c r="FG19" i="8"/>
  <c r="Y20" i="8"/>
  <c r="AD20" i="8"/>
  <c r="AI20" i="8"/>
  <c r="AO20" i="8"/>
  <c r="AT20" i="8"/>
  <c r="AY20" i="8"/>
  <c r="BE20" i="8"/>
  <c r="BJ20" i="8"/>
  <c r="BO20" i="8"/>
  <c r="BU20" i="8"/>
  <c r="BZ20" i="8"/>
  <c r="CE20" i="8"/>
  <c r="CK20" i="8"/>
  <c r="CV20" i="8" s="1"/>
  <c r="CP20" i="8"/>
  <c r="CU20" i="8"/>
  <c r="DA20" i="8"/>
  <c r="DF20" i="8"/>
  <c r="DK20" i="8"/>
  <c r="DQ20" i="8"/>
  <c r="DV20" i="8"/>
  <c r="EA20" i="8"/>
  <c r="EG20" i="8"/>
  <c r="EL20" i="8"/>
  <c r="EQ20" i="8"/>
  <c r="EW20" i="8"/>
  <c r="FB20" i="8"/>
  <c r="FG20" i="8"/>
  <c r="Y21" i="8"/>
  <c r="AD21" i="8"/>
  <c r="AI21" i="8"/>
  <c r="AO21" i="8"/>
  <c r="AT21" i="8"/>
  <c r="AY21" i="8"/>
  <c r="BE21" i="8"/>
  <c r="BJ21" i="8"/>
  <c r="BO21" i="8"/>
  <c r="BU21" i="8"/>
  <c r="CF21" i="8" s="1"/>
  <c r="BZ21" i="8"/>
  <c r="CE21" i="8"/>
  <c r="CK21" i="8"/>
  <c r="CP21" i="8"/>
  <c r="CU21" i="8"/>
  <c r="DA21" i="8"/>
  <c r="DF21" i="8"/>
  <c r="DK21" i="8"/>
  <c r="DQ21" i="8"/>
  <c r="DV21" i="8"/>
  <c r="EA21" i="8"/>
  <c r="EG21" i="8"/>
  <c r="EL21" i="8"/>
  <c r="EQ21" i="8"/>
  <c r="EW21" i="8"/>
  <c r="FB21" i="8"/>
  <c r="FG21" i="8"/>
  <c r="Y22" i="8"/>
  <c r="AD22" i="8"/>
  <c r="AI22" i="8"/>
  <c r="AO22" i="8"/>
  <c r="AT22" i="8"/>
  <c r="AY22" i="8"/>
  <c r="BE22" i="8"/>
  <c r="BJ22" i="8"/>
  <c r="BO22" i="8"/>
  <c r="BU22" i="8"/>
  <c r="BZ22" i="8"/>
  <c r="CE22" i="8"/>
  <c r="CK22" i="8"/>
  <c r="CP22" i="8"/>
  <c r="CU22" i="8"/>
  <c r="DA22" i="8"/>
  <c r="DF22" i="8"/>
  <c r="DK22" i="8"/>
  <c r="DQ22" i="8"/>
  <c r="DV22" i="8"/>
  <c r="EA22" i="8"/>
  <c r="EG22" i="8"/>
  <c r="EL22" i="8"/>
  <c r="EQ22" i="8"/>
  <c r="EW22" i="8"/>
  <c r="FB22" i="8"/>
  <c r="FG22" i="8"/>
  <c r="Y23" i="8"/>
  <c r="AD23" i="8"/>
  <c r="AI23" i="8"/>
  <c r="AO23" i="8"/>
  <c r="AT23" i="8"/>
  <c r="AY23" i="8"/>
  <c r="BE23" i="8"/>
  <c r="BJ23" i="8"/>
  <c r="BO23" i="8"/>
  <c r="BU23" i="8"/>
  <c r="BZ23" i="8"/>
  <c r="CE23" i="8"/>
  <c r="CK23" i="8"/>
  <c r="CP23" i="8"/>
  <c r="CU23" i="8"/>
  <c r="DA23" i="8"/>
  <c r="DF23" i="8"/>
  <c r="DK23" i="8"/>
  <c r="DQ23" i="8"/>
  <c r="DV23" i="8"/>
  <c r="EA23" i="8"/>
  <c r="EG23" i="8"/>
  <c r="EL23" i="8"/>
  <c r="EQ23" i="8"/>
  <c r="EW23" i="8"/>
  <c r="FB23" i="8"/>
  <c r="FG23" i="8"/>
  <c r="Y24" i="8"/>
  <c r="AJ24" i="8" s="1"/>
  <c r="AD24" i="8"/>
  <c r="AI24" i="8"/>
  <c r="AO24" i="8"/>
  <c r="AT24" i="8"/>
  <c r="AY24" i="8"/>
  <c r="BE24" i="8"/>
  <c r="BJ24" i="8"/>
  <c r="BO24" i="8"/>
  <c r="BU24" i="8"/>
  <c r="BZ24" i="8"/>
  <c r="CE24" i="8"/>
  <c r="CK24" i="8"/>
  <c r="CP24" i="8"/>
  <c r="CU24" i="8"/>
  <c r="DA24" i="8"/>
  <c r="DF24" i="8"/>
  <c r="DK24" i="8"/>
  <c r="DQ24" i="8"/>
  <c r="DV24" i="8"/>
  <c r="EA24" i="8"/>
  <c r="EG24" i="8"/>
  <c r="EL24" i="8"/>
  <c r="EQ24" i="8"/>
  <c r="EW24" i="8"/>
  <c r="FH24" i="8" s="1"/>
  <c r="FB24" i="8"/>
  <c r="FG24" i="8"/>
  <c r="Y25" i="8"/>
  <c r="AD25" i="8"/>
  <c r="AI25" i="8"/>
  <c r="AO25" i="8"/>
  <c r="AT25" i="8"/>
  <c r="AY25" i="8"/>
  <c r="BE25" i="8"/>
  <c r="BJ25" i="8"/>
  <c r="BO25" i="8"/>
  <c r="BU25" i="8"/>
  <c r="BZ25" i="8"/>
  <c r="CE25" i="8"/>
  <c r="CK25" i="8"/>
  <c r="CP25" i="8"/>
  <c r="CU25" i="8"/>
  <c r="DA25" i="8"/>
  <c r="DF25" i="8"/>
  <c r="DK25" i="8"/>
  <c r="DQ25" i="8"/>
  <c r="DV25" i="8"/>
  <c r="EA25" i="8"/>
  <c r="EG25" i="8"/>
  <c r="ER25" i="8" s="1"/>
  <c r="EL25" i="8"/>
  <c r="EQ25" i="8"/>
  <c r="EW25" i="8"/>
  <c r="FH25" i="8" s="1"/>
  <c r="FB25" i="8"/>
  <c r="FG25" i="8"/>
  <c r="U26" i="8"/>
  <c r="V26" i="8"/>
  <c r="W26" i="8"/>
  <c r="X26" i="8"/>
  <c r="Z26" i="8"/>
  <c r="AA26" i="8"/>
  <c r="AB26" i="8"/>
  <c r="AC26" i="8"/>
  <c r="AE26" i="8"/>
  <c r="AF26" i="8"/>
  <c r="AG26" i="8"/>
  <c r="AH26" i="8"/>
  <c r="AK26" i="8"/>
  <c r="AL26" i="8"/>
  <c r="AM26" i="8"/>
  <c r="AN26" i="8"/>
  <c r="AP26" i="8"/>
  <c r="AQ26" i="8"/>
  <c r="AR26" i="8"/>
  <c r="AS26" i="8"/>
  <c r="AU26" i="8"/>
  <c r="AV26" i="8"/>
  <c r="AW26" i="8"/>
  <c r="AX26" i="8"/>
  <c r="BA26" i="8"/>
  <c r="BB26" i="8"/>
  <c r="BC26" i="8"/>
  <c r="BD26" i="8"/>
  <c r="BF26" i="8"/>
  <c r="BG26" i="8"/>
  <c r="BH26" i="8"/>
  <c r="BI26" i="8"/>
  <c r="BK26" i="8"/>
  <c r="BL26" i="8"/>
  <c r="BM26" i="8"/>
  <c r="BN26" i="8"/>
  <c r="BQ26" i="8"/>
  <c r="BR26" i="8"/>
  <c r="BS26" i="8"/>
  <c r="BT26" i="8"/>
  <c r="BV26" i="8"/>
  <c r="BW26" i="8"/>
  <c r="BX26" i="8"/>
  <c r="BY26" i="8"/>
  <c r="CA26" i="8"/>
  <c r="CB26" i="8"/>
  <c r="CC26" i="8"/>
  <c r="CD26" i="8"/>
  <c r="CG26" i="8"/>
  <c r="CH26" i="8"/>
  <c r="CI26" i="8"/>
  <c r="CJ26" i="8"/>
  <c r="CL26" i="8"/>
  <c r="CM26" i="8"/>
  <c r="CN26" i="8"/>
  <c r="CO26" i="8"/>
  <c r="CQ26" i="8"/>
  <c r="CR26" i="8"/>
  <c r="CS26" i="8"/>
  <c r="CT26" i="8"/>
  <c r="CW26" i="8"/>
  <c r="CX26" i="8"/>
  <c r="CY26" i="8"/>
  <c r="CZ26" i="8"/>
  <c r="DB26" i="8"/>
  <c r="DC26" i="8"/>
  <c r="DD26" i="8"/>
  <c r="DE26" i="8"/>
  <c r="DG26" i="8"/>
  <c r="DH26" i="8"/>
  <c r="DI26" i="8"/>
  <c r="DJ26" i="8"/>
  <c r="DM26" i="8"/>
  <c r="DN26" i="8"/>
  <c r="DO26" i="8"/>
  <c r="DP26" i="8"/>
  <c r="DR26" i="8"/>
  <c r="DS26" i="8"/>
  <c r="DT26" i="8"/>
  <c r="DU26" i="8"/>
  <c r="DW26" i="8"/>
  <c r="DX26" i="8"/>
  <c r="DY26" i="8"/>
  <c r="DZ26" i="8"/>
  <c r="EC26" i="8"/>
  <c r="ED26" i="8"/>
  <c r="EE26" i="8"/>
  <c r="EF26" i="8"/>
  <c r="EH26" i="8"/>
  <c r="EI26" i="8"/>
  <c r="EJ26" i="8"/>
  <c r="EK26" i="8"/>
  <c r="EM26" i="8"/>
  <c r="EN26" i="8"/>
  <c r="EO26" i="8"/>
  <c r="EP26" i="8"/>
  <c r="ES26" i="8"/>
  <c r="ET26" i="8"/>
  <c r="EU26" i="8"/>
  <c r="EV26" i="8"/>
  <c r="EX26" i="8"/>
  <c r="EY26" i="8"/>
  <c r="EZ26" i="8"/>
  <c r="FA26" i="8"/>
  <c r="FC26" i="8"/>
  <c r="FD26" i="8"/>
  <c r="FE26" i="8"/>
  <c r="FF26" i="8"/>
  <c r="CV25" i="8" l="1"/>
  <c r="CF25" i="8"/>
  <c r="CV24" i="8"/>
  <c r="ER21" i="8"/>
  <c r="FH20" i="8"/>
  <c r="AJ20" i="8"/>
  <c r="AZ19" i="8"/>
  <c r="BP18" i="8"/>
  <c r="CF17" i="8"/>
  <c r="CV16" i="8"/>
  <c r="CV15" i="8"/>
  <c r="ER10" i="8"/>
  <c r="CV13" i="8"/>
  <c r="FH9" i="8"/>
  <c r="AJ25" i="8"/>
  <c r="DL24" i="8"/>
  <c r="AZ24" i="8"/>
  <c r="EB23" i="8"/>
  <c r="BP23" i="8"/>
  <c r="ER22" i="8"/>
  <c r="CF22" i="8"/>
  <c r="FH21" i="8"/>
  <c r="CV21" i="8"/>
  <c r="AJ21" i="8"/>
  <c r="DL20" i="8"/>
  <c r="AZ20" i="8"/>
  <c r="EB19" i="8"/>
  <c r="BP19" i="8"/>
  <c r="ER18" i="8"/>
  <c r="CF18" i="8"/>
  <c r="FH17" i="8"/>
  <c r="CV17" i="8"/>
  <c r="AJ17" i="8"/>
  <c r="DL16" i="8"/>
  <c r="DL15" i="8"/>
  <c r="DL14" i="8"/>
  <c r="AJ13" i="8"/>
  <c r="AJ12" i="8"/>
  <c r="AJ11" i="8"/>
  <c r="DL25" i="8"/>
  <c r="AZ25" i="8"/>
  <c r="EB24" i="8"/>
  <c r="BP24" i="8"/>
  <c r="ER23" i="8"/>
  <c r="CF23" i="8"/>
  <c r="FH22" i="8"/>
  <c r="CV22" i="8"/>
  <c r="AJ22" i="8"/>
  <c r="DL21" i="8"/>
  <c r="AZ21" i="8"/>
  <c r="EB20" i="8"/>
  <c r="BP20" i="8"/>
  <c r="ER19" i="8"/>
  <c r="CF19" i="8"/>
  <c r="FH18" i="8"/>
  <c r="CV18" i="8"/>
  <c r="AJ18" i="8"/>
  <c r="DL17" i="8"/>
  <c r="AZ17" i="8"/>
  <c r="EB16" i="8"/>
  <c r="EB15" i="8"/>
  <c r="EB14" i="8"/>
  <c r="AZ14" i="8"/>
  <c r="EB13" i="8"/>
  <c r="AZ12" i="8"/>
  <c r="AZ11" i="8"/>
  <c r="DL10" i="8"/>
  <c r="AZ10" i="8"/>
  <c r="AZ9" i="8"/>
  <c r="EB25" i="8"/>
  <c r="BP25" i="8"/>
  <c r="ER24" i="8"/>
  <c r="CF24" i="8"/>
  <c r="FH23" i="8"/>
  <c r="EB21" i="8"/>
  <c r="BP21" i="8"/>
  <c r="ER20" i="8"/>
  <c r="CF20" i="8"/>
  <c r="FH19" i="8"/>
  <c r="CV19" i="8"/>
  <c r="AJ19" i="8"/>
  <c r="DL18" i="8"/>
  <c r="AZ18" i="8"/>
  <c r="EB17" i="8"/>
  <c r="BP17" i="8"/>
  <c r="ER16" i="8"/>
  <c r="CF16" i="8"/>
  <c r="ER13" i="8"/>
  <c r="BP13" i="8"/>
  <c r="ER12" i="8"/>
  <c r="BP10" i="8"/>
  <c r="EB9" i="8"/>
  <c r="BP9" i="8"/>
  <c r="AJ23" i="8"/>
  <c r="ER14" i="8"/>
  <c r="DL23" i="8"/>
  <c r="AZ23" i="8"/>
  <c r="EB22" i="8"/>
  <c r="BP22" i="8"/>
  <c r="FH15" i="8"/>
  <c r="FH13" i="8"/>
  <c r="CF12" i="8"/>
  <c r="CF10" i="8"/>
  <c r="CV23" i="8"/>
  <c r="DL22" i="8"/>
  <c r="AZ22" i="8"/>
  <c r="BP11" i="8"/>
  <c r="AJ15" i="8"/>
  <c r="CV11" i="8"/>
  <c r="CV9" i="8"/>
  <c r="ER15" i="8"/>
  <c r="FH14" i="8"/>
  <c r="AJ14" i="8"/>
  <c r="AZ13" i="8"/>
  <c r="BP12" i="8"/>
  <c r="CF11" i="8"/>
  <c r="CV10" i="8"/>
  <c r="DL9" i="8"/>
  <c r="AJ16" i="8"/>
  <c r="AZ15" i="8"/>
  <c r="BP14" i="8"/>
  <c r="CF13" i="8"/>
  <c r="CV12" i="8"/>
  <c r="DL11" i="8"/>
  <c r="EB10" i="8"/>
  <c r="ER9" i="8"/>
  <c r="BP16" i="8"/>
  <c r="CF15" i="8"/>
  <c r="CV14" i="8"/>
  <c r="DL13" i="8"/>
  <c r="EB12" i="8"/>
  <c r="ER11" i="8"/>
  <c r="FH10" i="8"/>
  <c r="AJ10" i="8"/>
  <c r="AJ9" i="8"/>
  <c r="DF26" i="8"/>
  <c r="BZ26" i="8"/>
  <c r="AT26" i="8"/>
  <c r="FG26" i="8"/>
  <c r="EW26" i="8"/>
  <c r="EA26" i="8"/>
  <c r="DQ26" i="8"/>
  <c r="CU26" i="8"/>
  <c r="CK26" i="8"/>
  <c r="BO26" i="8"/>
  <c r="BE26" i="8"/>
  <c r="AI26" i="8"/>
  <c r="Y26" i="8"/>
  <c r="EL26" i="8"/>
  <c r="FB26" i="8"/>
  <c r="BJ26" i="8"/>
  <c r="AD26" i="8"/>
  <c r="CP26" i="8"/>
  <c r="EQ26" i="8"/>
  <c r="EG26" i="8"/>
  <c r="DK26" i="8"/>
  <c r="DA26" i="8"/>
  <c r="CE26" i="8"/>
  <c r="BU26" i="8"/>
  <c r="AY26" i="8"/>
  <c r="AO26" i="8"/>
  <c r="DV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9" i="8"/>
  <c r="AZ26" i="8" l="1"/>
  <c r="BP26" i="8"/>
  <c r="EB26" i="8"/>
  <c r="AJ26" i="8"/>
  <c r="FH26" i="8"/>
  <c r="T18" i="8"/>
  <c r="T25" i="8"/>
  <c r="DL26" i="8"/>
  <c r="T20" i="8"/>
  <c r="CF26" i="8"/>
  <c r="CV26" i="8"/>
  <c r="T23" i="8"/>
  <c r="T24" i="8"/>
  <c r="T19" i="8"/>
  <c r="T21" i="8"/>
  <c r="T12" i="8"/>
  <c r="ER26" i="8"/>
  <c r="T22" i="8"/>
  <c r="T17" i="8"/>
  <c r="T15" i="8"/>
  <c r="T16" i="8"/>
  <c r="T9" i="8"/>
  <c r="T10" i="8"/>
  <c r="T14" i="8"/>
  <c r="T11" i="8"/>
  <c r="T13" i="8"/>
  <c r="C24" i="8"/>
  <c r="D24" i="8" l="1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A4" i="8"/>
  <c r="E8" i="8"/>
  <c r="T8" i="8" s="1"/>
  <c r="D22" i="8" l="1"/>
  <c r="D23" i="8"/>
  <c r="D17" i="8"/>
  <c r="F8" i="8"/>
  <c r="G8" i="8" s="1"/>
  <c r="H8" i="8" s="1"/>
  <c r="J8" i="8" s="1"/>
  <c r="K8" i="8" s="1"/>
  <c r="L8" i="8" s="1"/>
  <c r="M8" i="8" s="1"/>
  <c r="O8" i="8" s="1"/>
  <c r="P8" i="8" s="1"/>
  <c r="Q8" i="8" s="1"/>
  <c r="R8" i="8" s="1"/>
  <c r="S8" i="8"/>
  <c r="U8" i="8"/>
  <c r="AD8" i="8" s="1"/>
  <c r="I8" i="8"/>
  <c r="N8" i="8"/>
  <c r="Y8" i="8" l="1"/>
  <c r="V8" i="8"/>
  <c r="W8" i="8" s="1"/>
  <c r="X8" i="8" s="1"/>
  <c r="Z8" i="8" s="1"/>
  <c r="AA8" i="8" s="1"/>
  <c r="AB8" i="8" s="1"/>
  <c r="AC8" i="8" s="1"/>
  <c r="AE8" i="8" s="1"/>
  <c r="AF8" i="8" s="1"/>
  <c r="AG8" i="8" s="1"/>
  <c r="AH8" i="8" s="1"/>
  <c r="AI8" i="8"/>
  <c r="AJ8" i="8"/>
  <c r="AK8" i="8"/>
  <c r="AZ8" i="8" l="1"/>
  <c r="BA8" i="8"/>
  <c r="AY8" i="8"/>
  <c r="AO8" i="8"/>
  <c r="AL8" i="8"/>
  <c r="AM8" i="8" s="1"/>
  <c r="AN8" i="8" s="1"/>
  <c r="AP8" i="8" s="1"/>
  <c r="AQ8" i="8" s="1"/>
  <c r="AR8" i="8" s="1"/>
  <c r="AS8" i="8" s="1"/>
  <c r="AU8" i="8" s="1"/>
  <c r="AV8" i="8" s="1"/>
  <c r="AW8" i="8" s="1"/>
  <c r="AX8" i="8" s="1"/>
  <c r="AT8" i="8"/>
  <c r="D25" i="8"/>
  <c r="BP8" i="8" l="1"/>
  <c r="BQ8" i="8"/>
  <c r="BO8" i="8"/>
  <c r="BE8" i="8"/>
  <c r="BB8" i="8"/>
  <c r="BC8" i="8" s="1"/>
  <c r="BD8" i="8" s="1"/>
  <c r="BF8" i="8" s="1"/>
  <c r="BG8" i="8" s="1"/>
  <c r="BH8" i="8" s="1"/>
  <c r="BI8" i="8" s="1"/>
  <c r="BK8" i="8" s="1"/>
  <c r="BL8" i="8" s="1"/>
  <c r="BM8" i="8" s="1"/>
  <c r="BN8" i="8" s="1"/>
  <c r="BJ8" i="8"/>
  <c r="D11" i="8"/>
  <c r="D15" i="8"/>
  <c r="D18" i="8"/>
  <c r="D20" i="8"/>
  <c r="R26" i="8"/>
  <c r="Q26" i="8"/>
  <c r="P26" i="8"/>
  <c r="O26" i="8"/>
  <c r="M26" i="8"/>
  <c r="L26" i="8"/>
  <c r="K26" i="8"/>
  <c r="J26" i="8"/>
  <c r="H26" i="8"/>
  <c r="G26" i="8"/>
  <c r="F26" i="8"/>
  <c r="E26" i="8"/>
  <c r="S26" i="8" l="1"/>
  <c r="N26" i="8"/>
  <c r="I26" i="8"/>
  <c r="D19" i="8"/>
  <c r="D21" i="8"/>
  <c r="CF8" i="8"/>
  <c r="CG8" i="8"/>
  <c r="CE8" i="8"/>
  <c r="BU8" i="8"/>
  <c r="BR8" i="8"/>
  <c r="BS8" i="8" s="1"/>
  <c r="BT8" i="8" s="1"/>
  <c r="BV8" i="8" s="1"/>
  <c r="BW8" i="8" s="1"/>
  <c r="BX8" i="8" s="1"/>
  <c r="BY8" i="8" s="1"/>
  <c r="CA8" i="8" s="1"/>
  <c r="CB8" i="8" s="1"/>
  <c r="CC8" i="8" s="1"/>
  <c r="CD8" i="8" s="1"/>
  <c r="BZ8" i="8"/>
  <c r="D14" i="8"/>
  <c r="D10" i="8"/>
  <c r="D16" i="8"/>
  <c r="D12" i="8"/>
  <c r="D13" i="8"/>
  <c r="D9" i="8"/>
  <c r="T26" i="8" l="1"/>
  <c r="CV8" i="8"/>
  <c r="CW8" i="8"/>
  <c r="CP8" i="8"/>
  <c r="CU8" i="8"/>
  <c r="CK8" i="8"/>
  <c r="CH8" i="8"/>
  <c r="CI8" i="8" s="1"/>
  <c r="CJ8" i="8" s="1"/>
  <c r="CL8" i="8" s="1"/>
  <c r="CM8" i="8" s="1"/>
  <c r="CN8" i="8" s="1"/>
  <c r="CO8" i="8" s="1"/>
  <c r="CQ8" i="8" s="1"/>
  <c r="CR8" i="8" s="1"/>
  <c r="CS8" i="8" s="1"/>
  <c r="CT8" i="8" s="1"/>
  <c r="D26" i="8"/>
  <c r="DL8" i="8" l="1"/>
  <c r="DM8" i="8"/>
  <c r="DK8" i="8"/>
  <c r="DA8" i="8"/>
  <c r="CX8" i="8"/>
  <c r="CY8" i="8" s="1"/>
  <c r="CZ8" i="8" s="1"/>
  <c r="DB8" i="8" s="1"/>
  <c r="DC8" i="8" s="1"/>
  <c r="DD8" i="8" s="1"/>
  <c r="DE8" i="8" s="1"/>
  <c r="DG8" i="8" s="1"/>
  <c r="DH8" i="8" s="1"/>
  <c r="DI8" i="8" s="1"/>
  <c r="DJ8" i="8" s="1"/>
  <c r="DF8" i="8"/>
  <c r="C25" i="8"/>
  <c r="C26" i="8" s="1"/>
  <c r="EB8" i="8" l="1"/>
  <c r="EC8" i="8"/>
  <c r="EA8" i="8"/>
  <c r="DQ8" i="8"/>
  <c r="DN8" i="8"/>
  <c r="DO8" i="8" s="1"/>
  <c r="DP8" i="8" s="1"/>
  <c r="DR8" i="8" s="1"/>
  <c r="DS8" i="8" s="1"/>
  <c r="DT8" i="8" s="1"/>
  <c r="DU8" i="8" s="1"/>
  <c r="DW8" i="8" s="1"/>
  <c r="DX8" i="8" s="1"/>
  <c r="DY8" i="8" s="1"/>
  <c r="DZ8" i="8" s="1"/>
  <c r="DV8" i="8"/>
  <c r="B2" i="2"/>
  <c r="A2" i="2"/>
  <c r="ER8" i="8" l="1"/>
  <c r="ES8" i="8"/>
  <c r="EQ8" i="8"/>
  <c r="EG8" i="8"/>
  <c r="ED8" i="8"/>
  <c r="EE8" i="8" s="1"/>
  <c r="EF8" i="8" s="1"/>
  <c r="EH8" i="8" s="1"/>
  <c r="EI8" i="8" s="1"/>
  <c r="EJ8" i="8" s="1"/>
  <c r="EK8" i="8" s="1"/>
  <c r="EM8" i="8" s="1"/>
  <c r="EN8" i="8" s="1"/>
  <c r="EO8" i="8" s="1"/>
  <c r="EP8" i="8" s="1"/>
  <c r="EL8" i="8"/>
  <c r="FH8" i="8" l="1"/>
  <c r="FG8" i="8"/>
  <c r="ET8" i="8"/>
  <c r="EU8" i="8" s="1"/>
  <c r="EV8" i="8" s="1"/>
  <c r="EX8" i="8" s="1"/>
  <c r="EY8" i="8" s="1"/>
  <c r="EZ8" i="8" s="1"/>
  <c r="FA8" i="8" s="1"/>
  <c r="FC8" i="8" s="1"/>
  <c r="FD8" i="8" s="1"/>
  <c r="FE8" i="8" s="1"/>
  <c r="FF8" i="8" s="1"/>
  <c r="FB8" i="8"/>
  <c r="EW8" i="8"/>
</calcChain>
</file>

<file path=xl/sharedStrings.xml><?xml version="1.0" encoding="utf-8"?>
<sst xmlns="http://schemas.openxmlformats.org/spreadsheetml/2006/main" count="190" uniqueCount="103">
  <si>
    <t>Kod</t>
  </si>
  <si>
    <t>R/OR</t>
  </si>
  <si>
    <t>Enhet</t>
  </si>
  <si>
    <t>Belopp</t>
  </si>
  <si>
    <t>Datum</t>
  </si>
  <si>
    <t>Handlingsnr</t>
  </si>
  <si>
    <t>Handläggare</t>
  </si>
  <si>
    <t>Rev datum</t>
  </si>
  <si>
    <t>Status</t>
  </si>
  <si>
    <t>-</t>
  </si>
  <si>
    <t>R</t>
  </si>
  <si>
    <t>m²</t>
  </si>
  <si>
    <t>OR</t>
  </si>
  <si>
    <t>ton</t>
  </si>
  <si>
    <t>m</t>
  </si>
  <si>
    <t>st</t>
  </si>
  <si>
    <t>m³</t>
  </si>
  <si>
    <t>kg</t>
  </si>
  <si>
    <t>Övrig information</t>
  </si>
  <si>
    <t>Anm</t>
  </si>
  <si>
    <t>Summa</t>
  </si>
  <si>
    <t>Betalningsplanen ska vara placerad på den första fliken i denna arbetsbok för att inläsningen i MSS ska fungera.</t>
  </si>
  <si>
    <t>T1</t>
  </si>
  <si>
    <t>T2</t>
  </si>
  <si>
    <t>T3</t>
  </si>
  <si>
    <t>Summa T1</t>
  </si>
  <si>
    <t>Summa T2</t>
  </si>
  <si>
    <t>Summa T3</t>
  </si>
  <si>
    <t>Summa År 2</t>
  </si>
  <si>
    <t>Summa År 3</t>
  </si>
  <si>
    <t>Summa År 4</t>
  </si>
  <si>
    <t>Summa År 5</t>
  </si>
  <si>
    <t>Summa År 6</t>
  </si>
  <si>
    <t>Summa År 7</t>
  </si>
  <si>
    <t>Summa År 8</t>
  </si>
  <si>
    <t>Summa År 9</t>
  </si>
  <si>
    <t>Summa År 10</t>
  </si>
  <si>
    <t>Startår:</t>
  </si>
  <si>
    <t>Summa År</t>
  </si>
  <si>
    <t>Uttagsprognos för:</t>
  </si>
  <si>
    <t>Betalningsposter/Benämning</t>
  </si>
  <si>
    <t xml:space="preserve">Fritext för beskrivning av betalningsposter.
Text i kolumn B inläses endast i MSS om uppgifter i kolumn A, eller G angetts. </t>
  </si>
  <si>
    <t>Unik kod, som ansluter till tidplanen, skall anges för samtliga betalposter. 
Alla rader med angiven kod läses in av MSS. Alla inledande och avslutande mellanslag samt innhållande specialtecken som : \ / ? * tas automatiskt bort från koden vid inläsning.</t>
  </si>
  <si>
    <t>Ange andast årtal för den första uttagsprognosen.</t>
  </si>
  <si>
    <t>betalningsplan</t>
  </si>
  <si>
    <t>uttagsprognos</t>
  </si>
  <si>
    <t>Registrering av betalningsposter i betalningsplan</t>
  </si>
  <si>
    <t>Projektnamn hämtas automatiskt från betalningsplan.</t>
  </si>
  <si>
    <t>Registrering av förslag till uttagsprognos</t>
  </si>
  <si>
    <t>Ofördelat</t>
  </si>
  <si>
    <t>Ofördelat belopp utan kalkylblocksnummer. Bör vara noll.</t>
  </si>
  <si>
    <t>Belopp hämtas från betalplan och summeras per kalkylblock.</t>
  </si>
  <si>
    <t>Fördelade belopp summeras.</t>
  </si>
  <si>
    <t>Summa från betalningsplan skall fördelas månadsvis i vita celler.</t>
  </si>
  <si>
    <t>Möjlighet för tillkommanade kalkylblocksnummer. Nummer i kolumn B skall överensstämma med kalkylblocksnummer i betalningsplan.</t>
  </si>
  <si>
    <t>Kontraktsumma</t>
  </si>
  <si>
    <t>Projektering</t>
  </si>
  <si>
    <t>Miljöåtgärder</t>
  </si>
  <si>
    <t>Markarbeten bana</t>
  </si>
  <si>
    <t>Byggnadsverk</t>
  </si>
  <si>
    <t>Tunnel</t>
  </si>
  <si>
    <t>Väganläggning</t>
  </si>
  <si>
    <t>Bana</t>
  </si>
  <si>
    <t>El</t>
  </si>
  <si>
    <t>Signal</t>
  </si>
  <si>
    <t>Tele</t>
  </si>
  <si>
    <t>Arkeologi/Projektunikt</t>
  </si>
  <si>
    <t>TMALL 0531</t>
  </si>
  <si>
    <t>Uppdrags-/projektnr.</t>
  </si>
  <si>
    <t>Avtalsnr. (MD38)</t>
  </si>
  <si>
    <t>Handlingsnr.</t>
  </si>
  <si>
    <t>Uppdrags-/Projektnamn</t>
  </si>
  <si>
    <t>AO-nummer</t>
  </si>
  <si>
    <t>AO-nr</t>
  </si>
  <si>
    <t>Beskrivning</t>
  </si>
  <si>
    <t>Uppdrags-/Projektnamn.</t>
  </si>
  <si>
    <t>Uppdrags-/Projektnummer.</t>
  </si>
  <si>
    <t>Måste stå i cell C2 för inläsning i MSS</t>
  </si>
  <si>
    <t>Måste stå i cell B2 för inläsning i MSS</t>
  </si>
  <si>
    <t>Måste stå i cell D2 för inläsning i MSS</t>
  </si>
  <si>
    <t>Avtalsnummer (MD38).</t>
  </si>
  <si>
    <t>Totalsumman i betalningsplan skall överensstämma med anbudssumman.</t>
  </si>
  <si>
    <t>Måste stå i cell G4 och får endast bestå av en summeringsfunktion för korrekt inläsning i MSS</t>
  </si>
  <si>
    <t>Alla rader med belopp större än noll läses in av MSS.</t>
  </si>
  <si>
    <t>Belopp i kolumn G måste föregås av text i kolumn B för korrekt inläsning i MSS</t>
  </si>
  <si>
    <t>Arbetsordernummer kan tilldelas. Alla rader med AO-nr läses in av MSS. Belopp i MF med samma AO-nummer summeras i uttagsprognosen.</t>
  </si>
  <si>
    <t>Version</t>
  </si>
  <si>
    <t>Revision</t>
  </si>
  <si>
    <t>Betalningsplan totalentreprenad</t>
  </si>
  <si>
    <t>Objektnamn</t>
  </si>
  <si>
    <t>---</t>
  </si>
  <si>
    <t>Skede</t>
  </si>
  <si>
    <t>Dokumentrubrik</t>
  </si>
  <si>
    <t>Ämnesområde</t>
  </si>
  <si>
    <t>Uppdragsnummer</t>
  </si>
  <si>
    <t>Dokumentnummer</t>
  </si>
  <si>
    <t>Diarienummer</t>
  </si>
  <si>
    <t>Rev</t>
  </si>
  <si>
    <t>- / -</t>
  </si>
  <si>
    <t>Granskad av</t>
  </si>
  <si>
    <t>Godkänd av</t>
  </si>
  <si>
    <t>Betalningsplan</t>
  </si>
  <si>
    <t>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</si>
</sst>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 tint="0.499984740745262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5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rgb="FFD52B1E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thin">
        <color theme="0" tint="-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1" tint="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3" fontId="0" fillId="0" borderId="0" xfId="0" applyNumberFormat="1" applyAlignment="1"/>
    <xf numFmtId="0" fontId="5" fillId="0" borderId="0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3" fontId="6" fillId="0" borderId="0" xfId="0" applyNumberFormat="1" applyFont="1" applyAlignment="1"/>
    <xf numFmtId="0" fontId="0" fillId="0" borderId="0" xfId="0" applyFont="1" applyAlignment="1">
      <alignment wrapText="1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0" fillId="0" borderId="0" xfId="0"/>
    <xf numFmtId="0" fontId="9" fillId="0" borderId="0" xfId="0" applyFont="1"/>
    <xf numFmtId="164" fontId="0" fillId="0" borderId="0" xfId="0" applyNumberFormat="1" applyAlignment="1">
      <alignment horizontal="left"/>
    </xf>
    <xf numFmtId="0" fontId="0" fillId="0" borderId="0" xfId="0" applyFont="1"/>
    <xf numFmtId="0" fontId="4" fillId="0" borderId="3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3" fontId="4" fillId="0" borderId="5" xfId="0" applyNumberFormat="1" applyFont="1" applyBorder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quotePrefix="1" applyAlignment="1" applyProtection="1">
      <alignment vertical="top"/>
    </xf>
    <xf numFmtId="3" fontId="0" fillId="0" borderId="0" xfId="0" applyNumberFormat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 wrapText="1"/>
    </xf>
    <xf numFmtId="0" fontId="3" fillId="0" borderId="3" xfId="0" applyFont="1" applyBorder="1" applyAlignment="1" applyProtection="1">
      <alignment horizontal="center" vertical="top"/>
    </xf>
    <xf numFmtId="3" fontId="3" fillId="0" borderId="3" xfId="0" applyNumberFormat="1" applyFont="1" applyBorder="1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0" fillId="0" borderId="4" xfId="0" applyFont="1" applyBorder="1" applyAlignment="1" applyProtection="1">
      <alignment vertical="top" wrapText="1"/>
      <protection locked="0"/>
    </xf>
    <xf numFmtId="3" fontId="0" fillId="0" borderId="4" xfId="0" applyNumberFormat="1" applyFont="1" applyBorder="1" applyAlignment="1" applyProtection="1">
      <alignment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 vertical="center"/>
    </xf>
    <xf numFmtId="0" fontId="11" fillId="0" borderId="7" xfId="0" applyFont="1" applyBorder="1"/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11" fillId="0" borderId="0" xfId="0" applyFont="1" applyBorder="1"/>
    <xf numFmtId="0" fontId="0" fillId="2" borderId="0" xfId="0" applyFont="1" applyFill="1" applyProtection="1"/>
    <xf numFmtId="0" fontId="0" fillId="2" borderId="0" xfId="0" applyFont="1" applyFill="1" applyBorder="1" applyProtection="1"/>
    <xf numFmtId="0" fontId="11" fillId="0" borderId="7" xfId="0" applyFont="1" applyBorder="1" applyProtection="1"/>
    <xf numFmtId="3" fontId="0" fillId="4" borderId="17" xfId="0" applyNumberFormat="1" applyFont="1" applyFill="1" applyBorder="1" applyAlignment="1" applyProtection="1">
      <alignment horizontal="center"/>
    </xf>
    <xf numFmtId="0" fontId="11" fillId="0" borderId="7" xfId="0" applyFont="1" applyBorder="1" applyAlignment="1">
      <alignment horizontal="left"/>
    </xf>
    <xf numFmtId="0" fontId="0" fillId="2" borderId="0" xfId="0" applyFont="1" applyFill="1" applyAlignment="1" applyProtection="1">
      <alignment horizontal="left"/>
    </xf>
    <xf numFmtId="0" fontId="0" fillId="3" borderId="27" xfId="0" applyFont="1" applyFill="1" applyBorder="1" applyAlignment="1" applyProtection="1">
      <alignment horizontal="centerContinuous" vertical="center"/>
    </xf>
    <xf numFmtId="0" fontId="0" fillId="3" borderId="28" xfId="0" applyFont="1" applyFill="1" applyBorder="1" applyAlignment="1" applyProtection="1">
      <alignment horizontal="centerContinuous" vertical="center"/>
    </xf>
    <xf numFmtId="0" fontId="0" fillId="3" borderId="29" xfId="0" applyFont="1" applyFill="1" applyBorder="1" applyAlignment="1" applyProtection="1">
      <alignment horizontal="centerContinuous" vertical="center"/>
    </xf>
    <xf numFmtId="0" fontId="0" fillId="3" borderId="33" xfId="0" applyFont="1" applyFill="1" applyBorder="1" applyAlignment="1" applyProtection="1">
      <alignment horizontal="center" vertical="center"/>
    </xf>
    <xf numFmtId="0" fontId="6" fillId="3" borderId="33" xfId="0" applyFont="1" applyFill="1" applyBorder="1" applyAlignment="1" applyProtection="1">
      <alignment horizontal="center" vertical="center"/>
    </xf>
    <xf numFmtId="1" fontId="0" fillId="3" borderId="34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center" vertical="center"/>
    </xf>
    <xf numFmtId="14" fontId="13" fillId="3" borderId="35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top"/>
    </xf>
    <xf numFmtId="0" fontId="3" fillId="4" borderId="3" xfId="0" quotePrefix="1" applyFont="1" applyFill="1" applyBorder="1" applyAlignment="1" applyProtection="1">
      <alignment horizontal="center" vertical="top"/>
    </xf>
    <xf numFmtId="0" fontId="0" fillId="4" borderId="0" xfId="0" applyFill="1" applyAlignment="1" applyProtection="1">
      <alignment horizontal="center" vertical="top"/>
      <protection locked="0"/>
    </xf>
    <xf numFmtId="0" fontId="0" fillId="4" borderId="0" xfId="0" applyFill="1" applyAlignment="1" applyProtection="1">
      <alignment vertical="top"/>
      <protection locked="0"/>
    </xf>
    <xf numFmtId="17" fontId="13" fillId="4" borderId="36" xfId="0" applyNumberFormat="1" applyFont="1" applyFill="1" applyBorder="1" applyAlignment="1" applyProtection="1">
      <alignment horizontal="center" vertical="center"/>
    </xf>
    <xf numFmtId="17" fontId="13" fillId="4" borderId="12" xfId="0" applyNumberFormat="1" applyFont="1" applyFill="1" applyBorder="1" applyAlignment="1" applyProtection="1">
      <alignment horizontal="center" vertical="center"/>
    </xf>
    <xf numFmtId="3" fontId="0" fillId="2" borderId="8" xfId="0" applyNumberFormat="1" applyFont="1" applyFill="1" applyBorder="1" applyAlignment="1" applyProtection="1">
      <alignment horizontal="center"/>
      <protection locked="0"/>
    </xf>
    <xf numFmtId="3" fontId="0" fillId="2" borderId="23" xfId="0" applyNumberFormat="1" applyFont="1" applyFill="1" applyBorder="1" applyAlignment="1" applyProtection="1">
      <alignment horizontal="center"/>
      <protection locked="0"/>
    </xf>
    <xf numFmtId="3" fontId="0" fillId="4" borderId="16" xfId="0" applyNumberFormat="1" applyFont="1" applyFill="1" applyBorder="1" applyAlignment="1" applyProtection="1">
      <alignment horizontal="center" vertical="center"/>
    </xf>
    <xf numFmtId="3" fontId="0" fillId="2" borderId="30" xfId="0" applyNumberFormat="1" applyFont="1" applyFill="1" applyBorder="1" applyAlignment="1" applyProtection="1">
      <alignment horizontal="center" vertical="center"/>
      <protection locked="0"/>
    </xf>
    <xf numFmtId="3" fontId="0" fillId="2" borderId="9" xfId="0" applyNumberFormat="1" applyFont="1" applyFill="1" applyBorder="1" applyAlignment="1" applyProtection="1">
      <alignment horizontal="center" vertical="center"/>
      <protection locked="0"/>
    </xf>
    <xf numFmtId="3" fontId="0" fillId="2" borderId="31" xfId="0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 applyProtection="1">
      <alignment horizontal="center" vertical="center"/>
    </xf>
    <xf numFmtId="3" fontId="0" fillId="2" borderId="22" xfId="0" applyNumberFormat="1" applyFont="1" applyFill="1" applyBorder="1" applyAlignment="1" applyProtection="1">
      <alignment horizontal="center" vertical="center"/>
      <protection locked="0"/>
    </xf>
    <xf numFmtId="3" fontId="0" fillId="2" borderId="8" xfId="0" applyNumberFormat="1" applyFont="1" applyFill="1" applyBorder="1" applyAlignment="1" applyProtection="1">
      <alignment horizontal="center" vertical="center"/>
      <protection locked="0"/>
    </xf>
    <xf numFmtId="3" fontId="0" fillId="2" borderId="23" xfId="0" applyNumberFormat="1" applyFont="1" applyFill="1" applyBorder="1" applyAlignment="1" applyProtection="1">
      <alignment horizontal="center" vertical="center"/>
      <protection locked="0"/>
    </xf>
    <xf numFmtId="3" fontId="0" fillId="2" borderId="22" xfId="0" applyNumberFormat="1" applyFont="1" applyFill="1" applyBorder="1" applyAlignment="1" applyProtection="1">
      <alignment horizontal="center"/>
      <protection locked="0"/>
    </xf>
    <xf numFmtId="3" fontId="0" fillId="2" borderId="24" xfId="0" applyNumberFormat="1" applyFont="1" applyFill="1" applyBorder="1" applyAlignment="1" applyProtection="1">
      <alignment horizontal="center"/>
      <protection locked="0"/>
    </xf>
    <xf numFmtId="3" fontId="0" fillId="2" borderId="25" xfId="0" applyNumberFormat="1" applyFont="1" applyFill="1" applyBorder="1" applyAlignment="1" applyProtection="1">
      <alignment horizontal="center"/>
      <protection locked="0"/>
    </xf>
    <xf numFmtId="3" fontId="0" fillId="2" borderId="26" xfId="0" applyNumberFormat="1" applyFont="1" applyFill="1" applyBorder="1" applyAlignment="1" applyProtection="1">
      <alignment horizontal="center"/>
      <protection locked="0"/>
    </xf>
    <xf numFmtId="3" fontId="0" fillId="4" borderId="18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0" fillId="0" borderId="0" xfId="0" applyFont="1" applyFill="1" applyBorder="1" applyAlignment="1" applyProtection="1">
      <alignment horizontal="left" vertical="top" wrapText="1"/>
    </xf>
    <xf numFmtId="3" fontId="6" fillId="5" borderId="16" xfId="0" applyNumberFormat="1" applyFont="1" applyFill="1" applyBorder="1" applyAlignment="1" applyProtection="1">
      <alignment horizontal="center" vertical="center"/>
    </xf>
    <xf numFmtId="3" fontId="6" fillId="5" borderId="17" xfId="0" applyNumberFormat="1" applyFont="1" applyFill="1" applyBorder="1" applyAlignment="1" applyProtection="1">
      <alignment horizontal="center" vertical="center"/>
    </xf>
    <xf numFmtId="3" fontId="6" fillId="5" borderId="17" xfId="0" applyNumberFormat="1" applyFont="1" applyFill="1" applyBorder="1" applyAlignment="1" applyProtection="1">
      <alignment horizontal="center"/>
    </xf>
    <xf numFmtId="3" fontId="6" fillId="5" borderId="18" xfId="0" applyNumberFormat="1" applyFont="1" applyFill="1" applyBorder="1" applyAlignment="1" applyProtection="1">
      <alignment horizontal="center"/>
    </xf>
    <xf numFmtId="0" fontId="6" fillId="3" borderId="37" xfId="0" applyFont="1" applyFill="1" applyBorder="1" applyAlignment="1" applyProtection="1">
      <alignment horizontal="center" vertical="center"/>
    </xf>
    <xf numFmtId="14" fontId="13" fillId="3" borderId="38" xfId="0" applyNumberFormat="1" applyFont="1" applyFill="1" applyBorder="1" applyAlignment="1" applyProtection="1">
      <alignment horizontal="center" vertical="center"/>
    </xf>
    <xf numFmtId="3" fontId="0" fillId="4" borderId="17" xfId="0" applyNumberFormat="1" applyFont="1" applyFill="1" applyBorder="1" applyAlignment="1" applyProtection="1">
      <alignment horizontal="center" vertical="center"/>
      <protection locked="0"/>
    </xf>
    <xf numFmtId="3" fontId="5" fillId="4" borderId="17" xfId="0" applyNumberFormat="1" applyFont="1" applyFill="1" applyBorder="1" applyAlignment="1" applyProtection="1">
      <alignment horizontal="center" vertical="center"/>
      <protection locked="0"/>
    </xf>
    <xf numFmtId="3" fontId="5" fillId="4" borderId="17" xfId="0" applyNumberFormat="1" applyFont="1" applyFill="1" applyBorder="1" applyAlignment="1" applyProtection="1">
      <alignment horizontal="center" vertical="center"/>
    </xf>
    <xf numFmtId="3" fontId="5" fillId="4" borderId="32" xfId="0" applyNumberFormat="1" applyFont="1" applyFill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vertical="top" wrapText="1"/>
      <protection locked="0"/>
    </xf>
    <xf numFmtId="0" fontId="0" fillId="0" borderId="43" xfId="0" applyFont="1" applyBorder="1" applyAlignment="1" applyProtection="1">
      <alignment horizontal="center" vertical="top" wrapText="1"/>
      <protection locked="0"/>
    </xf>
    <xf numFmtId="0" fontId="0" fillId="4" borderId="44" xfId="0" applyFont="1" applyFill="1" applyBorder="1" applyAlignment="1" applyProtection="1">
      <alignment vertical="top" wrapText="1"/>
      <protection locked="0"/>
    </xf>
    <xf numFmtId="0" fontId="0" fillId="4" borderId="45" xfId="0" quotePrefix="1" applyFont="1" applyFill="1" applyBorder="1" applyAlignment="1" applyProtection="1">
      <alignment horizontal="center" vertical="top" wrapText="1"/>
      <protection locked="0"/>
    </xf>
    <xf numFmtId="3" fontId="0" fillId="4" borderId="10" xfId="0" applyNumberFormat="1" applyFont="1" applyFill="1" applyBorder="1" applyAlignment="1" applyProtection="1">
      <alignment horizontal="center"/>
    </xf>
    <xf numFmtId="3" fontId="0" fillId="4" borderId="13" xfId="0" applyNumberFormat="1" applyFont="1" applyFill="1" applyBorder="1" applyAlignment="1" applyProtection="1">
      <alignment horizontal="center"/>
    </xf>
    <xf numFmtId="3" fontId="0" fillId="4" borderId="14" xfId="0" applyNumberFormat="1" applyFont="1" applyFill="1" applyBorder="1" applyAlignment="1" applyProtection="1">
      <alignment horizontal="center"/>
    </xf>
    <xf numFmtId="3" fontId="0" fillId="4" borderId="15" xfId="0" applyNumberFormat="1" applyFont="1" applyFill="1" applyBorder="1" applyAlignment="1" applyProtection="1">
      <alignment horizontal="center"/>
    </xf>
    <xf numFmtId="3" fontId="6" fillId="5" borderId="10" xfId="0" applyNumberFormat="1" applyFont="1" applyFill="1" applyBorder="1" applyAlignment="1" applyProtection="1">
      <alignment horizontal="center"/>
    </xf>
    <xf numFmtId="3" fontId="0" fillId="6" borderId="19" xfId="0" applyNumberFormat="1" applyFont="1" applyFill="1" applyBorder="1" applyAlignment="1" applyProtection="1">
      <alignment horizontal="center" vertical="center"/>
    </xf>
    <xf numFmtId="3" fontId="0" fillId="6" borderId="20" xfId="0" applyNumberFormat="1" applyFont="1" applyFill="1" applyBorder="1" applyAlignment="1" applyProtection="1">
      <alignment horizontal="center" vertical="center"/>
    </xf>
    <xf numFmtId="3" fontId="0" fillId="6" borderId="21" xfId="0" applyNumberFormat="1" applyFont="1" applyFill="1" applyBorder="1" applyAlignment="1" applyProtection="1">
      <alignment horizontal="center"/>
    </xf>
    <xf numFmtId="3" fontId="0" fillId="6" borderId="39" xfId="0" applyNumberFormat="1" applyFont="1" applyFill="1" applyBorder="1" applyAlignment="1" applyProtection="1">
      <alignment horizontal="center"/>
    </xf>
    <xf numFmtId="3" fontId="0" fillId="4" borderId="40" xfId="0" applyNumberFormat="1" applyFont="1" applyFill="1" applyBorder="1" applyAlignment="1" applyProtection="1">
      <alignment horizontal="center" vertical="center"/>
    </xf>
    <xf numFmtId="0" fontId="10" fillId="0" borderId="46" xfId="0" applyFont="1" applyBorder="1" applyProtection="1"/>
    <xf numFmtId="0" fontId="0" fillId="0" borderId="46" xfId="0" applyBorder="1" applyProtection="1"/>
    <xf numFmtId="0" fontId="4" fillId="0" borderId="46" xfId="0" applyFont="1" applyBorder="1" applyAlignment="1" applyProtection="1">
      <alignment vertical="top"/>
    </xf>
    <xf numFmtId="3" fontId="0" fillId="0" borderId="46" xfId="0" applyNumberFormat="1" applyFont="1" applyBorder="1" applyAlignment="1" applyProtection="1">
      <alignment vertical="top"/>
    </xf>
    <xf numFmtId="0" fontId="0" fillId="7" borderId="22" xfId="0" applyFont="1" applyFill="1" applyBorder="1" applyAlignment="1" applyProtection="1">
      <alignment horizontal="left" vertical="center"/>
      <protection locked="0"/>
    </xf>
    <xf numFmtId="0" fontId="0" fillId="7" borderId="23" xfId="0" applyFont="1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vertical="top" wrapText="1"/>
    </xf>
    <xf numFmtId="0" fontId="14" fillId="0" borderId="3" xfId="0" applyFont="1" applyBorder="1" applyAlignment="1" applyProtection="1">
      <alignment vertical="top"/>
    </xf>
    <xf numFmtId="0" fontId="14" fillId="0" borderId="5" xfId="0" applyFont="1" applyBorder="1" applyAlignment="1" applyProtection="1">
      <alignment vertical="top"/>
    </xf>
    <xf numFmtId="0" fontId="14" fillId="0" borderId="1" xfId="0" applyFont="1" applyBorder="1" applyAlignment="1" applyProtection="1">
      <alignment vertical="top"/>
    </xf>
    <xf numFmtId="3" fontId="14" fillId="0" borderId="5" xfId="0" applyNumberFormat="1" applyFont="1" applyBorder="1" applyAlignment="1" applyProtection="1">
      <alignment vertical="top"/>
    </xf>
    <xf numFmtId="0" fontId="0" fillId="7" borderId="41" xfId="0" applyFont="1" applyFill="1" applyBorder="1" applyAlignment="1" applyProtection="1">
      <alignment horizontal="center" vertical="center"/>
      <protection locked="0"/>
    </xf>
    <xf numFmtId="0" fontId="0" fillId="7" borderId="1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15" fillId="0" borderId="0" xfId="0" quotePrefix="1" applyFont="1"/>
    <xf numFmtId="0" fontId="15" fillId="0" borderId="0" xfId="0" applyFont="1"/>
    <xf numFmtId="0" fontId="16" fillId="0" borderId="0" xfId="0" quotePrefix="1" applyFont="1"/>
    <xf numFmtId="0" fontId="16" fillId="0" borderId="0" xfId="0" applyFont="1"/>
    <xf numFmtId="0" fontId="0" fillId="0" borderId="0" xfId="0" quotePrefix="1"/>
    <xf numFmtId="14" fontId="0" fillId="0" borderId="6" xfId="0" applyNumberFormat="1" applyFont="1" applyBorder="1" applyAlignment="1" applyProtection="1">
      <alignment vertical="top"/>
      <protection locked="0"/>
    </xf>
    <xf numFmtId="14" fontId="0" fillId="0" borderId="2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3" fontId="0" fillId="0" borderId="6" xfId="0" applyNumberFormat="1" applyFont="1" applyBorder="1" applyAlignment="1" applyProtection="1">
      <alignment vertical="top"/>
    </xf>
    <xf numFmtId="3" fontId="0" fillId="0" borderId="2" xfId="0" applyNumberFormat="1" applyFont="1" applyBorder="1" applyAlignment="1" applyProtection="1">
      <alignment vertical="top"/>
    </xf>
    <xf numFmtId="0" fontId="4" fillId="4" borderId="5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0" fillId="4" borderId="6" xfId="0" applyFont="1" applyFill="1" applyBorder="1" applyAlignment="1" applyProtection="1">
      <alignment horizontal="left" vertical="top" wrapText="1"/>
    </xf>
    <xf numFmtId="0" fontId="0" fillId="4" borderId="2" xfId="0" applyFont="1" applyFill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0" fillId="0" borderId="6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 applyProtection="1">
      <alignment horizontal="left" vertical="top" wrapText="1"/>
      <protection locked="0"/>
    </xf>
  </cellXfs>
  <cellStyles count="2">
    <cellStyle name="Normal" xfId="0" builtinId="0" customBuiltin="1"/>
    <cellStyle name="Normal 5" xfId="1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CCFFFF"/>
      <color rgb="FFD52B1E"/>
      <color rgb="FFFFFFCC"/>
      <color rgb="FFFFCCFF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223680</xdr:colOff>
      <xdr:row>0</xdr:row>
      <xdr:rowOff>58092</xdr:rowOff>
    </xdr:from>
    <xdr:to>
      <xdr:col>1</xdr:col>
      <xdr:colOff>600944</xdr:colOff>
      <xdr:row>0</xdr:row>
      <xdr:rowOff>418092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680" y="58092"/>
          <a:ext cx="1811248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9</xdr:col>
      <xdr:colOff>588764</xdr:colOff>
      <xdr:row>52</xdr:row>
      <xdr:rowOff>104775</xdr:rowOff>
    </xdr:to>
    <xdr:pic>
      <xdr:nvPicPr>
        <xdr:cNvPr id="28" name="Bildobjekt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62975"/>
          <a:ext cx="10313789" cy="3667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196950</xdr:colOff>
      <xdr:row>2</xdr:row>
      <xdr:rowOff>54075</xdr:rowOff>
    </xdr:to>
    <xdr:sp macro="" textlink="">
      <xdr:nvSpPr>
        <xdr:cNvPr id="2" name="Ellip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4375" y="142875"/>
          <a:ext cx="19695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3600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216000</xdr:colOff>
      <xdr:row>2</xdr:row>
      <xdr:rowOff>54075</xdr:rowOff>
    </xdr:to>
    <xdr:sp macro="" textlink="">
      <xdr:nvSpPr>
        <xdr:cNvPr id="3" name="Ellip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095875" y="142875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3600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216000</xdr:colOff>
      <xdr:row>4</xdr:row>
      <xdr:rowOff>54075</xdr:rowOff>
    </xdr:to>
    <xdr:sp macro="" textlink="">
      <xdr:nvSpPr>
        <xdr:cNvPr id="5" name="Ellips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010525" y="447675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216000</xdr:colOff>
      <xdr:row>7</xdr:row>
      <xdr:rowOff>54075</xdr:rowOff>
    </xdr:to>
    <xdr:sp macro="" textlink="">
      <xdr:nvSpPr>
        <xdr:cNvPr id="6" name="Ellips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0" y="91440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1</xdr:col>
      <xdr:colOff>216000</xdr:colOff>
      <xdr:row>7</xdr:row>
      <xdr:rowOff>54075</xdr:rowOff>
    </xdr:to>
    <xdr:sp macro="" textlink="">
      <xdr:nvSpPr>
        <xdr:cNvPr id="7" name="Ellips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14375" y="91440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216000</xdr:colOff>
      <xdr:row>7</xdr:row>
      <xdr:rowOff>54075</xdr:rowOff>
    </xdr:to>
    <xdr:sp macro="" textlink="">
      <xdr:nvSpPr>
        <xdr:cNvPr id="11" name="Ellips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5095875" y="91440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216000</xdr:colOff>
      <xdr:row>7</xdr:row>
      <xdr:rowOff>54075</xdr:rowOff>
    </xdr:to>
    <xdr:sp macro="" textlink="">
      <xdr:nvSpPr>
        <xdr:cNvPr id="9" name="Ellips 10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010525" y="91440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88900</xdr:colOff>
      <xdr:row>33</xdr:row>
      <xdr:rowOff>57150</xdr:rowOff>
    </xdr:from>
    <xdr:to>
      <xdr:col>1</xdr:col>
      <xdr:colOff>304900</xdr:colOff>
      <xdr:row>34</xdr:row>
      <xdr:rowOff>111225</xdr:rowOff>
    </xdr:to>
    <xdr:sp macro="" textlink="">
      <xdr:nvSpPr>
        <xdr:cNvPr id="21" name="Ellips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946150" y="962025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285750</xdr:colOff>
      <xdr:row>35</xdr:row>
      <xdr:rowOff>38100</xdr:rowOff>
    </xdr:from>
    <xdr:to>
      <xdr:col>1</xdr:col>
      <xdr:colOff>501750</xdr:colOff>
      <xdr:row>36</xdr:row>
      <xdr:rowOff>92175</xdr:rowOff>
    </xdr:to>
    <xdr:sp macro="" textlink="">
      <xdr:nvSpPr>
        <xdr:cNvPr id="22" name="Ellips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1143000" y="992505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3587749</xdr:colOff>
      <xdr:row>43</xdr:row>
      <xdr:rowOff>120650</xdr:rowOff>
    </xdr:from>
    <xdr:to>
      <xdr:col>2</xdr:col>
      <xdr:colOff>88999</xdr:colOff>
      <xdr:row>45</xdr:row>
      <xdr:rowOff>12800</xdr:rowOff>
    </xdr:to>
    <xdr:sp macro="" textlink="">
      <xdr:nvSpPr>
        <xdr:cNvPr id="23" name="Ellips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4444999" y="1130300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695325</xdr:colOff>
      <xdr:row>47</xdr:row>
      <xdr:rowOff>158750</xdr:rowOff>
    </xdr:from>
    <xdr:to>
      <xdr:col>1</xdr:col>
      <xdr:colOff>54075</xdr:colOff>
      <xdr:row>49</xdr:row>
      <xdr:rowOff>50900</xdr:rowOff>
    </xdr:to>
    <xdr:sp macro="" textlink="">
      <xdr:nvSpPr>
        <xdr:cNvPr id="27" name="Ellips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695325" y="1147445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368300</xdr:colOff>
      <xdr:row>51</xdr:row>
      <xdr:rowOff>38100</xdr:rowOff>
    </xdr:from>
    <xdr:to>
      <xdr:col>1</xdr:col>
      <xdr:colOff>584300</xdr:colOff>
      <xdr:row>52</xdr:row>
      <xdr:rowOff>92175</xdr:rowOff>
    </xdr:to>
    <xdr:sp macro="" textlink="">
      <xdr:nvSpPr>
        <xdr:cNvPr id="30" name="Ellips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1225550" y="1251585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1295400</xdr:colOff>
      <xdr:row>34</xdr:row>
      <xdr:rowOff>130175</xdr:rowOff>
    </xdr:from>
    <xdr:to>
      <xdr:col>1</xdr:col>
      <xdr:colOff>1511400</xdr:colOff>
      <xdr:row>36</xdr:row>
      <xdr:rowOff>22325</xdr:rowOff>
    </xdr:to>
    <xdr:sp macro="" textlink="">
      <xdr:nvSpPr>
        <xdr:cNvPr id="17" name="Ellips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152650" y="985520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1933575</xdr:colOff>
      <xdr:row>34</xdr:row>
      <xdr:rowOff>130175</xdr:rowOff>
    </xdr:from>
    <xdr:to>
      <xdr:col>1</xdr:col>
      <xdr:colOff>2149575</xdr:colOff>
      <xdr:row>36</xdr:row>
      <xdr:rowOff>22325</xdr:rowOff>
    </xdr:to>
    <xdr:sp macro="" textlink="">
      <xdr:nvSpPr>
        <xdr:cNvPr id="19" name="Ellips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790825" y="9855200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390525</xdr:colOff>
      <xdr:row>1</xdr:row>
      <xdr:rowOff>0</xdr:rowOff>
    </xdr:from>
    <xdr:to>
      <xdr:col>3</xdr:col>
      <xdr:colOff>606525</xdr:colOff>
      <xdr:row>2</xdr:row>
      <xdr:rowOff>54075</xdr:rowOff>
    </xdr:to>
    <xdr:sp macro="" textlink="">
      <xdr:nvSpPr>
        <xdr:cNvPr id="18" name="Ellips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6010275" y="142875"/>
          <a:ext cx="216000" cy="216000"/>
        </a:xfrm>
        <a:prstGeom prst="ellipse">
          <a:avLst/>
        </a:prstGeom>
        <a:solidFill>
          <a:schemeClr val="bg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36000" tIns="0" rIns="0" bIns="0" rtlCol="0" anchor="ctr" anchorCtr="0"/>
        <a:lstStyle/>
        <a:p>
          <a:pPr algn="ctr"/>
          <a:r>
            <a:rPr lang="sv-SE" sz="1100" b="1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exiconitsolutions.sharepoint.com/sites/DevOps/Shared%20Documents/General/Trafikverket/Kontraktsuppf&#246;ljning/04_Develop/0530%20M&#228;ngdf&#246;rteckning%20utf&#246;randeentreprenad/M&#228;ngdf&#246;rteckning%20utf&#246;randeentreprenad_v5.0%20(rev012)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slag"/>
      <sheetName val="MF"/>
      <sheetName val="Uttagsprognos"/>
      <sheetName val="Stöd"/>
      <sheetName val="Admin"/>
    </sheetNames>
    <sheetDataSet>
      <sheetData sheetId="0"/>
      <sheetData sheetId="1"/>
      <sheetData sheetId="2"/>
      <sheetData sheetId="3"/>
      <sheetData sheetId="4">
        <row r="2">
          <cell r="A2">
            <v>3</v>
          </cell>
          <cell r="B2">
            <v>9</v>
          </cell>
        </row>
        <row r="3">
          <cell r="A3" t="str">
            <v>R</v>
          </cell>
          <cell r="B3" t="str">
            <v>st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5:E27"/>
  <sheetViews>
    <sheetView showGridLines="0" tabSelected="1" view="pageLayout" zoomScaleNormal="100" workbookViewId="0">
      <selection activeCell="A6" sqref="A6"/>
    </sheetView>
  </sheetViews>
  <sheetFormatPr defaultColWidth="9.1796875" defaultRowHeight="12.5" x14ac:dyDescent="0.25"/>
  <cols>
    <col min="1" max="5" width="15.7265625" style="19" customWidth="1"/>
    <col min="6" max="16384" width="9.1796875" style="19"/>
  </cols>
  <sheetData>
    <row r="5" spans="1:5" x14ac:dyDescent="0.25">
      <c r="A5" s="19" t="s">
        <v>89</v>
      </c>
    </row>
    <row r="6" spans="1:5" ht="23" x14ac:dyDescent="0.5">
      <c r="A6" s="135" t="s">
        <v>90</v>
      </c>
      <c r="B6" s="136"/>
      <c r="C6" s="136"/>
      <c r="D6" s="136"/>
      <c r="E6" s="136"/>
    </row>
    <row r="8" spans="1:5" x14ac:dyDescent="0.25">
      <c r="A8" s="19" t="s">
        <v>91</v>
      </c>
    </row>
    <row r="9" spans="1:5" ht="20" x14ac:dyDescent="0.4">
      <c r="A9" s="137" t="s">
        <v>90</v>
      </c>
      <c r="B9" s="138"/>
      <c r="C9" s="138"/>
      <c r="D9" s="138"/>
      <c r="E9" s="138"/>
    </row>
    <row r="11" spans="1:5" x14ac:dyDescent="0.25">
      <c r="A11" s="19" t="s">
        <v>92</v>
      </c>
    </row>
    <row r="12" spans="1:5" ht="20" x14ac:dyDescent="0.4">
      <c r="A12" s="138" t="s">
        <v>101</v>
      </c>
    </row>
    <row r="14" spans="1:5" x14ac:dyDescent="0.25">
      <c r="A14" s="19" t="s">
        <v>93</v>
      </c>
    </row>
    <row r="15" spans="1:5" ht="20" x14ac:dyDescent="0.4">
      <c r="A15" s="137" t="s">
        <v>90</v>
      </c>
    </row>
    <row r="17" spans="1:3" x14ac:dyDescent="0.25">
      <c r="A17" s="19" t="s">
        <v>94</v>
      </c>
      <c r="C17" s="19" t="s">
        <v>6</v>
      </c>
    </row>
    <row r="18" spans="1:3" x14ac:dyDescent="0.25">
      <c r="A18" s="139" t="s">
        <v>90</v>
      </c>
      <c r="C18" s="139" t="s">
        <v>90</v>
      </c>
    </row>
    <row r="20" spans="1:3" x14ac:dyDescent="0.25">
      <c r="A20" s="19" t="s">
        <v>95</v>
      </c>
      <c r="C20" s="19" t="s">
        <v>96</v>
      </c>
    </row>
    <row r="21" spans="1:3" x14ac:dyDescent="0.25">
      <c r="A21" s="139" t="s">
        <v>90</v>
      </c>
      <c r="C21" s="139" t="s">
        <v>90</v>
      </c>
    </row>
    <row r="23" spans="1:3" x14ac:dyDescent="0.25">
      <c r="A23" s="19" t="s">
        <v>97</v>
      </c>
      <c r="C23" s="19" t="s">
        <v>7</v>
      </c>
    </row>
    <row r="24" spans="1:3" x14ac:dyDescent="0.25">
      <c r="A24" s="139" t="s">
        <v>98</v>
      </c>
      <c r="C24" s="139" t="s">
        <v>90</v>
      </c>
    </row>
    <row r="26" spans="1:3" x14ac:dyDescent="0.25">
      <c r="A26" s="19" t="s">
        <v>99</v>
      </c>
      <c r="C26" s="19" t="s">
        <v>100</v>
      </c>
    </row>
    <row r="27" spans="1:3" x14ac:dyDescent="0.25">
      <c r="A27" s="139" t="s">
        <v>90</v>
      </c>
      <c r="C27" s="139" t="s">
        <v>90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&amp;L&amp;G&amp;R&amp;K000000Konfidentialitetsnivå: Ska klassas (ändra till valt värde) </oddHeader>
    <oddFooter>&amp;LTMALL 0531 – Betalningsplan totalentreprenad v 6.0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H7"/>
  <sheetViews>
    <sheetView zoomScaleNormal="100" workbookViewId="0">
      <selection activeCell="B2" sqref="B2"/>
    </sheetView>
  </sheetViews>
  <sheetFormatPr defaultColWidth="9.1796875" defaultRowHeight="12.5" x14ac:dyDescent="0.25"/>
  <cols>
    <col min="1" max="1" width="12.81640625" style="41" customWidth="1"/>
    <col min="2" max="2" width="55.7265625" style="43" customWidth="1"/>
    <col min="3" max="3" width="15.7265625" style="42" customWidth="1"/>
    <col min="4" max="4" width="15.7265625" style="70" customWidth="1"/>
    <col min="5" max="5" width="9.1796875" style="71" customWidth="1"/>
    <col min="6" max="6" width="9.1796875" style="71"/>
    <col min="7" max="7" width="12.1796875" style="40" customWidth="1"/>
    <col min="8" max="8" width="6.26953125" style="42" customWidth="1"/>
    <col min="9" max="16384" width="9.1796875" style="41"/>
  </cols>
  <sheetData>
    <row r="1" spans="1:8" s="27" customFormat="1" ht="10" x14ac:dyDescent="0.2">
      <c r="A1" s="116"/>
      <c r="B1" s="122" t="s">
        <v>71</v>
      </c>
      <c r="C1" s="123" t="s">
        <v>68</v>
      </c>
      <c r="D1" s="123" t="s">
        <v>69</v>
      </c>
      <c r="E1" s="124" t="s">
        <v>4</v>
      </c>
      <c r="F1" s="125"/>
      <c r="G1" s="126" t="s">
        <v>70</v>
      </c>
      <c r="H1" s="125"/>
    </row>
    <row r="2" spans="1:8" s="28" customFormat="1" x14ac:dyDescent="0.25">
      <c r="A2" s="117"/>
      <c r="B2" s="38"/>
      <c r="C2" s="39"/>
      <c r="D2" s="39"/>
      <c r="E2" s="140"/>
      <c r="F2" s="141"/>
      <c r="G2" s="142"/>
      <c r="H2" s="143"/>
    </row>
    <row r="3" spans="1:8" s="27" customFormat="1" ht="10" x14ac:dyDescent="0.25">
      <c r="A3" s="118"/>
      <c r="B3" s="122" t="s">
        <v>8</v>
      </c>
      <c r="C3" s="124" t="s">
        <v>6</v>
      </c>
      <c r="D3" s="125"/>
      <c r="E3" s="124" t="s">
        <v>7</v>
      </c>
      <c r="F3" s="125"/>
      <c r="G3" s="126" t="s">
        <v>55</v>
      </c>
      <c r="H3" s="125"/>
    </row>
    <row r="4" spans="1:8" s="28" customFormat="1" x14ac:dyDescent="0.25">
      <c r="A4" s="119"/>
      <c r="B4" s="38"/>
      <c r="C4" s="142"/>
      <c r="D4" s="143"/>
      <c r="E4" s="140"/>
      <c r="F4" s="141"/>
      <c r="G4" s="144">
        <f>SUM(G7:G9006)</f>
        <v>0</v>
      </c>
      <c r="H4" s="145"/>
    </row>
    <row r="5" spans="1:8" s="29" customFormat="1" x14ac:dyDescent="0.25">
      <c r="B5" s="30"/>
      <c r="E5" s="31"/>
      <c r="F5" s="31"/>
      <c r="G5" s="32"/>
    </row>
    <row r="6" spans="1:8" s="37" customFormat="1" ht="10.5" x14ac:dyDescent="0.25">
      <c r="A6" s="33" t="s">
        <v>0</v>
      </c>
      <c r="B6" s="34" t="s">
        <v>40</v>
      </c>
      <c r="C6" s="35" t="s">
        <v>72</v>
      </c>
      <c r="D6" s="68" t="s">
        <v>9</v>
      </c>
      <c r="E6" s="69" t="s">
        <v>9</v>
      </c>
      <c r="F6" s="69" t="s">
        <v>9</v>
      </c>
      <c r="G6" s="36" t="s">
        <v>3</v>
      </c>
      <c r="H6" s="35" t="s">
        <v>19</v>
      </c>
    </row>
    <row r="7" spans="1:8" x14ac:dyDescent="0.25">
      <c r="B7" s="44"/>
      <c r="E7" s="70"/>
      <c r="F7" s="70"/>
    </row>
  </sheetData>
  <sheetProtection selectLockedCells="1"/>
  <mergeCells count="5">
    <mergeCell ref="E2:F2"/>
    <mergeCell ref="G2:H2"/>
    <mergeCell ref="C4:D4"/>
    <mergeCell ref="E4:F4"/>
    <mergeCell ref="G4:H4"/>
  </mergeCells>
  <conditionalFormatting sqref="B2:C2">
    <cfRule type="expression" dxfId="7" priority="4">
      <formula>AND(B2="",$G$4=0)</formula>
    </cfRule>
  </conditionalFormatting>
  <dataValidations count="2">
    <dataValidation type="textLength" operator="lessThan" allowBlank="1" showInputMessage="1" showErrorMessage="1" sqref="D6 D8:D1048576 E6:F1048576">
      <formula1>0</formula1>
    </dataValidation>
    <dataValidation type="textLength" operator="lessThan" allowBlank="1" showInputMessage="1" showErrorMessage="1" error="Cellen ska lämnas tom." sqref="D7">
      <formula1>0</formula1>
    </dataValidation>
  </dataValidations>
  <pageMargins left="0.51181102362204722" right="0.39370078740157483" top="0.9055118110236221" bottom="0.55118110236220474" header="0.27559055118110237" footer="0.31496062992125984"/>
  <pageSetup paperSize="9" orientation="landscape" r:id="rId1"/>
  <headerFooter>
    <oddHeader>&amp;L&amp;G&amp;RSida &amp;P av &amp;N</oddHeader>
    <oddFooter>&amp;LTMALL 0531 – Betalningsplan totalentreprenad v 6.0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FH26"/>
  <sheetViews>
    <sheetView showGridLines="0" showWhiteSpace="0" zoomScaleNormal="100" workbookViewId="0">
      <selection activeCell="AJ3" sqref="AJ3"/>
    </sheetView>
  </sheetViews>
  <sheetFormatPr defaultColWidth="9.1796875" defaultRowHeight="12.5" outlineLevelRow="1" outlineLevelCol="2" x14ac:dyDescent="0.25"/>
  <cols>
    <col min="1" max="1" width="21.453125" style="19" bestFit="1" customWidth="1"/>
    <col min="2" max="2" width="12.54296875" style="19" bestFit="1" customWidth="1"/>
    <col min="3" max="4" width="12.54296875" style="19" customWidth="1"/>
    <col min="5" max="8" width="10.7265625" style="19" customWidth="1" outlineLevel="2"/>
    <col min="9" max="9" width="11.54296875" style="19" customWidth="1" outlineLevel="1"/>
    <col min="10" max="13" width="10.7265625" style="19" customWidth="1" outlineLevel="2"/>
    <col min="14" max="14" width="11.54296875" style="19" customWidth="1" outlineLevel="1"/>
    <col min="15" max="18" width="10.7265625" style="19" hidden="1" customWidth="1" outlineLevel="2"/>
    <col min="19" max="19" width="11.54296875" style="19" customWidth="1" outlineLevel="1" collapsed="1"/>
    <col min="20" max="20" width="13.1796875" style="19" bestFit="1" customWidth="1"/>
    <col min="21" max="24" width="10.7265625" style="19" hidden="1" customWidth="1" outlineLevel="2"/>
    <col min="25" max="25" width="11.54296875" style="19" hidden="1" customWidth="1" outlineLevel="1"/>
    <col min="26" max="29" width="10.7265625" style="19" hidden="1" customWidth="1" outlineLevel="2"/>
    <col min="30" max="30" width="11.54296875" style="19" hidden="1" customWidth="1" outlineLevel="1"/>
    <col min="31" max="34" width="10.7265625" style="19" hidden="1" customWidth="1" outlineLevel="2"/>
    <col min="35" max="35" width="11.54296875" style="19" hidden="1" customWidth="1" outlineLevel="1"/>
    <col min="36" max="36" width="13.1796875" style="19" bestFit="1" customWidth="1" collapsed="1"/>
    <col min="37" max="40" width="10.7265625" style="19" hidden="1" customWidth="1" outlineLevel="2"/>
    <col min="41" max="41" width="11.54296875" style="19" hidden="1" customWidth="1" outlineLevel="1"/>
    <col min="42" max="45" width="10.7265625" style="19" hidden="1" customWidth="1" outlineLevel="2"/>
    <col min="46" max="46" width="11.54296875" style="19" hidden="1" customWidth="1" outlineLevel="1"/>
    <col min="47" max="50" width="10.7265625" style="19" hidden="1" customWidth="1" outlineLevel="2"/>
    <col min="51" max="51" width="11.54296875" style="19" hidden="1" customWidth="1" outlineLevel="1"/>
    <col min="52" max="52" width="13.1796875" style="19" bestFit="1" customWidth="1" collapsed="1"/>
    <col min="53" max="56" width="10.7265625" style="19" hidden="1" customWidth="1" outlineLevel="2"/>
    <col min="57" max="57" width="11.54296875" style="19" hidden="1" customWidth="1" outlineLevel="1"/>
    <col min="58" max="61" width="10.7265625" style="19" hidden="1" customWidth="1" outlineLevel="2"/>
    <col min="62" max="62" width="11.54296875" style="19" hidden="1" customWidth="1" outlineLevel="1"/>
    <col min="63" max="66" width="10.7265625" style="19" hidden="1" customWidth="1" outlineLevel="2"/>
    <col min="67" max="67" width="11.54296875" style="19" hidden="1" customWidth="1" outlineLevel="1"/>
    <col min="68" max="68" width="13.1796875" style="19" bestFit="1" customWidth="1" collapsed="1"/>
    <col min="69" max="72" width="10.7265625" style="19" hidden="1" customWidth="1" outlineLevel="2"/>
    <col min="73" max="73" width="11.54296875" style="19" hidden="1" customWidth="1" outlineLevel="1"/>
    <col min="74" max="77" width="10.7265625" style="19" hidden="1" customWidth="1" outlineLevel="2"/>
    <col min="78" max="78" width="11.54296875" style="19" hidden="1" customWidth="1" outlineLevel="1"/>
    <col min="79" max="82" width="10.7265625" style="19" hidden="1" customWidth="1" outlineLevel="2"/>
    <col min="83" max="83" width="11.54296875" style="19" hidden="1" customWidth="1" outlineLevel="1"/>
    <col min="84" max="84" width="13.1796875" style="19" bestFit="1" customWidth="1" collapsed="1"/>
    <col min="85" max="88" width="10.7265625" style="19" hidden="1" customWidth="1" outlineLevel="2"/>
    <col min="89" max="89" width="11.54296875" style="19" hidden="1" customWidth="1" outlineLevel="1"/>
    <col min="90" max="93" width="10.7265625" style="19" hidden="1" customWidth="1" outlineLevel="2"/>
    <col min="94" max="94" width="11.54296875" style="19" hidden="1" customWidth="1" outlineLevel="1"/>
    <col min="95" max="98" width="10.7265625" style="19" hidden="1" customWidth="1" outlineLevel="2"/>
    <col min="99" max="99" width="11.54296875" style="19" hidden="1" customWidth="1" outlineLevel="1"/>
    <col min="100" max="100" width="13.1796875" style="19" bestFit="1" customWidth="1" collapsed="1"/>
    <col min="101" max="104" width="10.7265625" style="19" hidden="1" customWidth="1" outlineLevel="2"/>
    <col min="105" max="105" width="11.54296875" style="19" hidden="1" customWidth="1" outlineLevel="1"/>
    <col min="106" max="109" width="10.7265625" style="19" hidden="1" customWidth="1" outlineLevel="2"/>
    <col min="110" max="110" width="11.54296875" style="19" hidden="1" customWidth="1" outlineLevel="1"/>
    <col min="111" max="114" width="10.7265625" style="19" hidden="1" customWidth="1" outlineLevel="2"/>
    <col min="115" max="115" width="11.54296875" style="19" hidden="1" customWidth="1" outlineLevel="1"/>
    <col min="116" max="116" width="13.1796875" style="19" bestFit="1" customWidth="1" collapsed="1"/>
    <col min="117" max="120" width="10.7265625" style="19" hidden="1" customWidth="1" outlineLevel="2"/>
    <col min="121" max="121" width="11.54296875" style="19" hidden="1" customWidth="1" outlineLevel="1"/>
    <col min="122" max="125" width="10.7265625" style="19" hidden="1" customWidth="1" outlineLevel="2"/>
    <col min="126" max="126" width="11.54296875" style="19" hidden="1" customWidth="1" outlineLevel="1"/>
    <col min="127" max="130" width="10.7265625" style="19" hidden="1" customWidth="1" outlineLevel="2"/>
    <col min="131" max="131" width="11.54296875" style="19" hidden="1" customWidth="1" outlineLevel="1"/>
    <col min="132" max="132" width="13.1796875" style="19" bestFit="1" customWidth="1" collapsed="1"/>
    <col min="133" max="136" width="10.7265625" style="19" hidden="1" customWidth="1" outlineLevel="2"/>
    <col min="137" max="137" width="11.54296875" style="19" hidden="1" customWidth="1" outlineLevel="1"/>
    <col min="138" max="141" width="10.7265625" style="19" hidden="1" customWidth="1" outlineLevel="2"/>
    <col min="142" max="142" width="11.54296875" style="19" hidden="1" customWidth="1" outlineLevel="1"/>
    <col min="143" max="146" width="10.7265625" style="19" hidden="1" customWidth="1" outlineLevel="2"/>
    <col min="147" max="147" width="11.54296875" style="19" hidden="1" customWidth="1" outlineLevel="1"/>
    <col min="148" max="148" width="13.1796875" style="19" bestFit="1" customWidth="1" collapsed="1"/>
    <col min="149" max="152" width="10.7265625" style="19" hidden="1" customWidth="1" outlineLevel="2"/>
    <col min="153" max="153" width="11.54296875" style="19" hidden="1" customWidth="1" outlineLevel="1"/>
    <col min="154" max="157" width="10.7265625" style="19" hidden="1" customWidth="1" outlineLevel="2"/>
    <col min="158" max="158" width="11.54296875" style="19" hidden="1" customWidth="1" outlineLevel="1"/>
    <col min="159" max="162" width="10.7265625" style="19" hidden="1" customWidth="1" outlineLevel="2"/>
    <col min="163" max="163" width="11.54296875" style="19" hidden="1" customWidth="1" outlineLevel="1"/>
    <col min="164" max="164" width="13.1796875" style="19" bestFit="1" customWidth="1" collapsed="1"/>
    <col min="165" max="16384" width="9.1796875" style="19"/>
  </cols>
  <sheetData>
    <row r="1" spans="1:164" s="51" customFormat="1" ht="36" customHeight="1" x14ac:dyDescent="0.35">
      <c r="A1" s="56"/>
      <c r="B1" s="49"/>
      <c r="C1" s="49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0"/>
      <c r="V1" s="48"/>
      <c r="W1" s="48"/>
      <c r="X1" s="48"/>
      <c r="Y1" s="54"/>
      <c r="Z1" s="48"/>
      <c r="AA1" s="48"/>
      <c r="AB1" s="48"/>
      <c r="AC1" s="48"/>
      <c r="AD1" s="54"/>
      <c r="AE1" s="48"/>
      <c r="AF1" s="48"/>
      <c r="AG1" s="48"/>
      <c r="AH1" s="48"/>
      <c r="AI1" s="54"/>
      <c r="AJ1" s="54"/>
      <c r="AK1" s="50"/>
      <c r="AL1" s="48"/>
      <c r="AM1" s="48"/>
      <c r="AN1" s="48"/>
      <c r="AO1" s="54"/>
      <c r="AP1" s="48"/>
      <c r="AQ1" s="48"/>
      <c r="AR1" s="48"/>
      <c r="AS1" s="48"/>
      <c r="AT1" s="54"/>
      <c r="AU1" s="48"/>
      <c r="AV1" s="48"/>
      <c r="AW1" s="48"/>
      <c r="AX1" s="48"/>
      <c r="AY1" s="54"/>
      <c r="AZ1" s="54"/>
      <c r="BA1" s="50"/>
      <c r="BB1" s="48"/>
      <c r="BC1" s="48"/>
      <c r="BD1" s="48"/>
      <c r="BE1" s="54"/>
      <c r="BF1" s="48"/>
      <c r="BG1" s="48"/>
      <c r="BH1" s="48"/>
      <c r="BI1" s="48"/>
      <c r="BJ1" s="54"/>
      <c r="BK1" s="48"/>
      <c r="BL1" s="48"/>
      <c r="BM1" s="48"/>
      <c r="BN1" s="48"/>
      <c r="BO1" s="54"/>
      <c r="BP1" s="54"/>
      <c r="BQ1" s="50"/>
      <c r="BR1" s="48"/>
      <c r="BS1" s="48"/>
      <c r="BT1" s="48"/>
      <c r="BU1" s="54"/>
      <c r="BV1" s="48"/>
      <c r="BW1" s="48"/>
      <c r="BX1" s="48"/>
      <c r="BY1" s="48"/>
      <c r="BZ1" s="54"/>
      <c r="CA1" s="48"/>
      <c r="CB1" s="48"/>
      <c r="CC1" s="48"/>
      <c r="CD1" s="48"/>
      <c r="CE1" s="54"/>
      <c r="CF1" s="54"/>
      <c r="CG1" s="50"/>
      <c r="CH1" s="48"/>
      <c r="CI1" s="48"/>
      <c r="CJ1" s="48"/>
      <c r="CK1" s="54"/>
      <c r="CL1" s="48"/>
      <c r="CM1" s="48"/>
      <c r="CN1" s="48"/>
      <c r="CO1" s="48"/>
      <c r="CP1" s="54"/>
      <c r="CQ1" s="48"/>
      <c r="CR1" s="48"/>
      <c r="CS1" s="48"/>
      <c r="CT1" s="48"/>
      <c r="CU1" s="54"/>
      <c r="CV1" s="54"/>
      <c r="CW1" s="50"/>
      <c r="CX1" s="48"/>
      <c r="CY1" s="48"/>
      <c r="CZ1" s="48"/>
      <c r="DA1" s="54"/>
      <c r="DB1" s="48"/>
      <c r="DC1" s="48"/>
      <c r="DD1" s="48"/>
      <c r="DE1" s="48"/>
      <c r="DF1" s="54"/>
      <c r="DG1" s="48"/>
      <c r="DH1" s="48"/>
      <c r="DI1" s="48"/>
      <c r="DJ1" s="48"/>
      <c r="DK1" s="54"/>
      <c r="DL1" s="54"/>
      <c r="DM1" s="50"/>
      <c r="DN1" s="48"/>
      <c r="DO1" s="48"/>
      <c r="DP1" s="48"/>
      <c r="DQ1" s="54"/>
      <c r="DR1" s="48"/>
      <c r="DS1" s="48"/>
      <c r="DT1" s="48"/>
      <c r="DU1" s="48"/>
      <c r="DV1" s="54"/>
      <c r="DW1" s="48"/>
      <c r="DX1" s="48"/>
      <c r="DY1" s="48"/>
      <c r="DZ1" s="48"/>
      <c r="EA1" s="54"/>
      <c r="EB1" s="54"/>
      <c r="EC1" s="50"/>
      <c r="ED1" s="48"/>
      <c r="EE1" s="48"/>
      <c r="EF1" s="48"/>
      <c r="EG1" s="54"/>
      <c r="EH1" s="48"/>
      <c r="EI1" s="48"/>
      <c r="EJ1" s="48"/>
      <c r="EK1" s="48"/>
      <c r="EL1" s="54"/>
      <c r="EM1" s="48"/>
      <c r="EN1" s="48"/>
      <c r="EO1" s="48"/>
      <c r="EP1" s="48"/>
      <c r="EQ1" s="54"/>
      <c r="ER1" s="54"/>
      <c r="ES1" s="50"/>
      <c r="ET1" s="48"/>
      <c r="EU1" s="48"/>
      <c r="EV1" s="48"/>
      <c r="EW1" s="54"/>
      <c r="EX1" s="48"/>
      <c r="EY1" s="48"/>
      <c r="EZ1" s="48"/>
      <c r="FA1" s="48"/>
      <c r="FB1" s="54"/>
      <c r="FC1" s="48"/>
      <c r="FD1" s="48"/>
      <c r="FE1" s="48"/>
      <c r="FF1" s="48"/>
      <c r="FG1" s="54"/>
      <c r="FH1" s="54"/>
    </row>
    <row r="2" spans="1:164" customFormat="1" x14ac:dyDescent="0.25">
      <c r="C2" s="19"/>
    </row>
    <row r="3" spans="1:164" x14ac:dyDescent="0.25">
      <c r="A3" s="146" t="s">
        <v>39</v>
      </c>
      <c r="B3" s="147"/>
      <c r="C3" s="90"/>
    </row>
    <row r="4" spans="1:164" x14ac:dyDescent="0.25">
      <c r="A4" s="148">
        <f>Betalningsplan!B2</f>
        <v>0</v>
      </c>
      <c r="B4" s="149"/>
      <c r="C4" s="91"/>
    </row>
    <row r="5" spans="1:164" x14ac:dyDescent="0.25">
      <c r="A5" s="150" t="s">
        <v>37</v>
      </c>
      <c r="B5" s="151"/>
      <c r="C5" s="90"/>
    </row>
    <row r="6" spans="1:164" s="46" customFormat="1" ht="13" thickBot="1" x14ac:dyDescent="0.3">
      <c r="A6" s="152"/>
      <c r="B6" s="153"/>
      <c r="C6" s="89"/>
      <c r="D6" s="45"/>
    </row>
    <row r="7" spans="1:164" s="53" customFormat="1" ht="13" x14ac:dyDescent="0.25">
      <c r="C7" s="62" t="s">
        <v>20</v>
      </c>
      <c r="D7" s="96" t="s">
        <v>20</v>
      </c>
      <c r="E7" s="58" t="s">
        <v>22</v>
      </c>
      <c r="F7" s="59"/>
      <c r="G7" s="59"/>
      <c r="H7" s="60"/>
      <c r="I7" s="61" t="s">
        <v>25</v>
      </c>
      <c r="J7" s="58" t="s">
        <v>23</v>
      </c>
      <c r="K7" s="59"/>
      <c r="L7" s="59"/>
      <c r="M7" s="60"/>
      <c r="N7" s="61" t="s">
        <v>26</v>
      </c>
      <c r="O7" s="58" t="s">
        <v>24</v>
      </c>
      <c r="P7" s="59"/>
      <c r="Q7" s="59"/>
      <c r="R7" s="60"/>
      <c r="S7" s="61" t="s">
        <v>27</v>
      </c>
      <c r="T7" s="62" t="s">
        <v>38</v>
      </c>
      <c r="U7" s="58" t="s">
        <v>22</v>
      </c>
      <c r="V7" s="59"/>
      <c r="W7" s="59"/>
      <c r="X7" s="60"/>
      <c r="Y7" s="61" t="s">
        <v>25</v>
      </c>
      <c r="Z7" s="58" t="s">
        <v>23</v>
      </c>
      <c r="AA7" s="59"/>
      <c r="AB7" s="59"/>
      <c r="AC7" s="60"/>
      <c r="AD7" s="61" t="s">
        <v>26</v>
      </c>
      <c r="AE7" s="58" t="s">
        <v>24</v>
      </c>
      <c r="AF7" s="59"/>
      <c r="AG7" s="59"/>
      <c r="AH7" s="60"/>
      <c r="AI7" s="61" t="s">
        <v>27</v>
      </c>
      <c r="AJ7" s="62" t="s">
        <v>28</v>
      </c>
      <c r="AK7" s="58" t="s">
        <v>22</v>
      </c>
      <c r="AL7" s="59"/>
      <c r="AM7" s="59"/>
      <c r="AN7" s="60"/>
      <c r="AO7" s="61" t="s">
        <v>25</v>
      </c>
      <c r="AP7" s="58" t="s">
        <v>23</v>
      </c>
      <c r="AQ7" s="59"/>
      <c r="AR7" s="59"/>
      <c r="AS7" s="60"/>
      <c r="AT7" s="61" t="s">
        <v>26</v>
      </c>
      <c r="AU7" s="58" t="s">
        <v>24</v>
      </c>
      <c r="AV7" s="59"/>
      <c r="AW7" s="59"/>
      <c r="AX7" s="60"/>
      <c r="AY7" s="61" t="s">
        <v>27</v>
      </c>
      <c r="AZ7" s="62" t="s">
        <v>29</v>
      </c>
      <c r="BA7" s="58" t="s">
        <v>22</v>
      </c>
      <c r="BB7" s="59"/>
      <c r="BC7" s="59"/>
      <c r="BD7" s="60"/>
      <c r="BE7" s="61" t="s">
        <v>25</v>
      </c>
      <c r="BF7" s="58" t="s">
        <v>23</v>
      </c>
      <c r="BG7" s="59"/>
      <c r="BH7" s="59"/>
      <c r="BI7" s="60"/>
      <c r="BJ7" s="61" t="s">
        <v>26</v>
      </c>
      <c r="BK7" s="58" t="s">
        <v>24</v>
      </c>
      <c r="BL7" s="59"/>
      <c r="BM7" s="59"/>
      <c r="BN7" s="60"/>
      <c r="BO7" s="61" t="s">
        <v>27</v>
      </c>
      <c r="BP7" s="62" t="s">
        <v>30</v>
      </c>
      <c r="BQ7" s="58" t="s">
        <v>22</v>
      </c>
      <c r="BR7" s="59"/>
      <c r="BS7" s="59"/>
      <c r="BT7" s="60"/>
      <c r="BU7" s="61" t="s">
        <v>25</v>
      </c>
      <c r="BV7" s="58" t="s">
        <v>23</v>
      </c>
      <c r="BW7" s="59"/>
      <c r="BX7" s="59"/>
      <c r="BY7" s="60"/>
      <c r="BZ7" s="61" t="s">
        <v>26</v>
      </c>
      <c r="CA7" s="58" t="s">
        <v>24</v>
      </c>
      <c r="CB7" s="59"/>
      <c r="CC7" s="59"/>
      <c r="CD7" s="60"/>
      <c r="CE7" s="61" t="s">
        <v>27</v>
      </c>
      <c r="CF7" s="62" t="s">
        <v>31</v>
      </c>
      <c r="CG7" s="58" t="s">
        <v>22</v>
      </c>
      <c r="CH7" s="59"/>
      <c r="CI7" s="59"/>
      <c r="CJ7" s="60"/>
      <c r="CK7" s="61" t="s">
        <v>25</v>
      </c>
      <c r="CL7" s="58" t="s">
        <v>23</v>
      </c>
      <c r="CM7" s="59"/>
      <c r="CN7" s="59"/>
      <c r="CO7" s="60"/>
      <c r="CP7" s="61" t="s">
        <v>26</v>
      </c>
      <c r="CQ7" s="58" t="s">
        <v>24</v>
      </c>
      <c r="CR7" s="59"/>
      <c r="CS7" s="59"/>
      <c r="CT7" s="60"/>
      <c r="CU7" s="61" t="s">
        <v>27</v>
      </c>
      <c r="CV7" s="62" t="s">
        <v>32</v>
      </c>
      <c r="CW7" s="58" t="s">
        <v>22</v>
      </c>
      <c r="CX7" s="59"/>
      <c r="CY7" s="59"/>
      <c r="CZ7" s="60"/>
      <c r="DA7" s="61" t="s">
        <v>25</v>
      </c>
      <c r="DB7" s="58" t="s">
        <v>23</v>
      </c>
      <c r="DC7" s="59"/>
      <c r="DD7" s="59"/>
      <c r="DE7" s="60"/>
      <c r="DF7" s="61" t="s">
        <v>26</v>
      </c>
      <c r="DG7" s="58" t="s">
        <v>24</v>
      </c>
      <c r="DH7" s="59"/>
      <c r="DI7" s="59"/>
      <c r="DJ7" s="60"/>
      <c r="DK7" s="61" t="s">
        <v>27</v>
      </c>
      <c r="DL7" s="62" t="s">
        <v>33</v>
      </c>
      <c r="DM7" s="58" t="s">
        <v>22</v>
      </c>
      <c r="DN7" s="59"/>
      <c r="DO7" s="59"/>
      <c r="DP7" s="60"/>
      <c r="DQ7" s="61" t="s">
        <v>25</v>
      </c>
      <c r="DR7" s="58" t="s">
        <v>23</v>
      </c>
      <c r="DS7" s="59"/>
      <c r="DT7" s="59"/>
      <c r="DU7" s="60"/>
      <c r="DV7" s="61" t="s">
        <v>26</v>
      </c>
      <c r="DW7" s="58" t="s">
        <v>24</v>
      </c>
      <c r="DX7" s="59"/>
      <c r="DY7" s="59"/>
      <c r="DZ7" s="60"/>
      <c r="EA7" s="61" t="s">
        <v>27</v>
      </c>
      <c r="EB7" s="62" t="s">
        <v>34</v>
      </c>
      <c r="EC7" s="58" t="s">
        <v>22</v>
      </c>
      <c r="ED7" s="59"/>
      <c r="EE7" s="59"/>
      <c r="EF7" s="60"/>
      <c r="EG7" s="61" t="s">
        <v>25</v>
      </c>
      <c r="EH7" s="58" t="s">
        <v>23</v>
      </c>
      <c r="EI7" s="59"/>
      <c r="EJ7" s="59"/>
      <c r="EK7" s="60"/>
      <c r="EL7" s="61" t="s">
        <v>26</v>
      </c>
      <c r="EM7" s="58" t="s">
        <v>24</v>
      </c>
      <c r="EN7" s="59"/>
      <c r="EO7" s="59"/>
      <c r="EP7" s="60"/>
      <c r="EQ7" s="61" t="s">
        <v>27</v>
      </c>
      <c r="ER7" s="62" t="s">
        <v>35</v>
      </c>
      <c r="ES7" s="58" t="s">
        <v>22</v>
      </c>
      <c r="ET7" s="59"/>
      <c r="EU7" s="59"/>
      <c r="EV7" s="60"/>
      <c r="EW7" s="61" t="s">
        <v>25</v>
      </c>
      <c r="EX7" s="58" t="s">
        <v>23</v>
      </c>
      <c r="EY7" s="59"/>
      <c r="EZ7" s="59"/>
      <c r="FA7" s="60"/>
      <c r="FB7" s="61" t="s">
        <v>26</v>
      </c>
      <c r="FC7" s="58" t="s">
        <v>24</v>
      </c>
      <c r="FD7" s="59"/>
      <c r="FE7" s="59"/>
      <c r="FF7" s="60"/>
      <c r="FG7" s="61" t="s">
        <v>27</v>
      </c>
      <c r="FH7" s="62" t="s">
        <v>36</v>
      </c>
    </row>
    <row r="8" spans="1:164" s="67" customFormat="1" ht="15" customHeight="1" thickBot="1" x14ac:dyDescent="0.3">
      <c r="A8" s="64" t="s">
        <v>74</v>
      </c>
      <c r="B8" s="65" t="s">
        <v>73</v>
      </c>
      <c r="C8" s="66" t="s">
        <v>44</v>
      </c>
      <c r="D8" s="97" t="s">
        <v>45</v>
      </c>
      <c r="E8" s="72">
        <f>DATE($A$6,1,1)</f>
        <v>1</v>
      </c>
      <c r="F8" s="73">
        <f>DATE(YEAR(E8),MONTH(E8)+1,1)</f>
        <v>32</v>
      </c>
      <c r="G8" s="73">
        <f>DATE(YEAR(F8),MONTH(F8)+1,1)</f>
        <v>61</v>
      </c>
      <c r="H8" s="73">
        <f>DATE(YEAR(G8),MONTH(G8)+1,1)</f>
        <v>92</v>
      </c>
      <c r="I8" s="63">
        <f>YEAR(E8)</f>
        <v>1900</v>
      </c>
      <c r="J8" s="73">
        <f>DATE(YEAR(H8),MONTH(H8)+1,1)</f>
        <v>122</v>
      </c>
      <c r="K8" s="73">
        <f>DATE(YEAR(J8),MONTH(J8)+1,1)</f>
        <v>153</v>
      </c>
      <c r="L8" s="73">
        <f>DATE(YEAR(K8),MONTH(K8)+1,1)</f>
        <v>183</v>
      </c>
      <c r="M8" s="73">
        <f>DATE(YEAR(L8),MONTH(L8)+1,1)</f>
        <v>214</v>
      </c>
      <c r="N8" s="63">
        <f>YEAR(E8)</f>
        <v>1900</v>
      </c>
      <c r="O8" s="73">
        <f>DATE(YEAR(M8),MONTH(M8)+1,1)</f>
        <v>245</v>
      </c>
      <c r="P8" s="73">
        <f>DATE(YEAR(O8),MONTH(O8)+1,1)</f>
        <v>275</v>
      </c>
      <c r="Q8" s="73">
        <f>DATE(YEAR(P8),MONTH(P8)+1,1)</f>
        <v>306</v>
      </c>
      <c r="R8" s="73">
        <f>DATE(YEAR(Q8),MONTH(Q8)+1,1)</f>
        <v>336</v>
      </c>
      <c r="S8" s="63">
        <f>YEAR(E8)</f>
        <v>1900</v>
      </c>
      <c r="T8" s="63">
        <f>YEAR(E8)</f>
        <v>1900</v>
      </c>
      <c r="U8" s="72">
        <f>DATE(YEAR(E8)+1,1,1)</f>
        <v>367</v>
      </c>
      <c r="V8" s="73">
        <f>DATE(YEAR(U8),MONTH(U8)+1,1)</f>
        <v>398</v>
      </c>
      <c r="W8" s="73">
        <f>DATE(YEAR(V8),MONTH(V8)+1,1)</f>
        <v>426</v>
      </c>
      <c r="X8" s="73">
        <f>DATE(YEAR(W8),MONTH(W8)+1,1)</f>
        <v>457</v>
      </c>
      <c r="Y8" s="63">
        <f>YEAR(U8)</f>
        <v>1901</v>
      </c>
      <c r="Z8" s="73">
        <f>DATE(YEAR(X8),MONTH(X8)+1,1)</f>
        <v>487</v>
      </c>
      <c r="AA8" s="73">
        <f>DATE(YEAR(Z8),MONTH(Z8)+1,1)</f>
        <v>518</v>
      </c>
      <c r="AB8" s="73">
        <f>DATE(YEAR(AA8),MONTH(AA8)+1,1)</f>
        <v>548</v>
      </c>
      <c r="AC8" s="73">
        <f>DATE(YEAR(AB8),MONTH(AB8)+1,1)</f>
        <v>579</v>
      </c>
      <c r="AD8" s="63">
        <f>YEAR(U8)</f>
        <v>1901</v>
      </c>
      <c r="AE8" s="73">
        <f>DATE(YEAR(AC8),MONTH(AC8)+1,1)</f>
        <v>610</v>
      </c>
      <c r="AF8" s="73">
        <f>DATE(YEAR(AE8),MONTH(AE8)+1,1)</f>
        <v>640</v>
      </c>
      <c r="AG8" s="73">
        <f>DATE(YEAR(AF8),MONTH(AF8)+1,1)</f>
        <v>671</v>
      </c>
      <c r="AH8" s="73">
        <f>DATE(YEAR(AG8),MONTH(AG8)+1,1)</f>
        <v>701</v>
      </c>
      <c r="AI8" s="63">
        <f>YEAR(U8)</f>
        <v>1901</v>
      </c>
      <c r="AJ8" s="63">
        <f>YEAR(U8)</f>
        <v>1901</v>
      </c>
      <c r="AK8" s="72">
        <f>DATE(YEAR(U8)+1,1,1)</f>
        <v>732</v>
      </c>
      <c r="AL8" s="73">
        <f>DATE(YEAR(AK8),MONTH(AK8)+1,1)</f>
        <v>763</v>
      </c>
      <c r="AM8" s="73">
        <f>DATE(YEAR(AL8),MONTH(AL8)+1,1)</f>
        <v>791</v>
      </c>
      <c r="AN8" s="73">
        <f>DATE(YEAR(AM8),MONTH(AM8)+1,1)</f>
        <v>822</v>
      </c>
      <c r="AO8" s="63">
        <f>YEAR(AK8)</f>
        <v>1902</v>
      </c>
      <c r="AP8" s="73">
        <f>DATE(YEAR(AN8),MONTH(AN8)+1,1)</f>
        <v>852</v>
      </c>
      <c r="AQ8" s="73">
        <f>DATE(YEAR(AP8),MONTH(AP8)+1,1)</f>
        <v>883</v>
      </c>
      <c r="AR8" s="73">
        <f>DATE(YEAR(AQ8),MONTH(AQ8)+1,1)</f>
        <v>913</v>
      </c>
      <c r="AS8" s="73">
        <f>DATE(YEAR(AR8),MONTH(AR8)+1,1)</f>
        <v>944</v>
      </c>
      <c r="AT8" s="63">
        <f>YEAR(AK8)</f>
        <v>1902</v>
      </c>
      <c r="AU8" s="73">
        <f>DATE(YEAR(AS8),MONTH(AS8)+1,1)</f>
        <v>975</v>
      </c>
      <c r="AV8" s="73">
        <f>DATE(YEAR(AU8),MONTH(AU8)+1,1)</f>
        <v>1005</v>
      </c>
      <c r="AW8" s="73">
        <f>DATE(YEAR(AV8),MONTH(AV8)+1,1)</f>
        <v>1036</v>
      </c>
      <c r="AX8" s="73">
        <f>DATE(YEAR(AW8),MONTH(AW8)+1,1)</f>
        <v>1066</v>
      </c>
      <c r="AY8" s="63">
        <f>YEAR(AK8)</f>
        <v>1902</v>
      </c>
      <c r="AZ8" s="63">
        <f>YEAR(AK8)</f>
        <v>1902</v>
      </c>
      <c r="BA8" s="72">
        <f>DATE(YEAR(AK8)+1,1,1)</f>
        <v>1097</v>
      </c>
      <c r="BB8" s="73">
        <f>DATE(YEAR(BA8),MONTH(BA8)+1,1)</f>
        <v>1128</v>
      </c>
      <c r="BC8" s="73">
        <f>DATE(YEAR(BB8),MONTH(BB8)+1,1)</f>
        <v>1156</v>
      </c>
      <c r="BD8" s="73">
        <f>DATE(YEAR(BC8),MONTH(BC8)+1,1)</f>
        <v>1187</v>
      </c>
      <c r="BE8" s="63">
        <f>YEAR(BA8)</f>
        <v>1903</v>
      </c>
      <c r="BF8" s="73">
        <f>DATE(YEAR(BD8),MONTH(BD8)+1,1)</f>
        <v>1217</v>
      </c>
      <c r="BG8" s="73">
        <f>DATE(YEAR(BF8),MONTH(BF8)+1,1)</f>
        <v>1248</v>
      </c>
      <c r="BH8" s="73">
        <f>DATE(YEAR(BG8),MONTH(BG8)+1,1)</f>
        <v>1278</v>
      </c>
      <c r="BI8" s="73">
        <f>DATE(YEAR(BH8),MONTH(BH8)+1,1)</f>
        <v>1309</v>
      </c>
      <c r="BJ8" s="63">
        <f>YEAR(BA8)</f>
        <v>1903</v>
      </c>
      <c r="BK8" s="73">
        <f>DATE(YEAR(BI8),MONTH(BI8)+1,1)</f>
        <v>1340</v>
      </c>
      <c r="BL8" s="73">
        <f>DATE(YEAR(BK8),MONTH(BK8)+1,1)</f>
        <v>1370</v>
      </c>
      <c r="BM8" s="73">
        <f>DATE(YEAR(BL8),MONTH(BL8)+1,1)</f>
        <v>1401</v>
      </c>
      <c r="BN8" s="73">
        <f>DATE(YEAR(BM8),MONTH(BM8)+1,1)</f>
        <v>1431</v>
      </c>
      <c r="BO8" s="63">
        <f>YEAR(BA8)</f>
        <v>1903</v>
      </c>
      <c r="BP8" s="63">
        <f>YEAR(BA8)</f>
        <v>1903</v>
      </c>
      <c r="BQ8" s="72">
        <f>DATE(YEAR(BA8)+1,1,1)</f>
        <v>1462</v>
      </c>
      <c r="BR8" s="73">
        <f>DATE(YEAR(BQ8),MONTH(BQ8)+1,1)</f>
        <v>1493</v>
      </c>
      <c r="BS8" s="73">
        <f>DATE(YEAR(BR8),MONTH(BR8)+1,1)</f>
        <v>1522</v>
      </c>
      <c r="BT8" s="73">
        <f>DATE(YEAR(BS8),MONTH(BS8)+1,1)</f>
        <v>1553</v>
      </c>
      <c r="BU8" s="63">
        <f>YEAR(BQ8)</f>
        <v>1904</v>
      </c>
      <c r="BV8" s="73">
        <f>DATE(YEAR(BT8),MONTH(BT8)+1,1)</f>
        <v>1583</v>
      </c>
      <c r="BW8" s="73">
        <f>DATE(YEAR(BV8),MONTH(BV8)+1,1)</f>
        <v>1614</v>
      </c>
      <c r="BX8" s="73">
        <f>DATE(YEAR(BW8),MONTH(BW8)+1,1)</f>
        <v>1644</v>
      </c>
      <c r="BY8" s="73">
        <f>DATE(YEAR(BX8),MONTH(BX8)+1,1)</f>
        <v>1675</v>
      </c>
      <c r="BZ8" s="63">
        <f>YEAR(BQ8)</f>
        <v>1904</v>
      </c>
      <c r="CA8" s="73">
        <f>DATE(YEAR(BY8),MONTH(BY8)+1,1)</f>
        <v>1706</v>
      </c>
      <c r="CB8" s="73">
        <f>DATE(YEAR(CA8),MONTH(CA8)+1,1)</f>
        <v>1736</v>
      </c>
      <c r="CC8" s="73">
        <f>DATE(YEAR(CB8),MONTH(CB8)+1,1)</f>
        <v>1767</v>
      </c>
      <c r="CD8" s="73">
        <f>DATE(YEAR(CC8),MONTH(CC8)+1,1)</f>
        <v>1797</v>
      </c>
      <c r="CE8" s="63">
        <f>YEAR(BQ8)</f>
        <v>1904</v>
      </c>
      <c r="CF8" s="63">
        <f>YEAR(BQ8)</f>
        <v>1904</v>
      </c>
      <c r="CG8" s="72">
        <f>DATE(YEAR(BQ8)+1,1,1)</f>
        <v>1828</v>
      </c>
      <c r="CH8" s="73">
        <f>DATE(YEAR(CG8),MONTH(CG8)+1,1)</f>
        <v>1859</v>
      </c>
      <c r="CI8" s="73">
        <f>DATE(YEAR(CH8),MONTH(CH8)+1,1)</f>
        <v>1887</v>
      </c>
      <c r="CJ8" s="73">
        <f>DATE(YEAR(CI8),MONTH(CI8)+1,1)</f>
        <v>1918</v>
      </c>
      <c r="CK8" s="63">
        <f>YEAR(CG8)</f>
        <v>1905</v>
      </c>
      <c r="CL8" s="73">
        <f>DATE(YEAR(CJ8),MONTH(CJ8)+1,1)</f>
        <v>1948</v>
      </c>
      <c r="CM8" s="73">
        <f>DATE(YEAR(CL8),MONTH(CL8)+1,1)</f>
        <v>1979</v>
      </c>
      <c r="CN8" s="73">
        <f>DATE(YEAR(CM8),MONTH(CM8)+1,1)</f>
        <v>2009</v>
      </c>
      <c r="CO8" s="73">
        <f>DATE(YEAR(CN8),MONTH(CN8)+1,1)</f>
        <v>2040</v>
      </c>
      <c r="CP8" s="63">
        <f>YEAR(CG8)</f>
        <v>1905</v>
      </c>
      <c r="CQ8" s="73">
        <f>DATE(YEAR(CO8),MONTH(CO8)+1,1)</f>
        <v>2071</v>
      </c>
      <c r="CR8" s="73">
        <f>DATE(YEAR(CQ8),MONTH(CQ8)+1,1)</f>
        <v>2101</v>
      </c>
      <c r="CS8" s="73">
        <f>DATE(YEAR(CR8),MONTH(CR8)+1,1)</f>
        <v>2132</v>
      </c>
      <c r="CT8" s="73">
        <f>DATE(YEAR(CS8),MONTH(CS8)+1,1)</f>
        <v>2162</v>
      </c>
      <c r="CU8" s="63">
        <f>YEAR(CG8)</f>
        <v>1905</v>
      </c>
      <c r="CV8" s="63">
        <f>YEAR(CG8)</f>
        <v>1905</v>
      </c>
      <c r="CW8" s="72">
        <f>DATE(YEAR(CG8)+1,1,1)</f>
        <v>2193</v>
      </c>
      <c r="CX8" s="73">
        <f>DATE(YEAR(CW8),MONTH(CW8)+1,1)</f>
        <v>2224</v>
      </c>
      <c r="CY8" s="73">
        <f>DATE(YEAR(CX8),MONTH(CX8)+1,1)</f>
        <v>2252</v>
      </c>
      <c r="CZ8" s="73">
        <f>DATE(YEAR(CY8),MONTH(CY8)+1,1)</f>
        <v>2283</v>
      </c>
      <c r="DA8" s="63">
        <f>YEAR(CW8)</f>
        <v>1906</v>
      </c>
      <c r="DB8" s="73">
        <f>DATE(YEAR(CZ8),MONTH(CZ8)+1,1)</f>
        <v>2313</v>
      </c>
      <c r="DC8" s="73">
        <f>DATE(YEAR(DB8),MONTH(DB8)+1,1)</f>
        <v>2344</v>
      </c>
      <c r="DD8" s="73">
        <f>DATE(YEAR(DC8),MONTH(DC8)+1,1)</f>
        <v>2374</v>
      </c>
      <c r="DE8" s="73">
        <f>DATE(YEAR(DD8),MONTH(DD8)+1,1)</f>
        <v>2405</v>
      </c>
      <c r="DF8" s="63">
        <f>YEAR(CW8)</f>
        <v>1906</v>
      </c>
      <c r="DG8" s="73">
        <f>DATE(YEAR(DE8),MONTH(DE8)+1,1)</f>
        <v>2436</v>
      </c>
      <c r="DH8" s="73">
        <f>DATE(YEAR(DG8),MONTH(DG8)+1,1)</f>
        <v>2466</v>
      </c>
      <c r="DI8" s="73">
        <f>DATE(YEAR(DH8),MONTH(DH8)+1,1)</f>
        <v>2497</v>
      </c>
      <c r="DJ8" s="73">
        <f>DATE(YEAR(DI8),MONTH(DI8)+1,1)</f>
        <v>2527</v>
      </c>
      <c r="DK8" s="63">
        <f>YEAR(CW8)</f>
        <v>1906</v>
      </c>
      <c r="DL8" s="63">
        <f>YEAR(CW8)</f>
        <v>1906</v>
      </c>
      <c r="DM8" s="72">
        <f>DATE(YEAR(CW8)+1,1,1)</f>
        <v>2558</v>
      </c>
      <c r="DN8" s="73">
        <f>DATE(YEAR(DM8),MONTH(DM8)+1,1)</f>
        <v>2589</v>
      </c>
      <c r="DO8" s="73">
        <f>DATE(YEAR(DN8),MONTH(DN8)+1,1)</f>
        <v>2617</v>
      </c>
      <c r="DP8" s="73">
        <f>DATE(YEAR(DO8),MONTH(DO8)+1,1)</f>
        <v>2648</v>
      </c>
      <c r="DQ8" s="63">
        <f>YEAR(DM8)</f>
        <v>1907</v>
      </c>
      <c r="DR8" s="73">
        <f>DATE(YEAR(DP8),MONTH(DP8)+1,1)</f>
        <v>2678</v>
      </c>
      <c r="DS8" s="73">
        <f>DATE(YEAR(DR8),MONTH(DR8)+1,1)</f>
        <v>2709</v>
      </c>
      <c r="DT8" s="73">
        <f>DATE(YEAR(DS8),MONTH(DS8)+1,1)</f>
        <v>2739</v>
      </c>
      <c r="DU8" s="73">
        <f>DATE(YEAR(DT8),MONTH(DT8)+1,1)</f>
        <v>2770</v>
      </c>
      <c r="DV8" s="63">
        <f>YEAR(DM8)</f>
        <v>1907</v>
      </c>
      <c r="DW8" s="73">
        <f>DATE(YEAR(DU8),MONTH(DU8)+1,1)</f>
        <v>2801</v>
      </c>
      <c r="DX8" s="73">
        <f>DATE(YEAR(DW8),MONTH(DW8)+1,1)</f>
        <v>2831</v>
      </c>
      <c r="DY8" s="73">
        <f>DATE(YEAR(DX8),MONTH(DX8)+1,1)</f>
        <v>2862</v>
      </c>
      <c r="DZ8" s="73">
        <f>DATE(YEAR(DY8),MONTH(DY8)+1,1)</f>
        <v>2892</v>
      </c>
      <c r="EA8" s="63">
        <f>YEAR(DM8)</f>
        <v>1907</v>
      </c>
      <c r="EB8" s="63">
        <f>YEAR(DM8)</f>
        <v>1907</v>
      </c>
      <c r="EC8" s="72">
        <f>DATE(YEAR(DM8)+1,1,1)</f>
        <v>2923</v>
      </c>
      <c r="ED8" s="73">
        <f>DATE(YEAR(EC8),MONTH(EC8)+1,1)</f>
        <v>2954</v>
      </c>
      <c r="EE8" s="73">
        <f>DATE(YEAR(ED8),MONTH(ED8)+1,1)</f>
        <v>2983</v>
      </c>
      <c r="EF8" s="73">
        <f>DATE(YEAR(EE8),MONTH(EE8)+1,1)</f>
        <v>3014</v>
      </c>
      <c r="EG8" s="63">
        <f>YEAR(EC8)</f>
        <v>1908</v>
      </c>
      <c r="EH8" s="73">
        <f>DATE(YEAR(EF8),MONTH(EF8)+1,1)</f>
        <v>3044</v>
      </c>
      <c r="EI8" s="73">
        <f>DATE(YEAR(EH8),MONTH(EH8)+1,1)</f>
        <v>3075</v>
      </c>
      <c r="EJ8" s="73">
        <f>DATE(YEAR(EI8),MONTH(EI8)+1,1)</f>
        <v>3105</v>
      </c>
      <c r="EK8" s="73">
        <f>DATE(YEAR(EJ8),MONTH(EJ8)+1,1)</f>
        <v>3136</v>
      </c>
      <c r="EL8" s="63">
        <f>YEAR(EC8)</f>
        <v>1908</v>
      </c>
      <c r="EM8" s="73">
        <f>DATE(YEAR(EK8),MONTH(EK8)+1,1)</f>
        <v>3167</v>
      </c>
      <c r="EN8" s="73">
        <f>DATE(YEAR(EM8),MONTH(EM8)+1,1)</f>
        <v>3197</v>
      </c>
      <c r="EO8" s="73">
        <f>DATE(YEAR(EN8),MONTH(EN8)+1,1)</f>
        <v>3228</v>
      </c>
      <c r="EP8" s="73">
        <f>DATE(YEAR(EO8),MONTH(EO8)+1,1)</f>
        <v>3258</v>
      </c>
      <c r="EQ8" s="63">
        <f>YEAR(EC8)</f>
        <v>1908</v>
      </c>
      <c r="ER8" s="63">
        <f>YEAR(EC8)</f>
        <v>1908</v>
      </c>
      <c r="ES8" s="72">
        <f>DATE(YEAR(EC8)+1,1,1)</f>
        <v>3289</v>
      </c>
      <c r="ET8" s="73">
        <f>DATE(YEAR(ES8),MONTH(ES8)+1,1)</f>
        <v>3320</v>
      </c>
      <c r="EU8" s="73">
        <f>DATE(YEAR(ET8),MONTH(ET8)+1,1)</f>
        <v>3348</v>
      </c>
      <c r="EV8" s="73">
        <f>DATE(YEAR(EU8),MONTH(EU8)+1,1)</f>
        <v>3379</v>
      </c>
      <c r="EW8" s="63">
        <f>YEAR(ES8)</f>
        <v>1909</v>
      </c>
      <c r="EX8" s="73">
        <f>DATE(YEAR(EV8),MONTH(EV8)+1,1)</f>
        <v>3409</v>
      </c>
      <c r="EY8" s="73">
        <f>DATE(YEAR(EX8),MONTH(EX8)+1,1)</f>
        <v>3440</v>
      </c>
      <c r="EZ8" s="73">
        <f>DATE(YEAR(EY8),MONTH(EY8)+1,1)</f>
        <v>3470</v>
      </c>
      <c r="FA8" s="73">
        <f>DATE(YEAR(EZ8),MONTH(EZ8)+1,1)</f>
        <v>3501</v>
      </c>
      <c r="FB8" s="63">
        <f>YEAR(ES8)</f>
        <v>1909</v>
      </c>
      <c r="FC8" s="73">
        <f>DATE(YEAR(FA8),MONTH(FA8)+1,1)</f>
        <v>3532</v>
      </c>
      <c r="FD8" s="73">
        <f>DATE(YEAR(FC8),MONTH(FC8)+1,1)</f>
        <v>3562</v>
      </c>
      <c r="FE8" s="73">
        <f>DATE(YEAR(FD8),MONTH(FD8)+1,1)</f>
        <v>3593</v>
      </c>
      <c r="FF8" s="73">
        <f>DATE(YEAR(FE8),MONTH(FE8)+1,1)</f>
        <v>3623</v>
      </c>
      <c r="FG8" s="63">
        <f>YEAR(ES8)</f>
        <v>1909</v>
      </c>
      <c r="FH8" s="63">
        <f>YEAR(ES8)</f>
        <v>1909</v>
      </c>
    </row>
    <row r="9" spans="1:164" s="47" customFormat="1" ht="13" outlineLevel="1" x14ac:dyDescent="0.25">
      <c r="A9" s="128" t="s">
        <v>56</v>
      </c>
      <c r="B9" s="127"/>
      <c r="C9" s="115">
        <f>SUMIF(Betalningsplan!C:C,B9,Betalningsplan!G:G)</f>
        <v>0</v>
      </c>
      <c r="D9" s="111">
        <f>SUM(T9,AJ9,AZ9,BP9,CF9,CV9,DL9,EB9,ER9,FH9)</f>
        <v>0</v>
      </c>
      <c r="E9" s="77"/>
      <c r="F9" s="78"/>
      <c r="G9" s="78"/>
      <c r="H9" s="79"/>
      <c r="I9" s="76" t="str">
        <f>IF(SUM(E9:H9)=0,"-",SUM(E9:H9))</f>
        <v>-</v>
      </c>
      <c r="J9" s="77"/>
      <c r="K9" s="78"/>
      <c r="L9" s="78"/>
      <c r="M9" s="79"/>
      <c r="N9" s="76" t="str">
        <f>IF(SUM(J9:M9)=0,"-",SUM(J9:M9))</f>
        <v>-</v>
      </c>
      <c r="O9" s="77"/>
      <c r="P9" s="78"/>
      <c r="Q9" s="78"/>
      <c r="R9" s="79"/>
      <c r="S9" s="76" t="str">
        <f>IF(SUM(O9:R9)=0,"-",SUM(O9:R9))</f>
        <v>-</v>
      </c>
      <c r="T9" s="92" t="str">
        <f>IF(SUM(I9,N9,S9)=0,"-",SUM(I9,N9,S9))</f>
        <v>-</v>
      </c>
      <c r="U9" s="77"/>
      <c r="V9" s="78"/>
      <c r="W9" s="78"/>
      <c r="X9" s="79"/>
      <c r="Y9" s="76" t="str">
        <f t="shared" ref="Y9:Y26" si="0">IF(SUM(U9:X9)=0,"-",SUM(U9:X9))</f>
        <v>-</v>
      </c>
      <c r="Z9" s="77"/>
      <c r="AA9" s="78"/>
      <c r="AB9" s="78"/>
      <c r="AC9" s="79"/>
      <c r="AD9" s="76" t="str">
        <f t="shared" ref="AD9:AD26" si="1">IF(SUM(Z9:AC9)=0,"-",SUM(Z9:AC9))</f>
        <v>-</v>
      </c>
      <c r="AE9" s="77"/>
      <c r="AF9" s="78"/>
      <c r="AG9" s="78"/>
      <c r="AH9" s="79"/>
      <c r="AI9" s="76" t="str">
        <f t="shared" ref="AI9:AI26" si="2">IF(SUM(AE9:AH9)=0,"-",SUM(AE9:AH9))</f>
        <v>-</v>
      </c>
      <c r="AJ9" s="92" t="str">
        <f t="shared" ref="AJ9:AJ26" si="3">IF(SUM(Y9,AD9,AI9)=0,"-",SUM(Y9,AD9,AI9))</f>
        <v>-</v>
      </c>
      <c r="AK9" s="77"/>
      <c r="AL9" s="78"/>
      <c r="AM9" s="78"/>
      <c r="AN9" s="79"/>
      <c r="AO9" s="76" t="str">
        <f t="shared" ref="AO9:AO26" si="4">IF(SUM(AK9:AN9)=0,"-",SUM(AK9:AN9))</f>
        <v>-</v>
      </c>
      <c r="AP9" s="77"/>
      <c r="AQ9" s="78"/>
      <c r="AR9" s="78"/>
      <c r="AS9" s="79"/>
      <c r="AT9" s="76" t="str">
        <f t="shared" ref="AT9:AT26" si="5">IF(SUM(AP9:AS9)=0,"-",SUM(AP9:AS9))</f>
        <v>-</v>
      </c>
      <c r="AU9" s="77"/>
      <c r="AV9" s="78"/>
      <c r="AW9" s="78"/>
      <c r="AX9" s="79"/>
      <c r="AY9" s="76" t="str">
        <f t="shared" ref="AY9:AY26" si="6">IF(SUM(AU9:AX9)=0,"-",SUM(AU9:AX9))</f>
        <v>-</v>
      </c>
      <c r="AZ9" s="92" t="str">
        <f t="shared" ref="AZ9:AZ26" si="7">IF(SUM(AO9,AT9,AY9)=0,"-",SUM(AO9,AT9,AY9))</f>
        <v>-</v>
      </c>
      <c r="BA9" s="77"/>
      <c r="BB9" s="78"/>
      <c r="BC9" s="78"/>
      <c r="BD9" s="79"/>
      <c r="BE9" s="76" t="str">
        <f t="shared" ref="BE9:BE26" si="8">IF(SUM(BA9:BD9)=0,"-",SUM(BA9:BD9))</f>
        <v>-</v>
      </c>
      <c r="BF9" s="77"/>
      <c r="BG9" s="78"/>
      <c r="BH9" s="78"/>
      <c r="BI9" s="79"/>
      <c r="BJ9" s="76" t="str">
        <f t="shared" ref="BJ9:BJ26" si="9">IF(SUM(BF9:BI9)=0,"-",SUM(BF9:BI9))</f>
        <v>-</v>
      </c>
      <c r="BK9" s="77"/>
      <c r="BL9" s="78"/>
      <c r="BM9" s="78"/>
      <c r="BN9" s="79"/>
      <c r="BO9" s="76" t="str">
        <f t="shared" ref="BO9:BO26" si="10">IF(SUM(BK9:BN9)=0,"-",SUM(BK9:BN9))</f>
        <v>-</v>
      </c>
      <c r="BP9" s="92" t="str">
        <f t="shared" ref="BP9:BP26" si="11">IF(SUM(BE9,BJ9,BO9)=0,"-",SUM(BE9,BJ9,BO9))</f>
        <v>-</v>
      </c>
      <c r="BQ9" s="77"/>
      <c r="BR9" s="78"/>
      <c r="BS9" s="78"/>
      <c r="BT9" s="79"/>
      <c r="BU9" s="76" t="str">
        <f t="shared" ref="BU9:BU26" si="12">IF(SUM(BQ9:BT9)=0,"-",SUM(BQ9:BT9))</f>
        <v>-</v>
      </c>
      <c r="BV9" s="77"/>
      <c r="BW9" s="78"/>
      <c r="BX9" s="78"/>
      <c r="BY9" s="79"/>
      <c r="BZ9" s="76" t="str">
        <f t="shared" ref="BZ9:BZ26" si="13">IF(SUM(BV9:BY9)=0,"-",SUM(BV9:BY9))</f>
        <v>-</v>
      </c>
      <c r="CA9" s="77"/>
      <c r="CB9" s="78"/>
      <c r="CC9" s="78"/>
      <c r="CD9" s="79"/>
      <c r="CE9" s="76" t="str">
        <f t="shared" ref="CE9:CE26" si="14">IF(SUM(CA9:CD9)=0,"-",SUM(CA9:CD9))</f>
        <v>-</v>
      </c>
      <c r="CF9" s="92" t="str">
        <f t="shared" ref="CF9:CF26" si="15">IF(SUM(BU9,BZ9,CE9)=0,"-",SUM(BU9,BZ9,CE9))</f>
        <v>-</v>
      </c>
      <c r="CG9" s="77"/>
      <c r="CH9" s="78"/>
      <c r="CI9" s="78"/>
      <c r="CJ9" s="79"/>
      <c r="CK9" s="76" t="str">
        <f t="shared" ref="CK9:CK26" si="16">IF(SUM(CG9:CJ9)=0,"-",SUM(CG9:CJ9))</f>
        <v>-</v>
      </c>
      <c r="CL9" s="77"/>
      <c r="CM9" s="78"/>
      <c r="CN9" s="78"/>
      <c r="CO9" s="79"/>
      <c r="CP9" s="76" t="str">
        <f t="shared" ref="CP9:CP26" si="17">IF(SUM(CL9:CO9)=0,"-",SUM(CL9:CO9))</f>
        <v>-</v>
      </c>
      <c r="CQ9" s="77"/>
      <c r="CR9" s="78"/>
      <c r="CS9" s="78"/>
      <c r="CT9" s="79"/>
      <c r="CU9" s="76" t="str">
        <f t="shared" ref="CU9:CU26" si="18">IF(SUM(CQ9:CT9)=0,"-",SUM(CQ9:CT9))</f>
        <v>-</v>
      </c>
      <c r="CV9" s="92" t="str">
        <f t="shared" ref="CV9:CV26" si="19">IF(SUM(CK9,CP9,CU9)=0,"-",SUM(CK9,CP9,CU9))</f>
        <v>-</v>
      </c>
      <c r="CW9" s="77"/>
      <c r="CX9" s="78"/>
      <c r="CY9" s="78"/>
      <c r="CZ9" s="79"/>
      <c r="DA9" s="76" t="str">
        <f t="shared" ref="DA9:DA26" si="20">IF(SUM(CW9:CZ9)=0,"-",SUM(CW9:CZ9))</f>
        <v>-</v>
      </c>
      <c r="DB9" s="77"/>
      <c r="DC9" s="78"/>
      <c r="DD9" s="78"/>
      <c r="DE9" s="79"/>
      <c r="DF9" s="76" t="str">
        <f t="shared" ref="DF9:DF26" si="21">IF(SUM(DB9:DE9)=0,"-",SUM(DB9:DE9))</f>
        <v>-</v>
      </c>
      <c r="DG9" s="77"/>
      <c r="DH9" s="78"/>
      <c r="DI9" s="78"/>
      <c r="DJ9" s="79"/>
      <c r="DK9" s="76" t="str">
        <f t="shared" ref="DK9:DK26" si="22">IF(SUM(DG9:DJ9)=0,"-",SUM(DG9:DJ9))</f>
        <v>-</v>
      </c>
      <c r="DL9" s="92" t="str">
        <f t="shared" ref="DL9:DL26" si="23">IF(SUM(DA9,DF9,DK9)=0,"-",SUM(DA9,DF9,DK9))</f>
        <v>-</v>
      </c>
      <c r="DM9" s="77"/>
      <c r="DN9" s="78"/>
      <c r="DO9" s="78"/>
      <c r="DP9" s="79"/>
      <c r="DQ9" s="76" t="str">
        <f t="shared" ref="DQ9:DQ26" si="24">IF(SUM(DM9:DP9)=0,"-",SUM(DM9:DP9))</f>
        <v>-</v>
      </c>
      <c r="DR9" s="77"/>
      <c r="DS9" s="78"/>
      <c r="DT9" s="78"/>
      <c r="DU9" s="79"/>
      <c r="DV9" s="76" t="str">
        <f t="shared" ref="DV9:DV26" si="25">IF(SUM(DR9:DU9)=0,"-",SUM(DR9:DU9))</f>
        <v>-</v>
      </c>
      <c r="DW9" s="77"/>
      <c r="DX9" s="78"/>
      <c r="DY9" s="78"/>
      <c r="DZ9" s="79"/>
      <c r="EA9" s="76" t="str">
        <f t="shared" ref="EA9:EA26" si="26">IF(SUM(DW9:DZ9)=0,"-",SUM(DW9:DZ9))</f>
        <v>-</v>
      </c>
      <c r="EB9" s="92" t="str">
        <f t="shared" ref="EB9:EB26" si="27">IF(SUM(DQ9,DV9,EA9)=0,"-",SUM(DQ9,DV9,EA9))</f>
        <v>-</v>
      </c>
      <c r="EC9" s="77"/>
      <c r="ED9" s="78"/>
      <c r="EE9" s="78"/>
      <c r="EF9" s="79"/>
      <c r="EG9" s="76" t="str">
        <f t="shared" ref="EG9:EG26" si="28">IF(SUM(EC9:EF9)=0,"-",SUM(EC9:EF9))</f>
        <v>-</v>
      </c>
      <c r="EH9" s="77"/>
      <c r="EI9" s="78"/>
      <c r="EJ9" s="78"/>
      <c r="EK9" s="79"/>
      <c r="EL9" s="76" t="str">
        <f t="shared" ref="EL9:EL26" si="29">IF(SUM(EH9:EK9)=0,"-",SUM(EH9:EK9))</f>
        <v>-</v>
      </c>
      <c r="EM9" s="77"/>
      <c r="EN9" s="78"/>
      <c r="EO9" s="78"/>
      <c r="EP9" s="79"/>
      <c r="EQ9" s="76" t="str">
        <f t="shared" ref="EQ9:EQ26" si="30">IF(SUM(EM9:EP9)=0,"-",SUM(EM9:EP9))</f>
        <v>-</v>
      </c>
      <c r="ER9" s="92" t="str">
        <f t="shared" ref="ER9:ER26" si="31">IF(SUM(EG9,EL9,EQ9)=0,"-",SUM(EG9,EL9,EQ9))</f>
        <v>-</v>
      </c>
      <c r="ES9" s="77"/>
      <c r="ET9" s="78"/>
      <c r="EU9" s="78"/>
      <c r="EV9" s="79"/>
      <c r="EW9" s="76" t="str">
        <f t="shared" ref="EW9:EW26" si="32">IF(SUM(ES9:EV9)=0,"-",SUM(ES9:EV9))</f>
        <v>-</v>
      </c>
      <c r="EX9" s="77"/>
      <c r="EY9" s="78"/>
      <c r="EZ9" s="78"/>
      <c r="FA9" s="79"/>
      <c r="FB9" s="76" t="str">
        <f t="shared" ref="FB9:FB26" si="33">IF(SUM(EX9:FA9)=0,"-",SUM(EX9:FA9))</f>
        <v>-</v>
      </c>
      <c r="FC9" s="77"/>
      <c r="FD9" s="78"/>
      <c r="FE9" s="78"/>
      <c r="FF9" s="79"/>
      <c r="FG9" s="76" t="str">
        <f t="shared" ref="FG9:FG26" si="34">IF(SUM(FC9:FF9)=0,"-",SUM(FC9:FF9))</f>
        <v>-</v>
      </c>
      <c r="FH9" s="92" t="str">
        <f t="shared" ref="FH9:FH26" si="35">IF(SUM(EW9,FB9,FG9)=0,"-",SUM(EW9,FB9,FG9))</f>
        <v>-</v>
      </c>
    </row>
    <row r="10" spans="1:164" s="47" customFormat="1" ht="13" outlineLevel="1" x14ac:dyDescent="0.25">
      <c r="A10" s="120" t="s">
        <v>57</v>
      </c>
      <c r="B10" s="121"/>
      <c r="C10" s="98">
        <f>SUMIF(Betalningsplan!C:C,B10,Betalningsplan!G:G)</f>
        <v>0</v>
      </c>
      <c r="D10" s="112">
        <f t="shared" ref="D10:D25" si="36">SUM(T10,AJ10,AZ10,BP10,CF10,CV10,DL10,EB10,ER10,FH10)</f>
        <v>0</v>
      </c>
      <c r="E10" s="81"/>
      <c r="F10" s="82"/>
      <c r="G10" s="82"/>
      <c r="H10" s="83"/>
      <c r="I10" s="80" t="str">
        <f t="shared" ref="I10:I26" si="37">IF(SUM(E10:H10)=0,"-",SUM(E10:H10))</f>
        <v>-</v>
      </c>
      <c r="J10" s="81"/>
      <c r="K10" s="82"/>
      <c r="L10" s="82"/>
      <c r="M10" s="83"/>
      <c r="N10" s="80" t="str">
        <f t="shared" ref="N10:N26" si="38">IF(SUM(J10:M10)=0,"-",SUM(J10:M10))</f>
        <v>-</v>
      </c>
      <c r="O10" s="81"/>
      <c r="P10" s="82"/>
      <c r="Q10" s="82"/>
      <c r="R10" s="83"/>
      <c r="S10" s="80" t="str">
        <f t="shared" ref="S10:S26" si="39">IF(SUM(O10:R10)=0,"-",SUM(O10:R10))</f>
        <v>-</v>
      </c>
      <c r="T10" s="93" t="str">
        <f t="shared" ref="T10:T26" si="40">IF(SUM(I10,N10,S10)=0,"-",SUM(I10,N10,S10))</f>
        <v>-</v>
      </c>
      <c r="U10" s="81"/>
      <c r="V10" s="82"/>
      <c r="W10" s="82"/>
      <c r="X10" s="83"/>
      <c r="Y10" s="80" t="str">
        <f t="shared" si="0"/>
        <v>-</v>
      </c>
      <c r="Z10" s="81"/>
      <c r="AA10" s="82"/>
      <c r="AB10" s="82"/>
      <c r="AC10" s="83"/>
      <c r="AD10" s="80" t="str">
        <f t="shared" si="1"/>
        <v>-</v>
      </c>
      <c r="AE10" s="81"/>
      <c r="AF10" s="82"/>
      <c r="AG10" s="82"/>
      <c r="AH10" s="83"/>
      <c r="AI10" s="80" t="str">
        <f t="shared" si="2"/>
        <v>-</v>
      </c>
      <c r="AJ10" s="93" t="str">
        <f t="shared" si="3"/>
        <v>-</v>
      </c>
      <c r="AK10" s="81"/>
      <c r="AL10" s="82"/>
      <c r="AM10" s="82"/>
      <c r="AN10" s="83"/>
      <c r="AO10" s="80" t="str">
        <f t="shared" si="4"/>
        <v>-</v>
      </c>
      <c r="AP10" s="81"/>
      <c r="AQ10" s="82"/>
      <c r="AR10" s="82"/>
      <c r="AS10" s="83"/>
      <c r="AT10" s="80" t="str">
        <f t="shared" si="5"/>
        <v>-</v>
      </c>
      <c r="AU10" s="81"/>
      <c r="AV10" s="82"/>
      <c r="AW10" s="82"/>
      <c r="AX10" s="83"/>
      <c r="AY10" s="80" t="str">
        <f t="shared" si="6"/>
        <v>-</v>
      </c>
      <c r="AZ10" s="93" t="str">
        <f t="shared" si="7"/>
        <v>-</v>
      </c>
      <c r="BA10" s="81"/>
      <c r="BB10" s="82"/>
      <c r="BC10" s="82"/>
      <c r="BD10" s="83"/>
      <c r="BE10" s="80" t="str">
        <f t="shared" si="8"/>
        <v>-</v>
      </c>
      <c r="BF10" s="81"/>
      <c r="BG10" s="82"/>
      <c r="BH10" s="82"/>
      <c r="BI10" s="83"/>
      <c r="BJ10" s="80" t="str">
        <f t="shared" si="9"/>
        <v>-</v>
      </c>
      <c r="BK10" s="81"/>
      <c r="BL10" s="82"/>
      <c r="BM10" s="82"/>
      <c r="BN10" s="83"/>
      <c r="BO10" s="80" t="str">
        <f t="shared" si="10"/>
        <v>-</v>
      </c>
      <c r="BP10" s="93" t="str">
        <f t="shared" si="11"/>
        <v>-</v>
      </c>
      <c r="BQ10" s="81"/>
      <c r="BR10" s="82"/>
      <c r="BS10" s="82"/>
      <c r="BT10" s="83"/>
      <c r="BU10" s="80" t="str">
        <f t="shared" si="12"/>
        <v>-</v>
      </c>
      <c r="BV10" s="81"/>
      <c r="BW10" s="82"/>
      <c r="BX10" s="82"/>
      <c r="BY10" s="83"/>
      <c r="BZ10" s="80" t="str">
        <f t="shared" si="13"/>
        <v>-</v>
      </c>
      <c r="CA10" s="81"/>
      <c r="CB10" s="82"/>
      <c r="CC10" s="82"/>
      <c r="CD10" s="83"/>
      <c r="CE10" s="80" t="str">
        <f t="shared" si="14"/>
        <v>-</v>
      </c>
      <c r="CF10" s="93" t="str">
        <f t="shared" si="15"/>
        <v>-</v>
      </c>
      <c r="CG10" s="81"/>
      <c r="CH10" s="82"/>
      <c r="CI10" s="82"/>
      <c r="CJ10" s="83"/>
      <c r="CK10" s="80" t="str">
        <f t="shared" si="16"/>
        <v>-</v>
      </c>
      <c r="CL10" s="81"/>
      <c r="CM10" s="82"/>
      <c r="CN10" s="82"/>
      <c r="CO10" s="83"/>
      <c r="CP10" s="80" t="str">
        <f t="shared" si="17"/>
        <v>-</v>
      </c>
      <c r="CQ10" s="81"/>
      <c r="CR10" s="82"/>
      <c r="CS10" s="82"/>
      <c r="CT10" s="83"/>
      <c r="CU10" s="80" t="str">
        <f t="shared" si="18"/>
        <v>-</v>
      </c>
      <c r="CV10" s="93" t="str">
        <f t="shared" si="19"/>
        <v>-</v>
      </c>
      <c r="CW10" s="81"/>
      <c r="CX10" s="82"/>
      <c r="CY10" s="82"/>
      <c r="CZ10" s="83"/>
      <c r="DA10" s="80" t="str">
        <f t="shared" si="20"/>
        <v>-</v>
      </c>
      <c r="DB10" s="81"/>
      <c r="DC10" s="82"/>
      <c r="DD10" s="82"/>
      <c r="DE10" s="83"/>
      <c r="DF10" s="80" t="str">
        <f t="shared" si="21"/>
        <v>-</v>
      </c>
      <c r="DG10" s="81"/>
      <c r="DH10" s="82"/>
      <c r="DI10" s="82"/>
      <c r="DJ10" s="83"/>
      <c r="DK10" s="80" t="str">
        <f t="shared" si="22"/>
        <v>-</v>
      </c>
      <c r="DL10" s="93" t="str">
        <f t="shared" si="23"/>
        <v>-</v>
      </c>
      <c r="DM10" s="81"/>
      <c r="DN10" s="82"/>
      <c r="DO10" s="82"/>
      <c r="DP10" s="83"/>
      <c r="DQ10" s="80" t="str">
        <f t="shared" si="24"/>
        <v>-</v>
      </c>
      <c r="DR10" s="81"/>
      <c r="DS10" s="82"/>
      <c r="DT10" s="82"/>
      <c r="DU10" s="83"/>
      <c r="DV10" s="80" t="str">
        <f t="shared" si="25"/>
        <v>-</v>
      </c>
      <c r="DW10" s="81"/>
      <c r="DX10" s="82"/>
      <c r="DY10" s="82"/>
      <c r="DZ10" s="83"/>
      <c r="EA10" s="80" t="str">
        <f t="shared" si="26"/>
        <v>-</v>
      </c>
      <c r="EB10" s="93" t="str">
        <f t="shared" si="27"/>
        <v>-</v>
      </c>
      <c r="EC10" s="81"/>
      <c r="ED10" s="82"/>
      <c r="EE10" s="82"/>
      <c r="EF10" s="83"/>
      <c r="EG10" s="80" t="str">
        <f t="shared" si="28"/>
        <v>-</v>
      </c>
      <c r="EH10" s="81"/>
      <c r="EI10" s="82"/>
      <c r="EJ10" s="82"/>
      <c r="EK10" s="83"/>
      <c r="EL10" s="80" t="str">
        <f t="shared" si="29"/>
        <v>-</v>
      </c>
      <c r="EM10" s="81"/>
      <c r="EN10" s="82"/>
      <c r="EO10" s="82"/>
      <c r="EP10" s="83"/>
      <c r="EQ10" s="80" t="str">
        <f t="shared" si="30"/>
        <v>-</v>
      </c>
      <c r="ER10" s="93" t="str">
        <f t="shared" si="31"/>
        <v>-</v>
      </c>
      <c r="ES10" s="81"/>
      <c r="ET10" s="82"/>
      <c r="EU10" s="82"/>
      <c r="EV10" s="83"/>
      <c r="EW10" s="80" t="str">
        <f t="shared" si="32"/>
        <v>-</v>
      </c>
      <c r="EX10" s="81"/>
      <c r="EY10" s="82"/>
      <c r="EZ10" s="82"/>
      <c r="FA10" s="83"/>
      <c r="FB10" s="80" t="str">
        <f t="shared" si="33"/>
        <v>-</v>
      </c>
      <c r="FC10" s="81"/>
      <c r="FD10" s="82"/>
      <c r="FE10" s="82"/>
      <c r="FF10" s="83"/>
      <c r="FG10" s="80" t="str">
        <f t="shared" si="34"/>
        <v>-</v>
      </c>
      <c r="FH10" s="93" t="str">
        <f t="shared" si="35"/>
        <v>-</v>
      </c>
    </row>
    <row r="11" spans="1:164" s="47" customFormat="1" ht="13" outlineLevel="1" x14ac:dyDescent="0.25">
      <c r="A11" s="120" t="s">
        <v>58</v>
      </c>
      <c r="B11" s="121"/>
      <c r="C11" s="98">
        <f>SUMIF(Betalningsplan!C:C,B11,Betalningsplan!G:G)</f>
        <v>0</v>
      </c>
      <c r="D11" s="112">
        <f t="shared" si="36"/>
        <v>0</v>
      </c>
      <c r="E11" s="81"/>
      <c r="F11" s="82"/>
      <c r="G11" s="82"/>
      <c r="H11" s="83"/>
      <c r="I11" s="80" t="str">
        <f t="shared" si="37"/>
        <v>-</v>
      </c>
      <c r="J11" s="81"/>
      <c r="K11" s="82"/>
      <c r="L11" s="82"/>
      <c r="M11" s="83"/>
      <c r="N11" s="80" t="str">
        <f t="shared" si="38"/>
        <v>-</v>
      </c>
      <c r="O11" s="81"/>
      <c r="P11" s="82"/>
      <c r="Q11" s="82"/>
      <c r="R11" s="83"/>
      <c r="S11" s="80" t="str">
        <f t="shared" si="39"/>
        <v>-</v>
      </c>
      <c r="T11" s="93" t="str">
        <f t="shared" si="40"/>
        <v>-</v>
      </c>
      <c r="U11" s="81"/>
      <c r="V11" s="82"/>
      <c r="W11" s="82"/>
      <c r="X11" s="83"/>
      <c r="Y11" s="80" t="str">
        <f t="shared" si="0"/>
        <v>-</v>
      </c>
      <c r="Z11" s="81"/>
      <c r="AA11" s="82"/>
      <c r="AB11" s="82"/>
      <c r="AC11" s="83"/>
      <c r="AD11" s="80" t="str">
        <f t="shared" si="1"/>
        <v>-</v>
      </c>
      <c r="AE11" s="81"/>
      <c r="AF11" s="82"/>
      <c r="AG11" s="82"/>
      <c r="AH11" s="83"/>
      <c r="AI11" s="80" t="str">
        <f t="shared" si="2"/>
        <v>-</v>
      </c>
      <c r="AJ11" s="93" t="str">
        <f t="shared" si="3"/>
        <v>-</v>
      </c>
      <c r="AK11" s="81"/>
      <c r="AL11" s="82"/>
      <c r="AM11" s="82"/>
      <c r="AN11" s="83"/>
      <c r="AO11" s="80" t="str">
        <f t="shared" si="4"/>
        <v>-</v>
      </c>
      <c r="AP11" s="81"/>
      <c r="AQ11" s="82"/>
      <c r="AR11" s="82"/>
      <c r="AS11" s="83"/>
      <c r="AT11" s="80" t="str">
        <f t="shared" si="5"/>
        <v>-</v>
      </c>
      <c r="AU11" s="81"/>
      <c r="AV11" s="82"/>
      <c r="AW11" s="82"/>
      <c r="AX11" s="83"/>
      <c r="AY11" s="80" t="str">
        <f t="shared" si="6"/>
        <v>-</v>
      </c>
      <c r="AZ11" s="93" t="str">
        <f t="shared" si="7"/>
        <v>-</v>
      </c>
      <c r="BA11" s="81"/>
      <c r="BB11" s="82"/>
      <c r="BC11" s="82"/>
      <c r="BD11" s="83"/>
      <c r="BE11" s="80" t="str">
        <f t="shared" si="8"/>
        <v>-</v>
      </c>
      <c r="BF11" s="81"/>
      <c r="BG11" s="82"/>
      <c r="BH11" s="82"/>
      <c r="BI11" s="83"/>
      <c r="BJ11" s="80" t="str">
        <f t="shared" si="9"/>
        <v>-</v>
      </c>
      <c r="BK11" s="81"/>
      <c r="BL11" s="82"/>
      <c r="BM11" s="82"/>
      <c r="BN11" s="83"/>
      <c r="BO11" s="80" t="str">
        <f t="shared" si="10"/>
        <v>-</v>
      </c>
      <c r="BP11" s="93" t="str">
        <f t="shared" si="11"/>
        <v>-</v>
      </c>
      <c r="BQ11" s="81"/>
      <c r="BR11" s="82"/>
      <c r="BS11" s="82"/>
      <c r="BT11" s="83"/>
      <c r="BU11" s="80" t="str">
        <f t="shared" si="12"/>
        <v>-</v>
      </c>
      <c r="BV11" s="81"/>
      <c r="BW11" s="82"/>
      <c r="BX11" s="82"/>
      <c r="BY11" s="83"/>
      <c r="BZ11" s="80" t="str">
        <f t="shared" si="13"/>
        <v>-</v>
      </c>
      <c r="CA11" s="81"/>
      <c r="CB11" s="82"/>
      <c r="CC11" s="82"/>
      <c r="CD11" s="83"/>
      <c r="CE11" s="80" t="str">
        <f t="shared" si="14"/>
        <v>-</v>
      </c>
      <c r="CF11" s="93" t="str">
        <f t="shared" si="15"/>
        <v>-</v>
      </c>
      <c r="CG11" s="81"/>
      <c r="CH11" s="82"/>
      <c r="CI11" s="82"/>
      <c r="CJ11" s="83"/>
      <c r="CK11" s="80" t="str">
        <f t="shared" si="16"/>
        <v>-</v>
      </c>
      <c r="CL11" s="81"/>
      <c r="CM11" s="82"/>
      <c r="CN11" s="82"/>
      <c r="CO11" s="83"/>
      <c r="CP11" s="80" t="str">
        <f t="shared" si="17"/>
        <v>-</v>
      </c>
      <c r="CQ11" s="81"/>
      <c r="CR11" s="82"/>
      <c r="CS11" s="82"/>
      <c r="CT11" s="83"/>
      <c r="CU11" s="80" t="str">
        <f t="shared" si="18"/>
        <v>-</v>
      </c>
      <c r="CV11" s="93" t="str">
        <f t="shared" si="19"/>
        <v>-</v>
      </c>
      <c r="CW11" s="81"/>
      <c r="CX11" s="82"/>
      <c r="CY11" s="82"/>
      <c r="CZ11" s="83"/>
      <c r="DA11" s="80" t="str">
        <f t="shared" si="20"/>
        <v>-</v>
      </c>
      <c r="DB11" s="81"/>
      <c r="DC11" s="82"/>
      <c r="DD11" s="82"/>
      <c r="DE11" s="83"/>
      <c r="DF11" s="80" t="str">
        <f t="shared" si="21"/>
        <v>-</v>
      </c>
      <c r="DG11" s="81"/>
      <c r="DH11" s="82"/>
      <c r="DI11" s="82"/>
      <c r="DJ11" s="83"/>
      <c r="DK11" s="80" t="str">
        <f t="shared" si="22"/>
        <v>-</v>
      </c>
      <c r="DL11" s="93" t="str">
        <f t="shared" si="23"/>
        <v>-</v>
      </c>
      <c r="DM11" s="81"/>
      <c r="DN11" s="82"/>
      <c r="DO11" s="82"/>
      <c r="DP11" s="83"/>
      <c r="DQ11" s="80" t="str">
        <f t="shared" si="24"/>
        <v>-</v>
      </c>
      <c r="DR11" s="81"/>
      <c r="DS11" s="82"/>
      <c r="DT11" s="82"/>
      <c r="DU11" s="83"/>
      <c r="DV11" s="80" t="str">
        <f t="shared" si="25"/>
        <v>-</v>
      </c>
      <c r="DW11" s="81"/>
      <c r="DX11" s="82"/>
      <c r="DY11" s="82"/>
      <c r="DZ11" s="83"/>
      <c r="EA11" s="80" t="str">
        <f t="shared" si="26"/>
        <v>-</v>
      </c>
      <c r="EB11" s="93" t="str">
        <f t="shared" si="27"/>
        <v>-</v>
      </c>
      <c r="EC11" s="81"/>
      <c r="ED11" s="82"/>
      <c r="EE11" s="82"/>
      <c r="EF11" s="83"/>
      <c r="EG11" s="80" t="str">
        <f t="shared" si="28"/>
        <v>-</v>
      </c>
      <c r="EH11" s="81"/>
      <c r="EI11" s="82"/>
      <c r="EJ11" s="82"/>
      <c r="EK11" s="83"/>
      <c r="EL11" s="80" t="str">
        <f t="shared" si="29"/>
        <v>-</v>
      </c>
      <c r="EM11" s="81"/>
      <c r="EN11" s="82"/>
      <c r="EO11" s="82"/>
      <c r="EP11" s="83"/>
      <c r="EQ11" s="80" t="str">
        <f t="shared" si="30"/>
        <v>-</v>
      </c>
      <c r="ER11" s="93" t="str">
        <f t="shared" si="31"/>
        <v>-</v>
      </c>
      <c r="ES11" s="81"/>
      <c r="ET11" s="82"/>
      <c r="EU11" s="82"/>
      <c r="EV11" s="83"/>
      <c r="EW11" s="80" t="str">
        <f t="shared" si="32"/>
        <v>-</v>
      </c>
      <c r="EX11" s="81"/>
      <c r="EY11" s="82"/>
      <c r="EZ11" s="82"/>
      <c r="FA11" s="83"/>
      <c r="FB11" s="80" t="str">
        <f t="shared" si="33"/>
        <v>-</v>
      </c>
      <c r="FC11" s="81"/>
      <c r="FD11" s="82"/>
      <c r="FE11" s="82"/>
      <c r="FF11" s="83"/>
      <c r="FG11" s="80" t="str">
        <f t="shared" si="34"/>
        <v>-</v>
      </c>
      <c r="FH11" s="93" t="str">
        <f t="shared" si="35"/>
        <v>-</v>
      </c>
    </row>
    <row r="12" spans="1:164" s="47" customFormat="1" ht="13" outlineLevel="1" x14ac:dyDescent="0.25">
      <c r="A12" s="120" t="s">
        <v>59</v>
      </c>
      <c r="B12" s="121"/>
      <c r="C12" s="98">
        <f>SUMIF(Betalningsplan!C:C,B12,Betalningsplan!G:G)</f>
        <v>0</v>
      </c>
      <c r="D12" s="112">
        <f t="shared" si="36"/>
        <v>0</v>
      </c>
      <c r="E12" s="81"/>
      <c r="F12" s="82"/>
      <c r="G12" s="82"/>
      <c r="H12" s="83"/>
      <c r="I12" s="80" t="str">
        <f t="shared" si="37"/>
        <v>-</v>
      </c>
      <c r="J12" s="81"/>
      <c r="K12" s="82"/>
      <c r="L12" s="82"/>
      <c r="M12" s="83"/>
      <c r="N12" s="80" t="str">
        <f t="shared" si="38"/>
        <v>-</v>
      </c>
      <c r="O12" s="81"/>
      <c r="P12" s="82"/>
      <c r="Q12" s="82"/>
      <c r="R12" s="83"/>
      <c r="S12" s="80" t="str">
        <f t="shared" si="39"/>
        <v>-</v>
      </c>
      <c r="T12" s="93" t="str">
        <f t="shared" si="40"/>
        <v>-</v>
      </c>
      <c r="U12" s="81"/>
      <c r="V12" s="82"/>
      <c r="W12" s="82"/>
      <c r="X12" s="83"/>
      <c r="Y12" s="80" t="str">
        <f t="shared" si="0"/>
        <v>-</v>
      </c>
      <c r="Z12" s="81"/>
      <c r="AA12" s="82"/>
      <c r="AB12" s="82"/>
      <c r="AC12" s="83"/>
      <c r="AD12" s="80" t="str">
        <f t="shared" si="1"/>
        <v>-</v>
      </c>
      <c r="AE12" s="81"/>
      <c r="AF12" s="82"/>
      <c r="AG12" s="82"/>
      <c r="AH12" s="83"/>
      <c r="AI12" s="80" t="str">
        <f t="shared" si="2"/>
        <v>-</v>
      </c>
      <c r="AJ12" s="93" t="str">
        <f t="shared" si="3"/>
        <v>-</v>
      </c>
      <c r="AK12" s="81"/>
      <c r="AL12" s="82"/>
      <c r="AM12" s="82"/>
      <c r="AN12" s="83"/>
      <c r="AO12" s="80" t="str">
        <f t="shared" si="4"/>
        <v>-</v>
      </c>
      <c r="AP12" s="81"/>
      <c r="AQ12" s="82"/>
      <c r="AR12" s="82"/>
      <c r="AS12" s="83"/>
      <c r="AT12" s="80" t="str">
        <f t="shared" si="5"/>
        <v>-</v>
      </c>
      <c r="AU12" s="81"/>
      <c r="AV12" s="82"/>
      <c r="AW12" s="82"/>
      <c r="AX12" s="83"/>
      <c r="AY12" s="80" t="str">
        <f t="shared" si="6"/>
        <v>-</v>
      </c>
      <c r="AZ12" s="93" t="str">
        <f t="shared" si="7"/>
        <v>-</v>
      </c>
      <c r="BA12" s="81"/>
      <c r="BB12" s="82"/>
      <c r="BC12" s="82"/>
      <c r="BD12" s="83"/>
      <c r="BE12" s="80" t="str">
        <f t="shared" si="8"/>
        <v>-</v>
      </c>
      <c r="BF12" s="81"/>
      <c r="BG12" s="82"/>
      <c r="BH12" s="82"/>
      <c r="BI12" s="83"/>
      <c r="BJ12" s="80" t="str">
        <f t="shared" si="9"/>
        <v>-</v>
      </c>
      <c r="BK12" s="81"/>
      <c r="BL12" s="82"/>
      <c r="BM12" s="82"/>
      <c r="BN12" s="83"/>
      <c r="BO12" s="80" t="str">
        <f t="shared" si="10"/>
        <v>-</v>
      </c>
      <c r="BP12" s="93" t="str">
        <f t="shared" si="11"/>
        <v>-</v>
      </c>
      <c r="BQ12" s="81"/>
      <c r="BR12" s="82"/>
      <c r="BS12" s="82"/>
      <c r="BT12" s="83"/>
      <c r="BU12" s="80" t="str">
        <f t="shared" si="12"/>
        <v>-</v>
      </c>
      <c r="BV12" s="81"/>
      <c r="BW12" s="82"/>
      <c r="BX12" s="82"/>
      <c r="BY12" s="83"/>
      <c r="BZ12" s="80" t="str">
        <f t="shared" si="13"/>
        <v>-</v>
      </c>
      <c r="CA12" s="81"/>
      <c r="CB12" s="82"/>
      <c r="CC12" s="82"/>
      <c r="CD12" s="83"/>
      <c r="CE12" s="80" t="str">
        <f t="shared" si="14"/>
        <v>-</v>
      </c>
      <c r="CF12" s="93" t="str">
        <f t="shared" si="15"/>
        <v>-</v>
      </c>
      <c r="CG12" s="81"/>
      <c r="CH12" s="82"/>
      <c r="CI12" s="82"/>
      <c r="CJ12" s="83"/>
      <c r="CK12" s="80" t="str">
        <f t="shared" si="16"/>
        <v>-</v>
      </c>
      <c r="CL12" s="81"/>
      <c r="CM12" s="82"/>
      <c r="CN12" s="82"/>
      <c r="CO12" s="83"/>
      <c r="CP12" s="80" t="str">
        <f t="shared" si="17"/>
        <v>-</v>
      </c>
      <c r="CQ12" s="81"/>
      <c r="CR12" s="82"/>
      <c r="CS12" s="82"/>
      <c r="CT12" s="83"/>
      <c r="CU12" s="80" t="str">
        <f t="shared" si="18"/>
        <v>-</v>
      </c>
      <c r="CV12" s="93" t="str">
        <f t="shared" si="19"/>
        <v>-</v>
      </c>
      <c r="CW12" s="81"/>
      <c r="CX12" s="82"/>
      <c r="CY12" s="82"/>
      <c r="CZ12" s="83"/>
      <c r="DA12" s="80" t="str">
        <f t="shared" si="20"/>
        <v>-</v>
      </c>
      <c r="DB12" s="81"/>
      <c r="DC12" s="82"/>
      <c r="DD12" s="82"/>
      <c r="DE12" s="83"/>
      <c r="DF12" s="80" t="str">
        <f t="shared" si="21"/>
        <v>-</v>
      </c>
      <c r="DG12" s="81"/>
      <c r="DH12" s="82"/>
      <c r="DI12" s="82"/>
      <c r="DJ12" s="83"/>
      <c r="DK12" s="80" t="str">
        <f t="shared" si="22"/>
        <v>-</v>
      </c>
      <c r="DL12" s="93" t="str">
        <f t="shared" si="23"/>
        <v>-</v>
      </c>
      <c r="DM12" s="81"/>
      <c r="DN12" s="82"/>
      <c r="DO12" s="82"/>
      <c r="DP12" s="83"/>
      <c r="DQ12" s="80" t="str">
        <f t="shared" si="24"/>
        <v>-</v>
      </c>
      <c r="DR12" s="81"/>
      <c r="DS12" s="82"/>
      <c r="DT12" s="82"/>
      <c r="DU12" s="83"/>
      <c r="DV12" s="80" t="str">
        <f t="shared" si="25"/>
        <v>-</v>
      </c>
      <c r="DW12" s="81"/>
      <c r="DX12" s="82"/>
      <c r="DY12" s="82"/>
      <c r="DZ12" s="83"/>
      <c r="EA12" s="80" t="str">
        <f t="shared" si="26"/>
        <v>-</v>
      </c>
      <c r="EB12" s="93" t="str">
        <f t="shared" si="27"/>
        <v>-</v>
      </c>
      <c r="EC12" s="81"/>
      <c r="ED12" s="82"/>
      <c r="EE12" s="82"/>
      <c r="EF12" s="83"/>
      <c r="EG12" s="80" t="str">
        <f t="shared" si="28"/>
        <v>-</v>
      </c>
      <c r="EH12" s="81"/>
      <c r="EI12" s="82"/>
      <c r="EJ12" s="82"/>
      <c r="EK12" s="83"/>
      <c r="EL12" s="80" t="str">
        <f t="shared" si="29"/>
        <v>-</v>
      </c>
      <c r="EM12" s="81"/>
      <c r="EN12" s="82"/>
      <c r="EO12" s="82"/>
      <c r="EP12" s="83"/>
      <c r="EQ12" s="80" t="str">
        <f t="shared" si="30"/>
        <v>-</v>
      </c>
      <c r="ER12" s="93" t="str">
        <f t="shared" si="31"/>
        <v>-</v>
      </c>
      <c r="ES12" s="81"/>
      <c r="ET12" s="82"/>
      <c r="EU12" s="82"/>
      <c r="EV12" s="83"/>
      <c r="EW12" s="80" t="str">
        <f t="shared" si="32"/>
        <v>-</v>
      </c>
      <c r="EX12" s="81"/>
      <c r="EY12" s="82"/>
      <c r="EZ12" s="82"/>
      <c r="FA12" s="83"/>
      <c r="FB12" s="80" t="str">
        <f t="shared" si="33"/>
        <v>-</v>
      </c>
      <c r="FC12" s="81"/>
      <c r="FD12" s="82"/>
      <c r="FE12" s="82"/>
      <c r="FF12" s="83"/>
      <c r="FG12" s="80" t="str">
        <f t="shared" si="34"/>
        <v>-</v>
      </c>
      <c r="FH12" s="93" t="str">
        <f t="shared" si="35"/>
        <v>-</v>
      </c>
    </row>
    <row r="13" spans="1:164" s="47" customFormat="1" ht="13" outlineLevel="1" x14ac:dyDescent="0.25">
      <c r="A13" s="120" t="s">
        <v>60</v>
      </c>
      <c r="B13" s="121"/>
      <c r="C13" s="98">
        <f>SUMIF(Betalningsplan!C:C,B13,Betalningsplan!G:G)</f>
        <v>0</v>
      </c>
      <c r="D13" s="112">
        <f t="shared" si="36"/>
        <v>0</v>
      </c>
      <c r="E13" s="81"/>
      <c r="F13" s="82"/>
      <c r="G13" s="82"/>
      <c r="H13" s="83"/>
      <c r="I13" s="80" t="str">
        <f t="shared" si="37"/>
        <v>-</v>
      </c>
      <c r="J13" s="81"/>
      <c r="K13" s="82"/>
      <c r="L13" s="82"/>
      <c r="M13" s="83"/>
      <c r="N13" s="80" t="str">
        <f t="shared" si="38"/>
        <v>-</v>
      </c>
      <c r="O13" s="81"/>
      <c r="P13" s="82"/>
      <c r="Q13" s="82"/>
      <c r="R13" s="83"/>
      <c r="S13" s="80" t="str">
        <f t="shared" si="39"/>
        <v>-</v>
      </c>
      <c r="T13" s="93" t="str">
        <f t="shared" si="40"/>
        <v>-</v>
      </c>
      <c r="U13" s="81"/>
      <c r="V13" s="82"/>
      <c r="W13" s="82"/>
      <c r="X13" s="83"/>
      <c r="Y13" s="80" t="str">
        <f t="shared" si="0"/>
        <v>-</v>
      </c>
      <c r="Z13" s="81"/>
      <c r="AA13" s="82"/>
      <c r="AB13" s="82"/>
      <c r="AC13" s="83"/>
      <c r="AD13" s="80" t="str">
        <f t="shared" si="1"/>
        <v>-</v>
      </c>
      <c r="AE13" s="81"/>
      <c r="AF13" s="82"/>
      <c r="AG13" s="82"/>
      <c r="AH13" s="83"/>
      <c r="AI13" s="80" t="str">
        <f t="shared" si="2"/>
        <v>-</v>
      </c>
      <c r="AJ13" s="93" t="str">
        <f t="shared" si="3"/>
        <v>-</v>
      </c>
      <c r="AK13" s="81"/>
      <c r="AL13" s="82"/>
      <c r="AM13" s="82"/>
      <c r="AN13" s="83"/>
      <c r="AO13" s="80" t="str">
        <f t="shared" si="4"/>
        <v>-</v>
      </c>
      <c r="AP13" s="81"/>
      <c r="AQ13" s="82"/>
      <c r="AR13" s="82"/>
      <c r="AS13" s="83"/>
      <c r="AT13" s="80" t="str">
        <f t="shared" si="5"/>
        <v>-</v>
      </c>
      <c r="AU13" s="81"/>
      <c r="AV13" s="82"/>
      <c r="AW13" s="82"/>
      <c r="AX13" s="83"/>
      <c r="AY13" s="80" t="str">
        <f t="shared" si="6"/>
        <v>-</v>
      </c>
      <c r="AZ13" s="93" t="str">
        <f t="shared" si="7"/>
        <v>-</v>
      </c>
      <c r="BA13" s="81"/>
      <c r="BB13" s="82"/>
      <c r="BC13" s="82"/>
      <c r="BD13" s="83"/>
      <c r="BE13" s="80" t="str">
        <f t="shared" si="8"/>
        <v>-</v>
      </c>
      <c r="BF13" s="81"/>
      <c r="BG13" s="82"/>
      <c r="BH13" s="82"/>
      <c r="BI13" s="83"/>
      <c r="BJ13" s="80" t="str">
        <f t="shared" si="9"/>
        <v>-</v>
      </c>
      <c r="BK13" s="81"/>
      <c r="BL13" s="82"/>
      <c r="BM13" s="82"/>
      <c r="BN13" s="83"/>
      <c r="BO13" s="80" t="str">
        <f t="shared" si="10"/>
        <v>-</v>
      </c>
      <c r="BP13" s="93" t="str">
        <f t="shared" si="11"/>
        <v>-</v>
      </c>
      <c r="BQ13" s="81"/>
      <c r="BR13" s="82"/>
      <c r="BS13" s="82"/>
      <c r="BT13" s="83"/>
      <c r="BU13" s="80" t="str">
        <f t="shared" si="12"/>
        <v>-</v>
      </c>
      <c r="BV13" s="81"/>
      <c r="BW13" s="82"/>
      <c r="BX13" s="82"/>
      <c r="BY13" s="83"/>
      <c r="BZ13" s="80" t="str">
        <f t="shared" si="13"/>
        <v>-</v>
      </c>
      <c r="CA13" s="81"/>
      <c r="CB13" s="82"/>
      <c r="CC13" s="82"/>
      <c r="CD13" s="83"/>
      <c r="CE13" s="80" t="str">
        <f t="shared" si="14"/>
        <v>-</v>
      </c>
      <c r="CF13" s="93" t="str">
        <f t="shared" si="15"/>
        <v>-</v>
      </c>
      <c r="CG13" s="81"/>
      <c r="CH13" s="82"/>
      <c r="CI13" s="82"/>
      <c r="CJ13" s="83"/>
      <c r="CK13" s="80" t="str">
        <f t="shared" si="16"/>
        <v>-</v>
      </c>
      <c r="CL13" s="81"/>
      <c r="CM13" s="82"/>
      <c r="CN13" s="82"/>
      <c r="CO13" s="83"/>
      <c r="CP13" s="80" t="str">
        <f t="shared" si="17"/>
        <v>-</v>
      </c>
      <c r="CQ13" s="81"/>
      <c r="CR13" s="82"/>
      <c r="CS13" s="82"/>
      <c r="CT13" s="83"/>
      <c r="CU13" s="80" t="str">
        <f t="shared" si="18"/>
        <v>-</v>
      </c>
      <c r="CV13" s="93" t="str">
        <f t="shared" si="19"/>
        <v>-</v>
      </c>
      <c r="CW13" s="81"/>
      <c r="CX13" s="82"/>
      <c r="CY13" s="82"/>
      <c r="CZ13" s="83"/>
      <c r="DA13" s="80" t="str">
        <f t="shared" si="20"/>
        <v>-</v>
      </c>
      <c r="DB13" s="81"/>
      <c r="DC13" s="82"/>
      <c r="DD13" s="82"/>
      <c r="DE13" s="83"/>
      <c r="DF13" s="80" t="str">
        <f t="shared" si="21"/>
        <v>-</v>
      </c>
      <c r="DG13" s="81"/>
      <c r="DH13" s="82"/>
      <c r="DI13" s="82"/>
      <c r="DJ13" s="83"/>
      <c r="DK13" s="80" t="str">
        <f t="shared" si="22"/>
        <v>-</v>
      </c>
      <c r="DL13" s="93" t="str">
        <f t="shared" si="23"/>
        <v>-</v>
      </c>
      <c r="DM13" s="81"/>
      <c r="DN13" s="82"/>
      <c r="DO13" s="82"/>
      <c r="DP13" s="83"/>
      <c r="DQ13" s="80" t="str">
        <f t="shared" si="24"/>
        <v>-</v>
      </c>
      <c r="DR13" s="81"/>
      <c r="DS13" s="82"/>
      <c r="DT13" s="82"/>
      <c r="DU13" s="83"/>
      <c r="DV13" s="80" t="str">
        <f t="shared" si="25"/>
        <v>-</v>
      </c>
      <c r="DW13" s="81"/>
      <c r="DX13" s="82"/>
      <c r="DY13" s="82"/>
      <c r="DZ13" s="83"/>
      <c r="EA13" s="80" t="str">
        <f t="shared" si="26"/>
        <v>-</v>
      </c>
      <c r="EB13" s="93" t="str">
        <f t="shared" si="27"/>
        <v>-</v>
      </c>
      <c r="EC13" s="81"/>
      <c r="ED13" s="82"/>
      <c r="EE13" s="82"/>
      <c r="EF13" s="83"/>
      <c r="EG13" s="80" t="str">
        <f t="shared" si="28"/>
        <v>-</v>
      </c>
      <c r="EH13" s="81"/>
      <c r="EI13" s="82"/>
      <c r="EJ13" s="82"/>
      <c r="EK13" s="83"/>
      <c r="EL13" s="80" t="str">
        <f t="shared" si="29"/>
        <v>-</v>
      </c>
      <c r="EM13" s="81"/>
      <c r="EN13" s="82"/>
      <c r="EO13" s="82"/>
      <c r="EP13" s="83"/>
      <c r="EQ13" s="80" t="str">
        <f t="shared" si="30"/>
        <v>-</v>
      </c>
      <c r="ER13" s="93" t="str">
        <f t="shared" si="31"/>
        <v>-</v>
      </c>
      <c r="ES13" s="81"/>
      <c r="ET13" s="82"/>
      <c r="EU13" s="82"/>
      <c r="EV13" s="83"/>
      <c r="EW13" s="80" t="str">
        <f t="shared" si="32"/>
        <v>-</v>
      </c>
      <c r="EX13" s="81"/>
      <c r="EY13" s="82"/>
      <c r="EZ13" s="82"/>
      <c r="FA13" s="83"/>
      <c r="FB13" s="80" t="str">
        <f t="shared" si="33"/>
        <v>-</v>
      </c>
      <c r="FC13" s="81"/>
      <c r="FD13" s="82"/>
      <c r="FE13" s="82"/>
      <c r="FF13" s="83"/>
      <c r="FG13" s="80" t="str">
        <f t="shared" si="34"/>
        <v>-</v>
      </c>
      <c r="FH13" s="93" t="str">
        <f t="shared" si="35"/>
        <v>-</v>
      </c>
    </row>
    <row r="14" spans="1:164" s="47" customFormat="1" ht="13" outlineLevel="1" x14ac:dyDescent="0.25">
      <c r="A14" s="120" t="s">
        <v>61</v>
      </c>
      <c r="B14" s="121"/>
      <c r="C14" s="98">
        <f>SUMIF(Betalningsplan!C:C,B14,Betalningsplan!G:G)</f>
        <v>0</v>
      </c>
      <c r="D14" s="112">
        <f t="shared" si="36"/>
        <v>0</v>
      </c>
      <c r="E14" s="81"/>
      <c r="F14" s="82"/>
      <c r="G14" s="82"/>
      <c r="H14" s="83"/>
      <c r="I14" s="80" t="str">
        <f t="shared" si="37"/>
        <v>-</v>
      </c>
      <c r="J14" s="81"/>
      <c r="K14" s="82"/>
      <c r="L14" s="82"/>
      <c r="M14" s="83"/>
      <c r="N14" s="80" t="str">
        <f t="shared" si="38"/>
        <v>-</v>
      </c>
      <c r="O14" s="81"/>
      <c r="P14" s="82"/>
      <c r="Q14" s="82"/>
      <c r="R14" s="83"/>
      <c r="S14" s="80" t="str">
        <f t="shared" si="39"/>
        <v>-</v>
      </c>
      <c r="T14" s="93" t="str">
        <f t="shared" si="40"/>
        <v>-</v>
      </c>
      <c r="U14" s="81"/>
      <c r="V14" s="82"/>
      <c r="W14" s="82"/>
      <c r="X14" s="83"/>
      <c r="Y14" s="80" t="str">
        <f t="shared" si="0"/>
        <v>-</v>
      </c>
      <c r="Z14" s="81"/>
      <c r="AA14" s="82"/>
      <c r="AB14" s="82"/>
      <c r="AC14" s="83"/>
      <c r="AD14" s="80" t="str">
        <f t="shared" si="1"/>
        <v>-</v>
      </c>
      <c r="AE14" s="81"/>
      <c r="AF14" s="82"/>
      <c r="AG14" s="82"/>
      <c r="AH14" s="83"/>
      <c r="AI14" s="80" t="str">
        <f t="shared" si="2"/>
        <v>-</v>
      </c>
      <c r="AJ14" s="93" t="str">
        <f t="shared" si="3"/>
        <v>-</v>
      </c>
      <c r="AK14" s="81"/>
      <c r="AL14" s="82"/>
      <c r="AM14" s="82"/>
      <c r="AN14" s="83"/>
      <c r="AO14" s="80" t="str">
        <f t="shared" si="4"/>
        <v>-</v>
      </c>
      <c r="AP14" s="81"/>
      <c r="AQ14" s="82"/>
      <c r="AR14" s="82"/>
      <c r="AS14" s="83"/>
      <c r="AT14" s="80" t="str">
        <f t="shared" si="5"/>
        <v>-</v>
      </c>
      <c r="AU14" s="81"/>
      <c r="AV14" s="82"/>
      <c r="AW14" s="82"/>
      <c r="AX14" s="83"/>
      <c r="AY14" s="80" t="str">
        <f t="shared" si="6"/>
        <v>-</v>
      </c>
      <c r="AZ14" s="93" t="str">
        <f t="shared" si="7"/>
        <v>-</v>
      </c>
      <c r="BA14" s="81"/>
      <c r="BB14" s="82"/>
      <c r="BC14" s="82"/>
      <c r="BD14" s="83"/>
      <c r="BE14" s="80" t="str">
        <f t="shared" si="8"/>
        <v>-</v>
      </c>
      <c r="BF14" s="81"/>
      <c r="BG14" s="82"/>
      <c r="BH14" s="82"/>
      <c r="BI14" s="83"/>
      <c r="BJ14" s="80" t="str">
        <f t="shared" si="9"/>
        <v>-</v>
      </c>
      <c r="BK14" s="81"/>
      <c r="BL14" s="82"/>
      <c r="BM14" s="82"/>
      <c r="BN14" s="83"/>
      <c r="BO14" s="80" t="str">
        <f t="shared" si="10"/>
        <v>-</v>
      </c>
      <c r="BP14" s="93" t="str">
        <f t="shared" si="11"/>
        <v>-</v>
      </c>
      <c r="BQ14" s="81"/>
      <c r="BR14" s="82"/>
      <c r="BS14" s="82"/>
      <c r="BT14" s="83"/>
      <c r="BU14" s="80" t="str">
        <f t="shared" si="12"/>
        <v>-</v>
      </c>
      <c r="BV14" s="81"/>
      <c r="BW14" s="82"/>
      <c r="BX14" s="82"/>
      <c r="BY14" s="83"/>
      <c r="BZ14" s="80" t="str">
        <f t="shared" si="13"/>
        <v>-</v>
      </c>
      <c r="CA14" s="81"/>
      <c r="CB14" s="82"/>
      <c r="CC14" s="82"/>
      <c r="CD14" s="83"/>
      <c r="CE14" s="80" t="str">
        <f t="shared" si="14"/>
        <v>-</v>
      </c>
      <c r="CF14" s="93" t="str">
        <f t="shared" si="15"/>
        <v>-</v>
      </c>
      <c r="CG14" s="81"/>
      <c r="CH14" s="82"/>
      <c r="CI14" s="82"/>
      <c r="CJ14" s="83"/>
      <c r="CK14" s="80" t="str">
        <f t="shared" si="16"/>
        <v>-</v>
      </c>
      <c r="CL14" s="81"/>
      <c r="CM14" s="82"/>
      <c r="CN14" s="82"/>
      <c r="CO14" s="83"/>
      <c r="CP14" s="80" t="str">
        <f t="shared" si="17"/>
        <v>-</v>
      </c>
      <c r="CQ14" s="81"/>
      <c r="CR14" s="82"/>
      <c r="CS14" s="82"/>
      <c r="CT14" s="83"/>
      <c r="CU14" s="80" t="str">
        <f t="shared" si="18"/>
        <v>-</v>
      </c>
      <c r="CV14" s="93" t="str">
        <f t="shared" si="19"/>
        <v>-</v>
      </c>
      <c r="CW14" s="81"/>
      <c r="CX14" s="82"/>
      <c r="CY14" s="82"/>
      <c r="CZ14" s="83"/>
      <c r="DA14" s="80" t="str">
        <f t="shared" si="20"/>
        <v>-</v>
      </c>
      <c r="DB14" s="81"/>
      <c r="DC14" s="82"/>
      <c r="DD14" s="82"/>
      <c r="DE14" s="83"/>
      <c r="DF14" s="80" t="str">
        <f t="shared" si="21"/>
        <v>-</v>
      </c>
      <c r="DG14" s="81"/>
      <c r="DH14" s="82"/>
      <c r="DI14" s="82"/>
      <c r="DJ14" s="83"/>
      <c r="DK14" s="80" t="str">
        <f t="shared" si="22"/>
        <v>-</v>
      </c>
      <c r="DL14" s="93" t="str">
        <f t="shared" si="23"/>
        <v>-</v>
      </c>
      <c r="DM14" s="81"/>
      <c r="DN14" s="82"/>
      <c r="DO14" s="82"/>
      <c r="DP14" s="83"/>
      <c r="DQ14" s="80" t="str">
        <f t="shared" si="24"/>
        <v>-</v>
      </c>
      <c r="DR14" s="81"/>
      <c r="DS14" s="82"/>
      <c r="DT14" s="82"/>
      <c r="DU14" s="83"/>
      <c r="DV14" s="80" t="str">
        <f t="shared" si="25"/>
        <v>-</v>
      </c>
      <c r="DW14" s="81"/>
      <c r="DX14" s="82"/>
      <c r="DY14" s="82"/>
      <c r="DZ14" s="83"/>
      <c r="EA14" s="80" t="str">
        <f t="shared" si="26"/>
        <v>-</v>
      </c>
      <c r="EB14" s="93" t="str">
        <f t="shared" si="27"/>
        <v>-</v>
      </c>
      <c r="EC14" s="81"/>
      <c r="ED14" s="82"/>
      <c r="EE14" s="82"/>
      <c r="EF14" s="83"/>
      <c r="EG14" s="80" t="str">
        <f t="shared" si="28"/>
        <v>-</v>
      </c>
      <c r="EH14" s="81"/>
      <c r="EI14" s="82"/>
      <c r="EJ14" s="82"/>
      <c r="EK14" s="83"/>
      <c r="EL14" s="80" t="str">
        <f t="shared" si="29"/>
        <v>-</v>
      </c>
      <c r="EM14" s="81"/>
      <c r="EN14" s="82"/>
      <c r="EO14" s="82"/>
      <c r="EP14" s="83"/>
      <c r="EQ14" s="80" t="str">
        <f t="shared" si="30"/>
        <v>-</v>
      </c>
      <c r="ER14" s="93" t="str">
        <f t="shared" si="31"/>
        <v>-</v>
      </c>
      <c r="ES14" s="81"/>
      <c r="ET14" s="82"/>
      <c r="EU14" s="82"/>
      <c r="EV14" s="83"/>
      <c r="EW14" s="80" t="str">
        <f t="shared" si="32"/>
        <v>-</v>
      </c>
      <c r="EX14" s="81"/>
      <c r="EY14" s="82"/>
      <c r="EZ14" s="82"/>
      <c r="FA14" s="83"/>
      <c r="FB14" s="80" t="str">
        <f t="shared" si="33"/>
        <v>-</v>
      </c>
      <c r="FC14" s="81"/>
      <c r="FD14" s="82"/>
      <c r="FE14" s="82"/>
      <c r="FF14" s="83"/>
      <c r="FG14" s="80" t="str">
        <f t="shared" si="34"/>
        <v>-</v>
      </c>
      <c r="FH14" s="93" t="str">
        <f t="shared" si="35"/>
        <v>-</v>
      </c>
    </row>
    <row r="15" spans="1:164" s="53" customFormat="1" ht="13" outlineLevel="1" x14ac:dyDescent="0.3">
      <c r="A15" s="120" t="s">
        <v>62</v>
      </c>
      <c r="B15" s="121"/>
      <c r="C15" s="98">
        <f>SUMIF(Betalningsplan!C:C,B15,Betalningsplan!G:G)</f>
        <v>0</v>
      </c>
      <c r="D15" s="112">
        <f t="shared" si="36"/>
        <v>0</v>
      </c>
      <c r="E15" s="84"/>
      <c r="F15" s="74"/>
      <c r="G15" s="74"/>
      <c r="H15" s="75"/>
      <c r="I15" s="55" t="str">
        <f t="shared" si="37"/>
        <v>-</v>
      </c>
      <c r="J15" s="84"/>
      <c r="K15" s="74"/>
      <c r="L15" s="74"/>
      <c r="M15" s="75"/>
      <c r="N15" s="55" t="str">
        <f t="shared" si="38"/>
        <v>-</v>
      </c>
      <c r="O15" s="84"/>
      <c r="P15" s="74"/>
      <c r="Q15" s="74"/>
      <c r="R15" s="75"/>
      <c r="S15" s="55" t="str">
        <f t="shared" si="39"/>
        <v>-</v>
      </c>
      <c r="T15" s="94" t="str">
        <f t="shared" si="40"/>
        <v>-</v>
      </c>
      <c r="U15" s="84"/>
      <c r="V15" s="74"/>
      <c r="W15" s="74"/>
      <c r="X15" s="75"/>
      <c r="Y15" s="55" t="str">
        <f t="shared" si="0"/>
        <v>-</v>
      </c>
      <c r="Z15" s="84"/>
      <c r="AA15" s="74"/>
      <c r="AB15" s="74"/>
      <c r="AC15" s="75"/>
      <c r="AD15" s="55" t="str">
        <f t="shared" si="1"/>
        <v>-</v>
      </c>
      <c r="AE15" s="84"/>
      <c r="AF15" s="74"/>
      <c r="AG15" s="74"/>
      <c r="AH15" s="75"/>
      <c r="AI15" s="55" t="str">
        <f t="shared" si="2"/>
        <v>-</v>
      </c>
      <c r="AJ15" s="94" t="str">
        <f t="shared" si="3"/>
        <v>-</v>
      </c>
      <c r="AK15" s="84"/>
      <c r="AL15" s="74"/>
      <c r="AM15" s="74"/>
      <c r="AN15" s="75"/>
      <c r="AO15" s="55" t="str">
        <f t="shared" si="4"/>
        <v>-</v>
      </c>
      <c r="AP15" s="84"/>
      <c r="AQ15" s="74"/>
      <c r="AR15" s="74"/>
      <c r="AS15" s="75"/>
      <c r="AT15" s="55" t="str">
        <f t="shared" si="5"/>
        <v>-</v>
      </c>
      <c r="AU15" s="84"/>
      <c r="AV15" s="74"/>
      <c r="AW15" s="74"/>
      <c r="AX15" s="75"/>
      <c r="AY15" s="55" t="str">
        <f t="shared" si="6"/>
        <v>-</v>
      </c>
      <c r="AZ15" s="94" t="str">
        <f t="shared" si="7"/>
        <v>-</v>
      </c>
      <c r="BA15" s="84"/>
      <c r="BB15" s="74"/>
      <c r="BC15" s="74"/>
      <c r="BD15" s="75"/>
      <c r="BE15" s="55" t="str">
        <f t="shared" si="8"/>
        <v>-</v>
      </c>
      <c r="BF15" s="84"/>
      <c r="BG15" s="74"/>
      <c r="BH15" s="74"/>
      <c r="BI15" s="75"/>
      <c r="BJ15" s="55" t="str">
        <f t="shared" si="9"/>
        <v>-</v>
      </c>
      <c r="BK15" s="84"/>
      <c r="BL15" s="74"/>
      <c r="BM15" s="74"/>
      <c r="BN15" s="75"/>
      <c r="BO15" s="55" t="str">
        <f t="shared" si="10"/>
        <v>-</v>
      </c>
      <c r="BP15" s="94" t="str">
        <f t="shared" si="11"/>
        <v>-</v>
      </c>
      <c r="BQ15" s="84"/>
      <c r="BR15" s="74"/>
      <c r="BS15" s="74"/>
      <c r="BT15" s="75"/>
      <c r="BU15" s="55" t="str">
        <f t="shared" si="12"/>
        <v>-</v>
      </c>
      <c r="BV15" s="84"/>
      <c r="BW15" s="74"/>
      <c r="BX15" s="74"/>
      <c r="BY15" s="75"/>
      <c r="BZ15" s="55" t="str">
        <f t="shared" si="13"/>
        <v>-</v>
      </c>
      <c r="CA15" s="84"/>
      <c r="CB15" s="74"/>
      <c r="CC15" s="74"/>
      <c r="CD15" s="75"/>
      <c r="CE15" s="55" t="str">
        <f t="shared" si="14"/>
        <v>-</v>
      </c>
      <c r="CF15" s="94" t="str">
        <f t="shared" si="15"/>
        <v>-</v>
      </c>
      <c r="CG15" s="84"/>
      <c r="CH15" s="74"/>
      <c r="CI15" s="74"/>
      <c r="CJ15" s="75"/>
      <c r="CK15" s="55" t="str">
        <f t="shared" si="16"/>
        <v>-</v>
      </c>
      <c r="CL15" s="84"/>
      <c r="CM15" s="74"/>
      <c r="CN15" s="74"/>
      <c r="CO15" s="75"/>
      <c r="CP15" s="55" t="str">
        <f t="shared" si="17"/>
        <v>-</v>
      </c>
      <c r="CQ15" s="84"/>
      <c r="CR15" s="74"/>
      <c r="CS15" s="74"/>
      <c r="CT15" s="75"/>
      <c r="CU15" s="55" t="str">
        <f t="shared" si="18"/>
        <v>-</v>
      </c>
      <c r="CV15" s="94" t="str">
        <f t="shared" si="19"/>
        <v>-</v>
      </c>
      <c r="CW15" s="84"/>
      <c r="CX15" s="74"/>
      <c r="CY15" s="74"/>
      <c r="CZ15" s="75"/>
      <c r="DA15" s="55" t="str">
        <f t="shared" si="20"/>
        <v>-</v>
      </c>
      <c r="DB15" s="84"/>
      <c r="DC15" s="74"/>
      <c r="DD15" s="74"/>
      <c r="DE15" s="75"/>
      <c r="DF15" s="55" t="str">
        <f t="shared" si="21"/>
        <v>-</v>
      </c>
      <c r="DG15" s="84"/>
      <c r="DH15" s="74"/>
      <c r="DI15" s="74"/>
      <c r="DJ15" s="75"/>
      <c r="DK15" s="55" t="str">
        <f t="shared" si="22"/>
        <v>-</v>
      </c>
      <c r="DL15" s="94" t="str">
        <f t="shared" si="23"/>
        <v>-</v>
      </c>
      <c r="DM15" s="84"/>
      <c r="DN15" s="74"/>
      <c r="DO15" s="74"/>
      <c r="DP15" s="75"/>
      <c r="DQ15" s="55" t="str">
        <f t="shared" si="24"/>
        <v>-</v>
      </c>
      <c r="DR15" s="84"/>
      <c r="DS15" s="74"/>
      <c r="DT15" s="74"/>
      <c r="DU15" s="75"/>
      <c r="DV15" s="55" t="str">
        <f t="shared" si="25"/>
        <v>-</v>
      </c>
      <c r="DW15" s="84"/>
      <c r="DX15" s="74"/>
      <c r="DY15" s="74"/>
      <c r="DZ15" s="75"/>
      <c r="EA15" s="55" t="str">
        <f t="shared" si="26"/>
        <v>-</v>
      </c>
      <c r="EB15" s="94" t="str">
        <f t="shared" si="27"/>
        <v>-</v>
      </c>
      <c r="EC15" s="84"/>
      <c r="ED15" s="74"/>
      <c r="EE15" s="74"/>
      <c r="EF15" s="75"/>
      <c r="EG15" s="55" t="str">
        <f t="shared" si="28"/>
        <v>-</v>
      </c>
      <c r="EH15" s="84"/>
      <c r="EI15" s="74"/>
      <c r="EJ15" s="74"/>
      <c r="EK15" s="75"/>
      <c r="EL15" s="55" t="str">
        <f t="shared" si="29"/>
        <v>-</v>
      </c>
      <c r="EM15" s="84"/>
      <c r="EN15" s="74"/>
      <c r="EO15" s="74"/>
      <c r="EP15" s="75"/>
      <c r="EQ15" s="55" t="str">
        <f t="shared" si="30"/>
        <v>-</v>
      </c>
      <c r="ER15" s="94" t="str">
        <f t="shared" si="31"/>
        <v>-</v>
      </c>
      <c r="ES15" s="84"/>
      <c r="ET15" s="74"/>
      <c r="EU15" s="74"/>
      <c r="EV15" s="75"/>
      <c r="EW15" s="55" t="str">
        <f t="shared" si="32"/>
        <v>-</v>
      </c>
      <c r="EX15" s="84"/>
      <c r="EY15" s="74"/>
      <c r="EZ15" s="74"/>
      <c r="FA15" s="75"/>
      <c r="FB15" s="55" t="str">
        <f t="shared" si="33"/>
        <v>-</v>
      </c>
      <c r="FC15" s="84"/>
      <c r="FD15" s="74"/>
      <c r="FE15" s="74"/>
      <c r="FF15" s="75"/>
      <c r="FG15" s="55" t="str">
        <f t="shared" si="34"/>
        <v>-</v>
      </c>
      <c r="FH15" s="94" t="str">
        <f t="shared" si="35"/>
        <v>-</v>
      </c>
    </row>
    <row r="16" spans="1:164" s="53" customFormat="1" ht="13" outlineLevel="1" x14ac:dyDescent="0.3">
      <c r="A16" s="120" t="s">
        <v>63</v>
      </c>
      <c r="B16" s="121"/>
      <c r="C16" s="98">
        <f>SUMIF(Betalningsplan!C:C,B16,Betalningsplan!G:G)</f>
        <v>0</v>
      </c>
      <c r="D16" s="112">
        <f t="shared" si="36"/>
        <v>0</v>
      </c>
      <c r="E16" s="84"/>
      <c r="F16" s="74"/>
      <c r="G16" s="74"/>
      <c r="H16" s="75"/>
      <c r="I16" s="55" t="str">
        <f t="shared" si="37"/>
        <v>-</v>
      </c>
      <c r="J16" s="84"/>
      <c r="K16" s="74"/>
      <c r="L16" s="74"/>
      <c r="M16" s="75"/>
      <c r="N16" s="55" t="str">
        <f t="shared" si="38"/>
        <v>-</v>
      </c>
      <c r="O16" s="84"/>
      <c r="P16" s="74"/>
      <c r="Q16" s="74"/>
      <c r="R16" s="75"/>
      <c r="S16" s="55" t="str">
        <f t="shared" si="39"/>
        <v>-</v>
      </c>
      <c r="T16" s="94" t="str">
        <f t="shared" si="40"/>
        <v>-</v>
      </c>
      <c r="U16" s="84"/>
      <c r="V16" s="74"/>
      <c r="W16" s="74"/>
      <c r="X16" s="75"/>
      <c r="Y16" s="55" t="str">
        <f t="shared" si="0"/>
        <v>-</v>
      </c>
      <c r="Z16" s="84"/>
      <c r="AA16" s="74"/>
      <c r="AB16" s="74"/>
      <c r="AC16" s="75"/>
      <c r="AD16" s="55" t="str">
        <f t="shared" si="1"/>
        <v>-</v>
      </c>
      <c r="AE16" s="84"/>
      <c r="AF16" s="74"/>
      <c r="AG16" s="74"/>
      <c r="AH16" s="75"/>
      <c r="AI16" s="55" t="str">
        <f t="shared" si="2"/>
        <v>-</v>
      </c>
      <c r="AJ16" s="94" t="str">
        <f t="shared" si="3"/>
        <v>-</v>
      </c>
      <c r="AK16" s="84"/>
      <c r="AL16" s="74"/>
      <c r="AM16" s="74"/>
      <c r="AN16" s="75"/>
      <c r="AO16" s="55" t="str">
        <f t="shared" si="4"/>
        <v>-</v>
      </c>
      <c r="AP16" s="84"/>
      <c r="AQ16" s="74"/>
      <c r="AR16" s="74"/>
      <c r="AS16" s="75"/>
      <c r="AT16" s="55" t="str">
        <f t="shared" si="5"/>
        <v>-</v>
      </c>
      <c r="AU16" s="84"/>
      <c r="AV16" s="74"/>
      <c r="AW16" s="74"/>
      <c r="AX16" s="75"/>
      <c r="AY16" s="55" t="str">
        <f t="shared" si="6"/>
        <v>-</v>
      </c>
      <c r="AZ16" s="94" t="str">
        <f t="shared" si="7"/>
        <v>-</v>
      </c>
      <c r="BA16" s="84"/>
      <c r="BB16" s="74"/>
      <c r="BC16" s="74"/>
      <c r="BD16" s="75"/>
      <c r="BE16" s="55" t="str">
        <f t="shared" si="8"/>
        <v>-</v>
      </c>
      <c r="BF16" s="84"/>
      <c r="BG16" s="74"/>
      <c r="BH16" s="74"/>
      <c r="BI16" s="75"/>
      <c r="BJ16" s="55" t="str">
        <f t="shared" si="9"/>
        <v>-</v>
      </c>
      <c r="BK16" s="84"/>
      <c r="BL16" s="74"/>
      <c r="BM16" s="74"/>
      <c r="BN16" s="75"/>
      <c r="BO16" s="55" t="str">
        <f t="shared" si="10"/>
        <v>-</v>
      </c>
      <c r="BP16" s="94" t="str">
        <f t="shared" si="11"/>
        <v>-</v>
      </c>
      <c r="BQ16" s="84"/>
      <c r="BR16" s="74"/>
      <c r="BS16" s="74"/>
      <c r="BT16" s="75"/>
      <c r="BU16" s="55" t="str">
        <f t="shared" si="12"/>
        <v>-</v>
      </c>
      <c r="BV16" s="84"/>
      <c r="BW16" s="74"/>
      <c r="BX16" s="74"/>
      <c r="BY16" s="75"/>
      <c r="BZ16" s="55" t="str">
        <f t="shared" si="13"/>
        <v>-</v>
      </c>
      <c r="CA16" s="84"/>
      <c r="CB16" s="74"/>
      <c r="CC16" s="74"/>
      <c r="CD16" s="75"/>
      <c r="CE16" s="55" t="str">
        <f t="shared" si="14"/>
        <v>-</v>
      </c>
      <c r="CF16" s="94" t="str">
        <f t="shared" si="15"/>
        <v>-</v>
      </c>
      <c r="CG16" s="84"/>
      <c r="CH16" s="74"/>
      <c r="CI16" s="74"/>
      <c r="CJ16" s="75"/>
      <c r="CK16" s="55" t="str">
        <f t="shared" si="16"/>
        <v>-</v>
      </c>
      <c r="CL16" s="84"/>
      <c r="CM16" s="74"/>
      <c r="CN16" s="74"/>
      <c r="CO16" s="75"/>
      <c r="CP16" s="55" t="str">
        <f t="shared" si="17"/>
        <v>-</v>
      </c>
      <c r="CQ16" s="84"/>
      <c r="CR16" s="74"/>
      <c r="CS16" s="74"/>
      <c r="CT16" s="75"/>
      <c r="CU16" s="55" t="str">
        <f t="shared" si="18"/>
        <v>-</v>
      </c>
      <c r="CV16" s="94" t="str">
        <f t="shared" si="19"/>
        <v>-</v>
      </c>
      <c r="CW16" s="84"/>
      <c r="CX16" s="74"/>
      <c r="CY16" s="74"/>
      <c r="CZ16" s="75"/>
      <c r="DA16" s="55" t="str">
        <f t="shared" si="20"/>
        <v>-</v>
      </c>
      <c r="DB16" s="84"/>
      <c r="DC16" s="74"/>
      <c r="DD16" s="74"/>
      <c r="DE16" s="75"/>
      <c r="DF16" s="55" t="str">
        <f t="shared" si="21"/>
        <v>-</v>
      </c>
      <c r="DG16" s="84"/>
      <c r="DH16" s="74"/>
      <c r="DI16" s="74"/>
      <c r="DJ16" s="75"/>
      <c r="DK16" s="55" t="str">
        <f t="shared" si="22"/>
        <v>-</v>
      </c>
      <c r="DL16" s="94" t="str">
        <f t="shared" si="23"/>
        <v>-</v>
      </c>
      <c r="DM16" s="84"/>
      <c r="DN16" s="74"/>
      <c r="DO16" s="74"/>
      <c r="DP16" s="75"/>
      <c r="DQ16" s="55" t="str">
        <f t="shared" si="24"/>
        <v>-</v>
      </c>
      <c r="DR16" s="84"/>
      <c r="DS16" s="74"/>
      <c r="DT16" s="74"/>
      <c r="DU16" s="75"/>
      <c r="DV16" s="55" t="str">
        <f t="shared" si="25"/>
        <v>-</v>
      </c>
      <c r="DW16" s="84"/>
      <c r="DX16" s="74"/>
      <c r="DY16" s="74"/>
      <c r="DZ16" s="75"/>
      <c r="EA16" s="55" t="str">
        <f t="shared" si="26"/>
        <v>-</v>
      </c>
      <c r="EB16" s="94" t="str">
        <f t="shared" si="27"/>
        <v>-</v>
      </c>
      <c r="EC16" s="84"/>
      <c r="ED16" s="74"/>
      <c r="EE16" s="74"/>
      <c r="EF16" s="75"/>
      <c r="EG16" s="55" t="str">
        <f t="shared" si="28"/>
        <v>-</v>
      </c>
      <c r="EH16" s="84"/>
      <c r="EI16" s="74"/>
      <c r="EJ16" s="74"/>
      <c r="EK16" s="75"/>
      <c r="EL16" s="55" t="str">
        <f t="shared" si="29"/>
        <v>-</v>
      </c>
      <c r="EM16" s="84"/>
      <c r="EN16" s="74"/>
      <c r="EO16" s="74"/>
      <c r="EP16" s="75"/>
      <c r="EQ16" s="55" t="str">
        <f t="shared" si="30"/>
        <v>-</v>
      </c>
      <c r="ER16" s="94" t="str">
        <f t="shared" si="31"/>
        <v>-</v>
      </c>
      <c r="ES16" s="84"/>
      <c r="ET16" s="74"/>
      <c r="EU16" s="74"/>
      <c r="EV16" s="75"/>
      <c r="EW16" s="55" t="str">
        <f t="shared" si="32"/>
        <v>-</v>
      </c>
      <c r="EX16" s="84"/>
      <c r="EY16" s="74"/>
      <c r="EZ16" s="74"/>
      <c r="FA16" s="75"/>
      <c r="FB16" s="55" t="str">
        <f t="shared" si="33"/>
        <v>-</v>
      </c>
      <c r="FC16" s="84"/>
      <c r="FD16" s="74"/>
      <c r="FE16" s="74"/>
      <c r="FF16" s="75"/>
      <c r="FG16" s="55" t="str">
        <f t="shared" si="34"/>
        <v>-</v>
      </c>
      <c r="FH16" s="94" t="str">
        <f t="shared" si="35"/>
        <v>-</v>
      </c>
    </row>
    <row r="17" spans="1:164" s="53" customFormat="1" ht="13" outlineLevel="1" x14ac:dyDescent="0.3">
      <c r="A17" s="120" t="s">
        <v>64</v>
      </c>
      <c r="B17" s="121"/>
      <c r="C17" s="98">
        <f>SUMIF(Betalningsplan!C:C,B17,Betalningsplan!G:G)</f>
        <v>0</v>
      </c>
      <c r="D17" s="112">
        <f t="shared" si="36"/>
        <v>0</v>
      </c>
      <c r="E17" s="84"/>
      <c r="F17" s="74"/>
      <c r="G17" s="74"/>
      <c r="H17" s="75"/>
      <c r="I17" s="55" t="str">
        <f t="shared" si="37"/>
        <v>-</v>
      </c>
      <c r="J17" s="84"/>
      <c r="K17" s="74"/>
      <c r="L17" s="74"/>
      <c r="M17" s="75"/>
      <c r="N17" s="55" t="str">
        <f t="shared" si="38"/>
        <v>-</v>
      </c>
      <c r="O17" s="84"/>
      <c r="P17" s="74"/>
      <c r="Q17" s="74"/>
      <c r="R17" s="75"/>
      <c r="S17" s="55" t="str">
        <f t="shared" si="39"/>
        <v>-</v>
      </c>
      <c r="T17" s="94" t="str">
        <f t="shared" si="40"/>
        <v>-</v>
      </c>
      <c r="U17" s="84"/>
      <c r="V17" s="74"/>
      <c r="W17" s="74"/>
      <c r="X17" s="75"/>
      <c r="Y17" s="55" t="str">
        <f t="shared" si="0"/>
        <v>-</v>
      </c>
      <c r="Z17" s="84"/>
      <c r="AA17" s="74"/>
      <c r="AB17" s="74"/>
      <c r="AC17" s="75"/>
      <c r="AD17" s="55" t="str">
        <f t="shared" si="1"/>
        <v>-</v>
      </c>
      <c r="AE17" s="84"/>
      <c r="AF17" s="74"/>
      <c r="AG17" s="74"/>
      <c r="AH17" s="75"/>
      <c r="AI17" s="55" t="str">
        <f t="shared" si="2"/>
        <v>-</v>
      </c>
      <c r="AJ17" s="94" t="str">
        <f t="shared" si="3"/>
        <v>-</v>
      </c>
      <c r="AK17" s="84"/>
      <c r="AL17" s="74"/>
      <c r="AM17" s="74"/>
      <c r="AN17" s="75"/>
      <c r="AO17" s="55" t="str">
        <f t="shared" si="4"/>
        <v>-</v>
      </c>
      <c r="AP17" s="84"/>
      <c r="AQ17" s="74"/>
      <c r="AR17" s="74"/>
      <c r="AS17" s="75"/>
      <c r="AT17" s="55" t="str">
        <f t="shared" si="5"/>
        <v>-</v>
      </c>
      <c r="AU17" s="84"/>
      <c r="AV17" s="74"/>
      <c r="AW17" s="74"/>
      <c r="AX17" s="75"/>
      <c r="AY17" s="55" t="str">
        <f t="shared" si="6"/>
        <v>-</v>
      </c>
      <c r="AZ17" s="94" t="str">
        <f t="shared" si="7"/>
        <v>-</v>
      </c>
      <c r="BA17" s="84"/>
      <c r="BB17" s="74"/>
      <c r="BC17" s="74"/>
      <c r="BD17" s="75"/>
      <c r="BE17" s="55" t="str">
        <f t="shared" si="8"/>
        <v>-</v>
      </c>
      <c r="BF17" s="84"/>
      <c r="BG17" s="74"/>
      <c r="BH17" s="74"/>
      <c r="BI17" s="75"/>
      <c r="BJ17" s="55" t="str">
        <f t="shared" si="9"/>
        <v>-</v>
      </c>
      <c r="BK17" s="84"/>
      <c r="BL17" s="74"/>
      <c r="BM17" s="74"/>
      <c r="BN17" s="75"/>
      <c r="BO17" s="55" t="str">
        <f t="shared" si="10"/>
        <v>-</v>
      </c>
      <c r="BP17" s="94" t="str">
        <f t="shared" si="11"/>
        <v>-</v>
      </c>
      <c r="BQ17" s="84"/>
      <c r="BR17" s="74"/>
      <c r="BS17" s="74"/>
      <c r="BT17" s="75"/>
      <c r="BU17" s="55" t="str">
        <f t="shared" si="12"/>
        <v>-</v>
      </c>
      <c r="BV17" s="84"/>
      <c r="BW17" s="74"/>
      <c r="BX17" s="74"/>
      <c r="BY17" s="75"/>
      <c r="BZ17" s="55" t="str">
        <f t="shared" si="13"/>
        <v>-</v>
      </c>
      <c r="CA17" s="84"/>
      <c r="CB17" s="74"/>
      <c r="CC17" s="74"/>
      <c r="CD17" s="75"/>
      <c r="CE17" s="55" t="str">
        <f t="shared" si="14"/>
        <v>-</v>
      </c>
      <c r="CF17" s="94" t="str">
        <f t="shared" si="15"/>
        <v>-</v>
      </c>
      <c r="CG17" s="84"/>
      <c r="CH17" s="74"/>
      <c r="CI17" s="74"/>
      <c r="CJ17" s="75"/>
      <c r="CK17" s="55" t="str">
        <f t="shared" si="16"/>
        <v>-</v>
      </c>
      <c r="CL17" s="84"/>
      <c r="CM17" s="74"/>
      <c r="CN17" s="74"/>
      <c r="CO17" s="75"/>
      <c r="CP17" s="55" t="str">
        <f t="shared" si="17"/>
        <v>-</v>
      </c>
      <c r="CQ17" s="84"/>
      <c r="CR17" s="74"/>
      <c r="CS17" s="74"/>
      <c r="CT17" s="75"/>
      <c r="CU17" s="55" t="str">
        <f t="shared" si="18"/>
        <v>-</v>
      </c>
      <c r="CV17" s="94" t="str">
        <f t="shared" si="19"/>
        <v>-</v>
      </c>
      <c r="CW17" s="84"/>
      <c r="CX17" s="74"/>
      <c r="CY17" s="74"/>
      <c r="CZ17" s="75"/>
      <c r="DA17" s="55" t="str">
        <f t="shared" si="20"/>
        <v>-</v>
      </c>
      <c r="DB17" s="84"/>
      <c r="DC17" s="74"/>
      <c r="DD17" s="74"/>
      <c r="DE17" s="75"/>
      <c r="DF17" s="55" t="str">
        <f t="shared" si="21"/>
        <v>-</v>
      </c>
      <c r="DG17" s="84"/>
      <c r="DH17" s="74"/>
      <c r="DI17" s="74"/>
      <c r="DJ17" s="75"/>
      <c r="DK17" s="55" t="str">
        <f t="shared" si="22"/>
        <v>-</v>
      </c>
      <c r="DL17" s="94" t="str">
        <f t="shared" si="23"/>
        <v>-</v>
      </c>
      <c r="DM17" s="84"/>
      <c r="DN17" s="74"/>
      <c r="DO17" s="74"/>
      <c r="DP17" s="75"/>
      <c r="DQ17" s="55" t="str">
        <f t="shared" si="24"/>
        <v>-</v>
      </c>
      <c r="DR17" s="84"/>
      <c r="DS17" s="74"/>
      <c r="DT17" s="74"/>
      <c r="DU17" s="75"/>
      <c r="DV17" s="55" t="str">
        <f t="shared" si="25"/>
        <v>-</v>
      </c>
      <c r="DW17" s="84"/>
      <c r="DX17" s="74"/>
      <c r="DY17" s="74"/>
      <c r="DZ17" s="75"/>
      <c r="EA17" s="55" t="str">
        <f t="shared" si="26"/>
        <v>-</v>
      </c>
      <c r="EB17" s="94" t="str">
        <f t="shared" si="27"/>
        <v>-</v>
      </c>
      <c r="EC17" s="84"/>
      <c r="ED17" s="74"/>
      <c r="EE17" s="74"/>
      <c r="EF17" s="75"/>
      <c r="EG17" s="55" t="str">
        <f t="shared" si="28"/>
        <v>-</v>
      </c>
      <c r="EH17" s="84"/>
      <c r="EI17" s="74"/>
      <c r="EJ17" s="74"/>
      <c r="EK17" s="75"/>
      <c r="EL17" s="55" t="str">
        <f t="shared" si="29"/>
        <v>-</v>
      </c>
      <c r="EM17" s="84"/>
      <c r="EN17" s="74"/>
      <c r="EO17" s="74"/>
      <c r="EP17" s="75"/>
      <c r="EQ17" s="55" t="str">
        <f t="shared" si="30"/>
        <v>-</v>
      </c>
      <c r="ER17" s="94" t="str">
        <f t="shared" si="31"/>
        <v>-</v>
      </c>
      <c r="ES17" s="84"/>
      <c r="ET17" s="74"/>
      <c r="EU17" s="74"/>
      <c r="EV17" s="75"/>
      <c r="EW17" s="55" t="str">
        <f t="shared" si="32"/>
        <v>-</v>
      </c>
      <c r="EX17" s="84"/>
      <c r="EY17" s="74"/>
      <c r="EZ17" s="74"/>
      <c r="FA17" s="75"/>
      <c r="FB17" s="55" t="str">
        <f t="shared" si="33"/>
        <v>-</v>
      </c>
      <c r="FC17" s="84"/>
      <c r="FD17" s="74"/>
      <c r="FE17" s="74"/>
      <c r="FF17" s="75"/>
      <c r="FG17" s="55" t="str">
        <f t="shared" si="34"/>
        <v>-</v>
      </c>
      <c r="FH17" s="94" t="str">
        <f t="shared" si="35"/>
        <v>-</v>
      </c>
    </row>
    <row r="18" spans="1:164" s="53" customFormat="1" ht="13" outlineLevel="1" x14ac:dyDescent="0.3">
      <c r="A18" s="120" t="s">
        <v>65</v>
      </c>
      <c r="B18" s="121"/>
      <c r="C18" s="98">
        <f>SUMIF(Betalningsplan!C:C,B18,Betalningsplan!G:G)</f>
        <v>0</v>
      </c>
      <c r="D18" s="112">
        <f t="shared" si="36"/>
        <v>0</v>
      </c>
      <c r="E18" s="84"/>
      <c r="F18" s="74"/>
      <c r="G18" s="74"/>
      <c r="H18" s="75"/>
      <c r="I18" s="55" t="str">
        <f t="shared" si="37"/>
        <v>-</v>
      </c>
      <c r="J18" s="84"/>
      <c r="K18" s="74"/>
      <c r="L18" s="74"/>
      <c r="M18" s="75"/>
      <c r="N18" s="55" t="str">
        <f t="shared" si="38"/>
        <v>-</v>
      </c>
      <c r="O18" s="84"/>
      <c r="P18" s="74"/>
      <c r="Q18" s="74"/>
      <c r="R18" s="75"/>
      <c r="S18" s="55" t="str">
        <f t="shared" si="39"/>
        <v>-</v>
      </c>
      <c r="T18" s="94" t="str">
        <f t="shared" si="40"/>
        <v>-</v>
      </c>
      <c r="U18" s="84"/>
      <c r="V18" s="74"/>
      <c r="W18" s="74"/>
      <c r="X18" s="75"/>
      <c r="Y18" s="55" t="str">
        <f t="shared" si="0"/>
        <v>-</v>
      </c>
      <c r="Z18" s="84"/>
      <c r="AA18" s="74"/>
      <c r="AB18" s="74"/>
      <c r="AC18" s="75"/>
      <c r="AD18" s="55" t="str">
        <f t="shared" si="1"/>
        <v>-</v>
      </c>
      <c r="AE18" s="84"/>
      <c r="AF18" s="74"/>
      <c r="AG18" s="74"/>
      <c r="AH18" s="75"/>
      <c r="AI18" s="55" t="str">
        <f t="shared" si="2"/>
        <v>-</v>
      </c>
      <c r="AJ18" s="94" t="str">
        <f t="shared" si="3"/>
        <v>-</v>
      </c>
      <c r="AK18" s="84"/>
      <c r="AL18" s="74"/>
      <c r="AM18" s="74"/>
      <c r="AN18" s="75"/>
      <c r="AO18" s="55" t="str">
        <f t="shared" si="4"/>
        <v>-</v>
      </c>
      <c r="AP18" s="84"/>
      <c r="AQ18" s="74"/>
      <c r="AR18" s="74"/>
      <c r="AS18" s="75"/>
      <c r="AT18" s="55" t="str">
        <f t="shared" si="5"/>
        <v>-</v>
      </c>
      <c r="AU18" s="84"/>
      <c r="AV18" s="74"/>
      <c r="AW18" s="74"/>
      <c r="AX18" s="75"/>
      <c r="AY18" s="55" t="str">
        <f t="shared" si="6"/>
        <v>-</v>
      </c>
      <c r="AZ18" s="94" t="str">
        <f t="shared" si="7"/>
        <v>-</v>
      </c>
      <c r="BA18" s="84"/>
      <c r="BB18" s="74"/>
      <c r="BC18" s="74"/>
      <c r="BD18" s="75"/>
      <c r="BE18" s="55" t="str">
        <f t="shared" si="8"/>
        <v>-</v>
      </c>
      <c r="BF18" s="84"/>
      <c r="BG18" s="74"/>
      <c r="BH18" s="74"/>
      <c r="BI18" s="75"/>
      <c r="BJ18" s="55" t="str">
        <f t="shared" si="9"/>
        <v>-</v>
      </c>
      <c r="BK18" s="84"/>
      <c r="BL18" s="74"/>
      <c r="BM18" s="74"/>
      <c r="BN18" s="75"/>
      <c r="BO18" s="55" t="str">
        <f t="shared" si="10"/>
        <v>-</v>
      </c>
      <c r="BP18" s="94" t="str">
        <f t="shared" si="11"/>
        <v>-</v>
      </c>
      <c r="BQ18" s="84"/>
      <c r="BR18" s="74"/>
      <c r="BS18" s="74"/>
      <c r="BT18" s="75"/>
      <c r="BU18" s="55" t="str">
        <f t="shared" si="12"/>
        <v>-</v>
      </c>
      <c r="BV18" s="84"/>
      <c r="BW18" s="74"/>
      <c r="BX18" s="74"/>
      <c r="BY18" s="75"/>
      <c r="BZ18" s="55" t="str">
        <f t="shared" si="13"/>
        <v>-</v>
      </c>
      <c r="CA18" s="84"/>
      <c r="CB18" s="74"/>
      <c r="CC18" s="74"/>
      <c r="CD18" s="75"/>
      <c r="CE18" s="55" t="str">
        <f t="shared" si="14"/>
        <v>-</v>
      </c>
      <c r="CF18" s="94" t="str">
        <f t="shared" si="15"/>
        <v>-</v>
      </c>
      <c r="CG18" s="84"/>
      <c r="CH18" s="74"/>
      <c r="CI18" s="74"/>
      <c r="CJ18" s="75"/>
      <c r="CK18" s="55" t="str">
        <f t="shared" si="16"/>
        <v>-</v>
      </c>
      <c r="CL18" s="84"/>
      <c r="CM18" s="74"/>
      <c r="CN18" s="74"/>
      <c r="CO18" s="75"/>
      <c r="CP18" s="55" t="str">
        <f t="shared" si="17"/>
        <v>-</v>
      </c>
      <c r="CQ18" s="84"/>
      <c r="CR18" s="74"/>
      <c r="CS18" s="74"/>
      <c r="CT18" s="75"/>
      <c r="CU18" s="55" t="str">
        <f t="shared" si="18"/>
        <v>-</v>
      </c>
      <c r="CV18" s="94" t="str">
        <f t="shared" si="19"/>
        <v>-</v>
      </c>
      <c r="CW18" s="84"/>
      <c r="CX18" s="74"/>
      <c r="CY18" s="74"/>
      <c r="CZ18" s="75"/>
      <c r="DA18" s="55" t="str">
        <f t="shared" si="20"/>
        <v>-</v>
      </c>
      <c r="DB18" s="84"/>
      <c r="DC18" s="74"/>
      <c r="DD18" s="74"/>
      <c r="DE18" s="75"/>
      <c r="DF18" s="55" t="str">
        <f t="shared" si="21"/>
        <v>-</v>
      </c>
      <c r="DG18" s="84"/>
      <c r="DH18" s="74"/>
      <c r="DI18" s="74"/>
      <c r="DJ18" s="75"/>
      <c r="DK18" s="55" t="str">
        <f t="shared" si="22"/>
        <v>-</v>
      </c>
      <c r="DL18" s="94" t="str">
        <f t="shared" si="23"/>
        <v>-</v>
      </c>
      <c r="DM18" s="84"/>
      <c r="DN18" s="74"/>
      <c r="DO18" s="74"/>
      <c r="DP18" s="75"/>
      <c r="DQ18" s="55" t="str">
        <f t="shared" si="24"/>
        <v>-</v>
      </c>
      <c r="DR18" s="84"/>
      <c r="DS18" s="74"/>
      <c r="DT18" s="74"/>
      <c r="DU18" s="75"/>
      <c r="DV18" s="55" t="str">
        <f t="shared" si="25"/>
        <v>-</v>
      </c>
      <c r="DW18" s="84"/>
      <c r="DX18" s="74"/>
      <c r="DY18" s="74"/>
      <c r="DZ18" s="75"/>
      <c r="EA18" s="55" t="str">
        <f t="shared" si="26"/>
        <v>-</v>
      </c>
      <c r="EB18" s="94" t="str">
        <f t="shared" si="27"/>
        <v>-</v>
      </c>
      <c r="EC18" s="84"/>
      <c r="ED18" s="74"/>
      <c r="EE18" s="74"/>
      <c r="EF18" s="75"/>
      <c r="EG18" s="55" t="str">
        <f t="shared" si="28"/>
        <v>-</v>
      </c>
      <c r="EH18" s="84"/>
      <c r="EI18" s="74"/>
      <c r="EJ18" s="74"/>
      <c r="EK18" s="75"/>
      <c r="EL18" s="55" t="str">
        <f t="shared" si="29"/>
        <v>-</v>
      </c>
      <c r="EM18" s="84"/>
      <c r="EN18" s="74"/>
      <c r="EO18" s="74"/>
      <c r="EP18" s="75"/>
      <c r="EQ18" s="55" t="str">
        <f t="shared" si="30"/>
        <v>-</v>
      </c>
      <c r="ER18" s="94" t="str">
        <f t="shared" si="31"/>
        <v>-</v>
      </c>
      <c r="ES18" s="84"/>
      <c r="ET18" s="74"/>
      <c r="EU18" s="74"/>
      <c r="EV18" s="75"/>
      <c r="EW18" s="55" t="str">
        <f t="shared" si="32"/>
        <v>-</v>
      </c>
      <c r="EX18" s="84"/>
      <c r="EY18" s="74"/>
      <c r="EZ18" s="74"/>
      <c r="FA18" s="75"/>
      <c r="FB18" s="55" t="str">
        <f t="shared" si="33"/>
        <v>-</v>
      </c>
      <c r="FC18" s="84"/>
      <c r="FD18" s="74"/>
      <c r="FE18" s="74"/>
      <c r="FF18" s="75"/>
      <c r="FG18" s="55" t="str">
        <f t="shared" si="34"/>
        <v>-</v>
      </c>
      <c r="FH18" s="94" t="str">
        <f t="shared" si="35"/>
        <v>-</v>
      </c>
    </row>
    <row r="19" spans="1:164" s="53" customFormat="1" ht="13" outlineLevel="1" x14ac:dyDescent="0.3">
      <c r="A19" s="120" t="s">
        <v>66</v>
      </c>
      <c r="B19" s="121"/>
      <c r="C19" s="98">
        <f>SUMIF(Betalningsplan!C:C,B19,Betalningsplan!G:G)</f>
        <v>0</v>
      </c>
      <c r="D19" s="112">
        <f t="shared" si="36"/>
        <v>0</v>
      </c>
      <c r="E19" s="84"/>
      <c r="F19" s="74"/>
      <c r="G19" s="74"/>
      <c r="H19" s="75"/>
      <c r="I19" s="55" t="str">
        <f t="shared" si="37"/>
        <v>-</v>
      </c>
      <c r="J19" s="84"/>
      <c r="K19" s="74"/>
      <c r="L19" s="74"/>
      <c r="M19" s="75"/>
      <c r="N19" s="55" t="str">
        <f t="shared" si="38"/>
        <v>-</v>
      </c>
      <c r="O19" s="84"/>
      <c r="P19" s="74"/>
      <c r="Q19" s="74"/>
      <c r="R19" s="75"/>
      <c r="S19" s="55" t="str">
        <f t="shared" si="39"/>
        <v>-</v>
      </c>
      <c r="T19" s="94" t="str">
        <f t="shared" si="40"/>
        <v>-</v>
      </c>
      <c r="U19" s="84"/>
      <c r="V19" s="74"/>
      <c r="W19" s="74"/>
      <c r="X19" s="75"/>
      <c r="Y19" s="55" t="str">
        <f t="shared" si="0"/>
        <v>-</v>
      </c>
      <c r="Z19" s="84"/>
      <c r="AA19" s="74"/>
      <c r="AB19" s="74"/>
      <c r="AC19" s="75"/>
      <c r="AD19" s="55" t="str">
        <f t="shared" si="1"/>
        <v>-</v>
      </c>
      <c r="AE19" s="84"/>
      <c r="AF19" s="74"/>
      <c r="AG19" s="74"/>
      <c r="AH19" s="75"/>
      <c r="AI19" s="55" t="str">
        <f t="shared" si="2"/>
        <v>-</v>
      </c>
      <c r="AJ19" s="94" t="str">
        <f t="shared" si="3"/>
        <v>-</v>
      </c>
      <c r="AK19" s="84"/>
      <c r="AL19" s="74"/>
      <c r="AM19" s="74"/>
      <c r="AN19" s="75"/>
      <c r="AO19" s="55" t="str">
        <f t="shared" si="4"/>
        <v>-</v>
      </c>
      <c r="AP19" s="84"/>
      <c r="AQ19" s="74"/>
      <c r="AR19" s="74"/>
      <c r="AS19" s="75"/>
      <c r="AT19" s="55" t="str">
        <f t="shared" si="5"/>
        <v>-</v>
      </c>
      <c r="AU19" s="84"/>
      <c r="AV19" s="74"/>
      <c r="AW19" s="74"/>
      <c r="AX19" s="75"/>
      <c r="AY19" s="55" t="str">
        <f t="shared" si="6"/>
        <v>-</v>
      </c>
      <c r="AZ19" s="94" t="str">
        <f t="shared" si="7"/>
        <v>-</v>
      </c>
      <c r="BA19" s="84"/>
      <c r="BB19" s="74"/>
      <c r="BC19" s="74"/>
      <c r="BD19" s="75"/>
      <c r="BE19" s="55" t="str">
        <f t="shared" si="8"/>
        <v>-</v>
      </c>
      <c r="BF19" s="84"/>
      <c r="BG19" s="74"/>
      <c r="BH19" s="74"/>
      <c r="BI19" s="75"/>
      <c r="BJ19" s="55" t="str">
        <f t="shared" si="9"/>
        <v>-</v>
      </c>
      <c r="BK19" s="84"/>
      <c r="BL19" s="74"/>
      <c r="BM19" s="74"/>
      <c r="BN19" s="75"/>
      <c r="BO19" s="55" t="str">
        <f t="shared" si="10"/>
        <v>-</v>
      </c>
      <c r="BP19" s="94" t="str">
        <f t="shared" si="11"/>
        <v>-</v>
      </c>
      <c r="BQ19" s="84"/>
      <c r="BR19" s="74"/>
      <c r="BS19" s="74"/>
      <c r="BT19" s="75"/>
      <c r="BU19" s="55" t="str">
        <f t="shared" si="12"/>
        <v>-</v>
      </c>
      <c r="BV19" s="84"/>
      <c r="BW19" s="74"/>
      <c r="BX19" s="74"/>
      <c r="BY19" s="75"/>
      <c r="BZ19" s="55" t="str">
        <f t="shared" si="13"/>
        <v>-</v>
      </c>
      <c r="CA19" s="84"/>
      <c r="CB19" s="74"/>
      <c r="CC19" s="74"/>
      <c r="CD19" s="75"/>
      <c r="CE19" s="55" t="str">
        <f t="shared" si="14"/>
        <v>-</v>
      </c>
      <c r="CF19" s="94" t="str">
        <f t="shared" si="15"/>
        <v>-</v>
      </c>
      <c r="CG19" s="84"/>
      <c r="CH19" s="74"/>
      <c r="CI19" s="74"/>
      <c r="CJ19" s="75"/>
      <c r="CK19" s="55" t="str">
        <f t="shared" si="16"/>
        <v>-</v>
      </c>
      <c r="CL19" s="84"/>
      <c r="CM19" s="74"/>
      <c r="CN19" s="74"/>
      <c r="CO19" s="75"/>
      <c r="CP19" s="55" t="str">
        <f t="shared" si="17"/>
        <v>-</v>
      </c>
      <c r="CQ19" s="84"/>
      <c r="CR19" s="74"/>
      <c r="CS19" s="74"/>
      <c r="CT19" s="75"/>
      <c r="CU19" s="55" t="str">
        <f t="shared" si="18"/>
        <v>-</v>
      </c>
      <c r="CV19" s="94" t="str">
        <f t="shared" si="19"/>
        <v>-</v>
      </c>
      <c r="CW19" s="84"/>
      <c r="CX19" s="74"/>
      <c r="CY19" s="74"/>
      <c r="CZ19" s="75"/>
      <c r="DA19" s="55" t="str">
        <f t="shared" si="20"/>
        <v>-</v>
      </c>
      <c r="DB19" s="84"/>
      <c r="DC19" s="74"/>
      <c r="DD19" s="74"/>
      <c r="DE19" s="75"/>
      <c r="DF19" s="55" t="str">
        <f t="shared" si="21"/>
        <v>-</v>
      </c>
      <c r="DG19" s="84"/>
      <c r="DH19" s="74"/>
      <c r="DI19" s="74"/>
      <c r="DJ19" s="75"/>
      <c r="DK19" s="55" t="str">
        <f t="shared" si="22"/>
        <v>-</v>
      </c>
      <c r="DL19" s="94" t="str">
        <f t="shared" si="23"/>
        <v>-</v>
      </c>
      <c r="DM19" s="84"/>
      <c r="DN19" s="74"/>
      <c r="DO19" s="74"/>
      <c r="DP19" s="75"/>
      <c r="DQ19" s="55" t="str">
        <f t="shared" si="24"/>
        <v>-</v>
      </c>
      <c r="DR19" s="84"/>
      <c r="DS19" s="74"/>
      <c r="DT19" s="74"/>
      <c r="DU19" s="75"/>
      <c r="DV19" s="55" t="str">
        <f t="shared" si="25"/>
        <v>-</v>
      </c>
      <c r="DW19" s="84"/>
      <c r="DX19" s="74"/>
      <c r="DY19" s="74"/>
      <c r="DZ19" s="75"/>
      <c r="EA19" s="55" t="str">
        <f t="shared" si="26"/>
        <v>-</v>
      </c>
      <c r="EB19" s="94" t="str">
        <f t="shared" si="27"/>
        <v>-</v>
      </c>
      <c r="EC19" s="84"/>
      <c r="ED19" s="74"/>
      <c r="EE19" s="74"/>
      <c r="EF19" s="75"/>
      <c r="EG19" s="55" t="str">
        <f t="shared" si="28"/>
        <v>-</v>
      </c>
      <c r="EH19" s="84"/>
      <c r="EI19" s="74"/>
      <c r="EJ19" s="74"/>
      <c r="EK19" s="75"/>
      <c r="EL19" s="55" t="str">
        <f t="shared" si="29"/>
        <v>-</v>
      </c>
      <c r="EM19" s="84"/>
      <c r="EN19" s="74"/>
      <c r="EO19" s="74"/>
      <c r="EP19" s="75"/>
      <c r="EQ19" s="55" t="str">
        <f t="shared" si="30"/>
        <v>-</v>
      </c>
      <c r="ER19" s="94" t="str">
        <f t="shared" si="31"/>
        <v>-</v>
      </c>
      <c r="ES19" s="84"/>
      <c r="ET19" s="74"/>
      <c r="EU19" s="74"/>
      <c r="EV19" s="75"/>
      <c r="EW19" s="55" t="str">
        <f t="shared" si="32"/>
        <v>-</v>
      </c>
      <c r="EX19" s="84"/>
      <c r="EY19" s="74"/>
      <c r="EZ19" s="74"/>
      <c r="FA19" s="75"/>
      <c r="FB19" s="55" t="str">
        <f t="shared" si="33"/>
        <v>-</v>
      </c>
      <c r="FC19" s="84"/>
      <c r="FD19" s="74"/>
      <c r="FE19" s="74"/>
      <c r="FF19" s="75"/>
      <c r="FG19" s="55" t="str">
        <f t="shared" si="34"/>
        <v>-</v>
      </c>
      <c r="FH19" s="94" t="str">
        <f t="shared" si="35"/>
        <v>-</v>
      </c>
    </row>
    <row r="20" spans="1:164" s="53" customFormat="1" ht="13" outlineLevel="1" x14ac:dyDescent="0.3">
      <c r="A20" s="120"/>
      <c r="B20" s="121"/>
      <c r="C20" s="98">
        <f>SUMIF(Betalningsplan!C:C,B20,Betalningsplan!G:G)</f>
        <v>0</v>
      </c>
      <c r="D20" s="112">
        <f t="shared" si="36"/>
        <v>0</v>
      </c>
      <c r="E20" s="84"/>
      <c r="F20" s="74"/>
      <c r="G20" s="74"/>
      <c r="H20" s="75"/>
      <c r="I20" s="55" t="str">
        <f t="shared" si="37"/>
        <v>-</v>
      </c>
      <c r="J20" s="84"/>
      <c r="K20" s="74"/>
      <c r="L20" s="74"/>
      <c r="M20" s="75"/>
      <c r="N20" s="55" t="str">
        <f t="shared" si="38"/>
        <v>-</v>
      </c>
      <c r="O20" s="84"/>
      <c r="P20" s="74"/>
      <c r="Q20" s="74"/>
      <c r="R20" s="75"/>
      <c r="S20" s="55" t="str">
        <f t="shared" si="39"/>
        <v>-</v>
      </c>
      <c r="T20" s="94" t="str">
        <f t="shared" si="40"/>
        <v>-</v>
      </c>
      <c r="U20" s="84"/>
      <c r="V20" s="74"/>
      <c r="W20" s="74"/>
      <c r="X20" s="75"/>
      <c r="Y20" s="55" t="str">
        <f t="shared" si="0"/>
        <v>-</v>
      </c>
      <c r="Z20" s="84"/>
      <c r="AA20" s="74"/>
      <c r="AB20" s="74"/>
      <c r="AC20" s="75"/>
      <c r="AD20" s="55" t="str">
        <f t="shared" si="1"/>
        <v>-</v>
      </c>
      <c r="AE20" s="84"/>
      <c r="AF20" s="74"/>
      <c r="AG20" s="74"/>
      <c r="AH20" s="75"/>
      <c r="AI20" s="55" t="str">
        <f t="shared" si="2"/>
        <v>-</v>
      </c>
      <c r="AJ20" s="94" t="str">
        <f t="shared" si="3"/>
        <v>-</v>
      </c>
      <c r="AK20" s="84"/>
      <c r="AL20" s="74"/>
      <c r="AM20" s="74"/>
      <c r="AN20" s="75"/>
      <c r="AO20" s="55" t="str">
        <f t="shared" si="4"/>
        <v>-</v>
      </c>
      <c r="AP20" s="84"/>
      <c r="AQ20" s="74"/>
      <c r="AR20" s="74"/>
      <c r="AS20" s="75"/>
      <c r="AT20" s="55" t="str">
        <f t="shared" si="5"/>
        <v>-</v>
      </c>
      <c r="AU20" s="84"/>
      <c r="AV20" s="74"/>
      <c r="AW20" s="74"/>
      <c r="AX20" s="75"/>
      <c r="AY20" s="55" t="str">
        <f t="shared" si="6"/>
        <v>-</v>
      </c>
      <c r="AZ20" s="94" t="str">
        <f t="shared" si="7"/>
        <v>-</v>
      </c>
      <c r="BA20" s="84"/>
      <c r="BB20" s="74"/>
      <c r="BC20" s="74"/>
      <c r="BD20" s="75"/>
      <c r="BE20" s="55" t="str">
        <f t="shared" si="8"/>
        <v>-</v>
      </c>
      <c r="BF20" s="84"/>
      <c r="BG20" s="74"/>
      <c r="BH20" s="74"/>
      <c r="BI20" s="75"/>
      <c r="BJ20" s="55" t="str">
        <f t="shared" si="9"/>
        <v>-</v>
      </c>
      <c r="BK20" s="84"/>
      <c r="BL20" s="74"/>
      <c r="BM20" s="74"/>
      <c r="BN20" s="75"/>
      <c r="BO20" s="55" t="str">
        <f t="shared" si="10"/>
        <v>-</v>
      </c>
      <c r="BP20" s="94" t="str">
        <f t="shared" si="11"/>
        <v>-</v>
      </c>
      <c r="BQ20" s="84"/>
      <c r="BR20" s="74"/>
      <c r="BS20" s="74"/>
      <c r="BT20" s="75"/>
      <c r="BU20" s="55" t="str">
        <f t="shared" si="12"/>
        <v>-</v>
      </c>
      <c r="BV20" s="84"/>
      <c r="BW20" s="74"/>
      <c r="BX20" s="74"/>
      <c r="BY20" s="75"/>
      <c r="BZ20" s="55" t="str">
        <f t="shared" si="13"/>
        <v>-</v>
      </c>
      <c r="CA20" s="84"/>
      <c r="CB20" s="74"/>
      <c r="CC20" s="74"/>
      <c r="CD20" s="75"/>
      <c r="CE20" s="55" t="str">
        <f t="shared" si="14"/>
        <v>-</v>
      </c>
      <c r="CF20" s="94" t="str">
        <f t="shared" si="15"/>
        <v>-</v>
      </c>
      <c r="CG20" s="84"/>
      <c r="CH20" s="74"/>
      <c r="CI20" s="74"/>
      <c r="CJ20" s="75"/>
      <c r="CK20" s="55" t="str">
        <f t="shared" si="16"/>
        <v>-</v>
      </c>
      <c r="CL20" s="84"/>
      <c r="CM20" s="74"/>
      <c r="CN20" s="74"/>
      <c r="CO20" s="75"/>
      <c r="CP20" s="55" t="str">
        <f t="shared" si="17"/>
        <v>-</v>
      </c>
      <c r="CQ20" s="84"/>
      <c r="CR20" s="74"/>
      <c r="CS20" s="74"/>
      <c r="CT20" s="75"/>
      <c r="CU20" s="55" t="str">
        <f t="shared" si="18"/>
        <v>-</v>
      </c>
      <c r="CV20" s="94" t="str">
        <f t="shared" si="19"/>
        <v>-</v>
      </c>
      <c r="CW20" s="84"/>
      <c r="CX20" s="74"/>
      <c r="CY20" s="74"/>
      <c r="CZ20" s="75"/>
      <c r="DA20" s="55" t="str">
        <f t="shared" si="20"/>
        <v>-</v>
      </c>
      <c r="DB20" s="84"/>
      <c r="DC20" s="74"/>
      <c r="DD20" s="74"/>
      <c r="DE20" s="75"/>
      <c r="DF20" s="55" t="str">
        <f t="shared" si="21"/>
        <v>-</v>
      </c>
      <c r="DG20" s="84"/>
      <c r="DH20" s="74"/>
      <c r="DI20" s="74"/>
      <c r="DJ20" s="75"/>
      <c r="DK20" s="55" t="str">
        <f t="shared" si="22"/>
        <v>-</v>
      </c>
      <c r="DL20" s="94" t="str">
        <f t="shared" si="23"/>
        <v>-</v>
      </c>
      <c r="DM20" s="84"/>
      <c r="DN20" s="74"/>
      <c r="DO20" s="74"/>
      <c r="DP20" s="75"/>
      <c r="DQ20" s="55" t="str">
        <f t="shared" si="24"/>
        <v>-</v>
      </c>
      <c r="DR20" s="84"/>
      <c r="DS20" s="74"/>
      <c r="DT20" s="74"/>
      <c r="DU20" s="75"/>
      <c r="DV20" s="55" t="str">
        <f t="shared" si="25"/>
        <v>-</v>
      </c>
      <c r="DW20" s="84"/>
      <c r="DX20" s="74"/>
      <c r="DY20" s="74"/>
      <c r="DZ20" s="75"/>
      <c r="EA20" s="55" t="str">
        <f t="shared" si="26"/>
        <v>-</v>
      </c>
      <c r="EB20" s="94" t="str">
        <f t="shared" si="27"/>
        <v>-</v>
      </c>
      <c r="EC20" s="84"/>
      <c r="ED20" s="74"/>
      <c r="EE20" s="74"/>
      <c r="EF20" s="75"/>
      <c r="EG20" s="55" t="str">
        <f t="shared" si="28"/>
        <v>-</v>
      </c>
      <c r="EH20" s="84"/>
      <c r="EI20" s="74"/>
      <c r="EJ20" s="74"/>
      <c r="EK20" s="75"/>
      <c r="EL20" s="55" t="str">
        <f t="shared" si="29"/>
        <v>-</v>
      </c>
      <c r="EM20" s="84"/>
      <c r="EN20" s="74"/>
      <c r="EO20" s="74"/>
      <c r="EP20" s="75"/>
      <c r="EQ20" s="55" t="str">
        <f t="shared" si="30"/>
        <v>-</v>
      </c>
      <c r="ER20" s="94" t="str">
        <f t="shared" si="31"/>
        <v>-</v>
      </c>
      <c r="ES20" s="84"/>
      <c r="ET20" s="74"/>
      <c r="EU20" s="74"/>
      <c r="EV20" s="75"/>
      <c r="EW20" s="55" t="str">
        <f t="shared" si="32"/>
        <v>-</v>
      </c>
      <c r="EX20" s="84"/>
      <c r="EY20" s="74"/>
      <c r="EZ20" s="74"/>
      <c r="FA20" s="75"/>
      <c r="FB20" s="55" t="str">
        <f t="shared" si="33"/>
        <v>-</v>
      </c>
      <c r="FC20" s="84"/>
      <c r="FD20" s="74"/>
      <c r="FE20" s="74"/>
      <c r="FF20" s="75"/>
      <c r="FG20" s="55" t="str">
        <f t="shared" si="34"/>
        <v>-</v>
      </c>
      <c r="FH20" s="94" t="str">
        <f t="shared" si="35"/>
        <v>-</v>
      </c>
    </row>
    <row r="21" spans="1:164" s="53" customFormat="1" ht="13" outlineLevel="1" x14ac:dyDescent="0.3">
      <c r="A21" s="120"/>
      <c r="B21" s="121"/>
      <c r="C21" s="98">
        <f>SUMIF(Betalningsplan!C:C,B21,Betalningsplan!G:G)</f>
        <v>0</v>
      </c>
      <c r="D21" s="112">
        <f t="shared" si="36"/>
        <v>0</v>
      </c>
      <c r="E21" s="84"/>
      <c r="F21" s="74"/>
      <c r="G21" s="74"/>
      <c r="H21" s="75"/>
      <c r="I21" s="55" t="str">
        <f t="shared" si="37"/>
        <v>-</v>
      </c>
      <c r="J21" s="84"/>
      <c r="K21" s="74"/>
      <c r="L21" s="74"/>
      <c r="M21" s="75"/>
      <c r="N21" s="55" t="str">
        <f t="shared" si="38"/>
        <v>-</v>
      </c>
      <c r="O21" s="84"/>
      <c r="P21" s="74"/>
      <c r="Q21" s="74"/>
      <c r="R21" s="75"/>
      <c r="S21" s="55" t="str">
        <f t="shared" si="39"/>
        <v>-</v>
      </c>
      <c r="T21" s="94" t="str">
        <f t="shared" si="40"/>
        <v>-</v>
      </c>
      <c r="U21" s="84"/>
      <c r="V21" s="74"/>
      <c r="W21" s="74"/>
      <c r="X21" s="75"/>
      <c r="Y21" s="55" t="str">
        <f t="shared" si="0"/>
        <v>-</v>
      </c>
      <c r="Z21" s="84"/>
      <c r="AA21" s="74"/>
      <c r="AB21" s="74"/>
      <c r="AC21" s="75"/>
      <c r="AD21" s="55" t="str">
        <f t="shared" si="1"/>
        <v>-</v>
      </c>
      <c r="AE21" s="84"/>
      <c r="AF21" s="74"/>
      <c r="AG21" s="74"/>
      <c r="AH21" s="75"/>
      <c r="AI21" s="55" t="str">
        <f t="shared" si="2"/>
        <v>-</v>
      </c>
      <c r="AJ21" s="94" t="str">
        <f t="shared" si="3"/>
        <v>-</v>
      </c>
      <c r="AK21" s="84"/>
      <c r="AL21" s="74"/>
      <c r="AM21" s="74"/>
      <c r="AN21" s="75"/>
      <c r="AO21" s="55" t="str">
        <f t="shared" si="4"/>
        <v>-</v>
      </c>
      <c r="AP21" s="84"/>
      <c r="AQ21" s="74"/>
      <c r="AR21" s="74"/>
      <c r="AS21" s="75"/>
      <c r="AT21" s="55" t="str">
        <f t="shared" si="5"/>
        <v>-</v>
      </c>
      <c r="AU21" s="84"/>
      <c r="AV21" s="74"/>
      <c r="AW21" s="74"/>
      <c r="AX21" s="75"/>
      <c r="AY21" s="55" t="str">
        <f t="shared" si="6"/>
        <v>-</v>
      </c>
      <c r="AZ21" s="94" t="str">
        <f t="shared" si="7"/>
        <v>-</v>
      </c>
      <c r="BA21" s="84"/>
      <c r="BB21" s="74"/>
      <c r="BC21" s="74"/>
      <c r="BD21" s="75"/>
      <c r="BE21" s="55" t="str">
        <f t="shared" si="8"/>
        <v>-</v>
      </c>
      <c r="BF21" s="84"/>
      <c r="BG21" s="74"/>
      <c r="BH21" s="74"/>
      <c r="BI21" s="75"/>
      <c r="BJ21" s="55" t="str">
        <f t="shared" si="9"/>
        <v>-</v>
      </c>
      <c r="BK21" s="84"/>
      <c r="BL21" s="74"/>
      <c r="BM21" s="74"/>
      <c r="BN21" s="75"/>
      <c r="BO21" s="55" t="str">
        <f t="shared" si="10"/>
        <v>-</v>
      </c>
      <c r="BP21" s="94" t="str">
        <f t="shared" si="11"/>
        <v>-</v>
      </c>
      <c r="BQ21" s="84"/>
      <c r="BR21" s="74"/>
      <c r="BS21" s="74"/>
      <c r="BT21" s="75"/>
      <c r="BU21" s="55" t="str">
        <f t="shared" si="12"/>
        <v>-</v>
      </c>
      <c r="BV21" s="84"/>
      <c r="BW21" s="74"/>
      <c r="BX21" s="74"/>
      <c r="BY21" s="75"/>
      <c r="BZ21" s="55" t="str">
        <f t="shared" si="13"/>
        <v>-</v>
      </c>
      <c r="CA21" s="84"/>
      <c r="CB21" s="74"/>
      <c r="CC21" s="74"/>
      <c r="CD21" s="75"/>
      <c r="CE21" s="55" t="str">
        <f t="shared" si="14"/>
        <v>-</v>
      </c>
      <c r="CF21" s="94" t="str">
        <f t="shared" si="15"/>
        <v>-</v>
      </c>
      <c r="CG21" s="84"/>
      <c r="CH21" s="74"/>
      <c r="CI21" s="74"/>
      <c r="CJ21" s="75"/>
      <c r="CK21" s="55" t="str">
        <f t="shared" si="16"/>
        <v>-</v>
      </c>
      <c r="CL21" s="84"/>
      <c r="CM21" s="74"/>
      <c r="CN21" s="74"/>
      <c r="CO21" s="75"/>
      <c r="CP21" s="55" t="str">
        <f t="shared" si="17"/>
        <v>-</v>
      </c>
      <c r="CQ21" s="84"/>
      <c r="CR21" s="74"/>
      <c r="CS21" s="74"/>
      <c r="CT21" s="75"/>
      <c r="CU21" s="55" t="str">
        <f t="shared" si="18"/>
        <v>-</v>
      </c>
      <c r="CV21" s="94" t="str">
        <f t="shared" si="19"/>
        <v>-</v>
      </c>
      <c r="CW21" s="84"/>
      <c r="CX21" s="74"/>
      <c r="CY21" s="74"/>
      <c r="CZ21" s="75"/>
      <c r="DA21" s="55" t="str">
        <f t="shared" si="20"/>
        <v>-</v>
      </c>
      <c r="DB21" s="84"/>
      <c r="DC21" s="74"/>
      <c r="DD21" s="74"/>
      <c r="DE21" s="75"/>
      <c r="DF21" s="55" t="str">
        <f t="shared" si="21"/>
        <v>-</v>
      </c>
      <c r="DG21" s="84"/>
      <c r="DH21" s="74"/>
      <c r="DI21" s="74"/>
      <c r="DJ21" s="75"/>
      <c r="DK21" s="55" t="str">
        <f t="shared" si="22"/>
        <v>-</v>
      </c>
      <c r="DL21" s="94" t="str">
        <f t="shared" si="23"/>
        <v>-</v>
      </c>
      <c r="DM21" s="84"/>
      <c r="DN21" s="74"/>
      <c r="DO21" s="74"/>
      <c r="DP21" s="75"/>
      <c r="DQ21" s="55" t="str">
        <f t="shared" si="24"/>
        <v>-</v>
      </c>
      <c r="DR21" s="84"/>
      <c r="DS21" s="74"/>
      <c r="DT21" s="74"/>
      <c r="DU21" s="75"/>
      <c r="DV21" s="55" t="str">
        <f t="shared" si="25"/>
        <v>-</v>
      </c>
      <c r="DW21" s="84"/>
      <c r="DX21" s="74"/>
      <c r="DY21" s="74"/>
      <c r="DZ21" s="75"/>
      <c r="EA21" s="55" t="str">
        <f t="shared" si="26"/>
        <v>-</v>
      </c>
      <c r="EB21" s="94" t="str">
        <f t="shared" si="27"/>
        <v>-</v>
      </c>
      <c r="EC21" s="84"/>
      <c r="ED21" s="74"/>
      <c r="EE21" s="74"/>
      <c r="EF21" s="75"/>
      <c r="EG21" s="55" t="str">
        <f t="shared" si="28"/>
        <v>-</v>
      </c>
      <c r="EH21" s="84"/>
      <c r="EI21" s="74"/>
      <c r="EJ21" s="74"/>
      <c r="EK21" s="75"/>
      <c r="EL21" s="55" t="str">
        <f t="shared" si="29"/>
        <v>-</v>
      </c>
      <c r="EM21" s="84"/>
      <c r="EN21" s="74"/>
      <c r="EO21" s="74"/>
      <c r="EP21" s="75"/>
      <c r="EQ21" s="55" t="str">
        <f t="shared" si="30"/>
        <v>-</v>
      </c>
      <c r="ER21" s="94" t="str">
        <f t="shared" si="31"/>
        <v>-</v>
      </c>
      <c r="ES21" s="84"/>
      <c r="ET21" s="74"/>
      <c r="EU21" s="74"/>
      <c r="EV21" s="75"/>
      <c r="EW21" s="55" t="str">
        <f t="shared" si="32"/>
        <v>-</v>
      </c>
      <c r="EX21" s="84"/>
      <c r="EY21" s="74"/>
      <c r="EZ21" s="74"/>
      <c r="FA21" s="75"/>
      <c r="FB21" s="55" t="str">
        <f t="shared" si="33"/>
        <v>-</v>
      </c>
      <c r="FC21" s="84"/>
      <c r="FD21" s="74"/>
      <c r="FE21" s="74"/>
      <c r="FF21" s="75"/>
      <c r="FG21" s="55" t="str">
        <f t="shared" si="34"/>
        <v>-</v>
      </c>
      <c r="FH21" s="94" t="str">
        <f t="shared" si="35"/>
        <v>-</v>
      </c>
    </row>
    <row r="22" spans="1:164" s="53" customFormat="1" ht="13" outlineLevel="1" x14ac:dyDescent="0.3">
      <c r="A22" s="120"/>
      <c r="B22" s="121"/>
      <c r="C22" s="98">
        <f>SUMIF(Betalningsplan!C:C,B22,Betalningsplan!G:G)</f>
        <v>0</v>
      </c>
      <c r="D22" s="112">
        <f t="shared" si="36"/>
        <v>0</v>
      </c>
      <c r="E22" s="85"/>
      <c r="F22" s="86"/>
      <c r="G22" s="86"/>
      <c r="H22" s="87"/>
      <c r="I22" s="55" t="str">
        <f t="shared" si="37"/>
        <v>-</v>
      </c>
      <c r="J22" s="85"/>
      <c r="K22" s="86"/>
      <c r="L22" s="86"/>
      <c r="M22" s="87"/>
      <c r="N22" s="55" t="str">
        <f t="shared" si="38"/>
        <v>-</v>
      </c>
      <c r="O22" s="85"/>
      <c r="P22" s="86"/>
      <c r="Q22" s="86"/>
      <c r="R22" s="87"/>
      <c r="S22" s="55" t="str">
        <f t="shared" si="39"/>
        <v>-</v>
      </c>
      <c r="T22" s="94" t="str">
        <f t="shared" si="40"/>
        <v>-</v>
      </c>
      <c r="U22" s="85"/>
      <c r="V22" s="86"/>
      <c r="W22" s="86"/>
      <c r="X22" s="87"/>
      <c r="Y22" s="55" t="str">
        <f t="shared" si="0"/>
        <v>-</v>
      </c>
      <c r="Z22" s="85"/>
      <c r="AA22" s="86"/>
      <c r="AB22" s="86"/>
      <c r="AC22" s="87"/>
      <c r="AD22" s="55" t="str">
        <f t="shared" si="1"/>
        <v>-</v>
      </c>
      <c r="AE22" s="85"/>
      <c r="AF22" s="86"/>
      <c r="AG22" s="86"/>
      <c r="AH22" s="87"/>
      <c r="AI22" s="55" t="str">
        <f t="shared" si="2"/>
        <v>-</v>
      </c>
      <c r="AJ22" s="94" t="str">
        <f t="shared" si="3"/>
        <v>-</v>
      </c>
      <c r="AK22" s="85"/>
      <c r="AL22" s="86"/>
      <c r="AM22" s="86"/>
      <c r="AN22" s="87"/>
      <c r="AO22" s="55" t="str">
        <f t="shared" si="4"/>
        <v>-</v>
      </c>
      <c r="AP22" s="85"/>
      <c r="AQ22" s="86"/>
      <c r="AR22" s="86"/>
      <c r="AS22" s="87"/>
      <c r="AT22" s="55" t="str">
        <f t="shared" si="5"/>
        <v>-</v>
      </c>
      <c r="AU22" s="85"/>
      <c r="AV22" s="86"/>
      <c r="AW22" s="86"/>
      <c r="AX22" s="87"/>
      <c r="AY22" s="55" t="str">
        <f t="shared" si="6"/>
        <v>-</v>
      </c>
      <c r="AZ22" s="94" t="str">
        <f t="shared" si="7"/>
        <v>-</v>
      </c>
      <c r="BA22" s="85"/>
      <c r="BB22" s="86"/>
      <c r="BC22" s="86"/>
      <c r="BD22" s="87"/>
      <c r="BE22" s="55" t="str">
        <f t="shared" si="8"/>
        <v>-</v>
      </c>
      <c r="BF22" s="85"/>
      <c r="BG22" s="86"/>
      <c r="BH22" s="86"/>
      <c r="BI22" s="87"/>
      <c r="BJ22" s="55" t="str">
        <f t="shared" si="9"/>
        <v>-</v>
      </c>
      <c r="BK22" s="85"/>
      <c r="BL22" s="86"/>
      <c r="BM22" s="86"/>
      <c r="BN22" s="87"/>
      <c r="BO22" s="55" t="str">
        <f t="shared" si="10"/>
        <v>-</v>
      </c>
      <c r="BP22" s="94" t="str">
        <f t="shared" si="11"/>
        <v>-</v>
      </c>
      <c r="BQ22" s="85"/>
      <c r="BR22" s="86"/>
      <c r="BS22" s="86"/>
      <c r="BT22" s="87"/>
      <c r="BU22" s="55" t="str">
        <f t="shared" si="12"/>
        <v>-</v>
      </c>
      <c r="BV22" s="85"/>
      <c r="BW22" s="86"/>
      <c r="BX22" s="86"/>
      <c r="BY22" s="87"/>
      <c r="BZ22" s="55" t="str">
        <f t="shared" si="13"/>
        <v>-</v>
      </c>
      <c r="CA22" s="85"/>
      <c r="CB22" s="86"/>
      <c r="CC22" s="86"/>
      <c r="CD22" s="87"/>
      <c r="CE22" s="55" t="str">
        <f t="shared" si="14"/>
        <v>-</v>
      </c>
      <c r="CF22" s="94" t="str">
        <f t="shared" si="15"/>
        <v>-</v>
      </c>
      <c r="CG22" s="85"/>
      <c r="CH22" s="86"/>
      <c r="CI22" s="86"/>
      <c r="CJ22" s="87"/>
      <c r="CK22" s="55" t="str">
        <f t="shared" si="16"/>
        <v>-</v>
      </c>
      <c r="CL22" s="85"/>
      <c r="CM22" s="86"/>
      <c r="CN22" s="86"/>
      <c r="CO22" s="87"/>
      <c r="CP22" s="55" t="str">
        <f t="shared" si="17"/>
        <v>-</v>
      </c>
      <c r="CQ22" s="85"/>
      <c r="CR22" s="86"/>
      <c r="CS22" s="86"/>
      <c r="CT22" s="87"/>
      <c r="CU22" s="55" t="str">
        <f t="shared" si="18"/>
        <v>-</v>
      </c>
      <c r="CV22" s="94" t="str">
        <f t="shared" si="19"/>
        <v>-</v>
      </c>
      <c r="CW22" s="85"/>
      <c r="CX22" s="86"/>
      <c r="CY22" s="86"/>
      <c r="CZ22" s="87"/>
      <c r="DA22" s="55" t="str">
        <f t="shared" si="20"/>
        <v>-</v>
      </c>
      <c r="DB22" s="85"/>
      <c r="DC22" s="86"/>
      <c r="DD22" s="86"/>
      <c r="DE22" s="87"/>
      <c r="DF22" s="55" t="str">
        <f t="shared" si="21"/>
        <v>-</v>
      </c>
      <c r="DG22" s="85"/>
      <c r="DH22" s="86"/>
      <c r="DI22" s="86"/>
      <c r="DJ22" s="87"/>
      <c r="DK22" s="55" t="str">
        <f t="shared" si="22"/>
        <v>-</v>
      </c>
      <c r="DL22" s="94" t="str">
        <f t="shared" si="23"/>
        <v>-</v>
      </c>
      <c r="DM22" s="85"/>
      <c r="DN22" s="86"/>
      <c r="DO22" s="86"/>
      <c r="DP22" s="87"/>
      <c r="DQ22" s="55" t="str">
        <f t="shared" si="24"/>
        <v>-</v>
      </c>
      <c r="DR22" s="85"/>
      <c r="DS22" s="86"/>
      <c r="DT22" s="86"/>
      <c r="DU22" s="87"/>
      <c r="DV22" s="55" t="str">
        <f t="shared" si="25"/>
        <v>-</v>
      </c>
      <c r="DW22" s="85"/>
      <c r="DX22" s="86"/>
      <c r="DY22" s="86"/>
      <c r="DZ22" s="87"/>
      <c r="EA22" s="55" t="str">
        <f t="shared" si="26"/>
        <v>-</v>
      </c>
      <c r="EB22" s="94" t="str">
        <f t="shared" si="27"/>
        <v>-</v>
      </c>
      <c r="EC22" s="85"/>
      <c r="ED22" s="86"/>
      <c r="EE22" s="86"/>
      <c r="EF22" s="87"/>
      <c r="EG22" s="55" t="str">
        <f t="shared" si="28"/>
        <v>-</v>
      </c>
      <c r="EH22" s="85"/>
      <c r="EI22" s="86"/>
      <c r="EJ22" s="86"/>
      <c r="EK22" s="87"/>
      <c r="EL22" s="55" t="str">
        <f t="shared" si="29"/>
        <v>-</v>
      </c>
      <c r="EM22" s="85"/>
      <c r="EN22" s="86"/>
      <c r="EO22" s="86"/>
      <c r="EP22" s="87"/>
      <c r="EQ22" s="55" t="str">
        <f t="shared" si="30"/>
        <v>-</v>
      </c>
      <c r="ER22" s="94" t="str">
        <f t="shared" si="31"/>
        <v>-</v>
      </c>
      <c r="ES22" s="85"/>
      <c r="ET22" s="86"/>
      <c r="EU22" s="86"/>
      <c r="EV22" s="87"/>
      <c r="EW22" s="55" t="str">
        <f t="shared" si="32"/>
        <v>-</v>
      </c>
      <c r="EX22" s="85"/>
      <c r="EY22" s="86"/>
      <c r="EZ22" s="86"/>
      <c r="FA22" s="87"/>
      <c r="FB22" s="55" t="str">
        <f t="shared" si="33"/>
        <v>-</v>
      </c>
      <c r="FC22" s="85"/>
      <c r="FD22" s="86"/>
      <c r="FE22" s="86"/>
      <c r="FF22" s="87"/>
      <c r="FG22" s="55" t="str">
        <f t="shared" si="34"/>
        <v>-</v>
      </c>
      <c r="FH22" s="94" t="str">
        <f t="shared" si="35"/>
        <v>-</v>
      </c>
    </row>
    <row r="23" spans="1:164" s="53" customFormat="1" ht="13" outlineLevel="1" x14ac:dyDescent="0.3">
      <c r="A23" s="102"/>
      <c r="B23" s="103"/>
      <c r="C23" s="99">
        <f>SUMIF(Betalningsplan!C:C,B23,Betalningsplan!G:G)</f>
        <v>0</v>
      </c>
      <c r="D23" s="112">
        <f t="shared" si="36"/>
        <v>0</v>
      </c>
      <c r="E23" s="85"/>
      <c r="F23" s="86"/>
      <c r="G23" s="86"/>
      <c r="H23" s="87"/>
      <c r="I23" s="55" t="str">
        <f t="shared" si="37"/>
        <v>-</v>
      </c>
      <c r="J23" s="85"/>
      <c r="K23" s="86"/>
      <c r="L23" s="86"/>
      <c r="M23" s="87"/>
      <c r="N23" s="55" t="str">
        <f t="shared" si="38"/>
        <v>-</v>
      </c>
      <c r="O23" s="85"/>
      <c r="P23" s="86"/>
      <c r="Q23" s="86"/>
      <c r="R23" s="87"/>
      <c r="S23" s="55" t="str">
        <f t="shared" si="39"/>
        <v>-</v>
      </c>
      <c r="T23" s="94" t="str">
        <f t="shared" si="40"/>
        <v>-</v>
      </c>
      <c r="U23" s="85"/>
      <c r="V23" s="86"/>
      <c r="W23" s="86"/>
      <c r="X23" s="87"/>
      <c r="Y23" s="55" t="str">
        <f t="shared" si="0"/>
        <v>-</v>
      </c>
      <c r="Z23" s="85"/>
      <c r="AA23" s="86"/>
      <c r="AB23" s="86"/>
      <c r="AC23" s="87"/>
      <c r="AD23" s="55" t="str">
        <f t="shared" si="1"/>
        <v>-</v>
      </c>
      <c r="AE23" s="85"/>
      <c r="AF23" s="86"/>
      <c r="AG23" s="86"/>
      <c r="AH23" s="87"/>
      <c r="AI23" s="55" t="str">
        <f t="shared" si="2"/>
        <v>-</v>
      </c>
      <c r="AJ23" s="94" t="str">
        <f t="shared" si="3"/>
        <v>-</v>
      </c>
      <c r="AK23" s="85"/>
      <c r="AL23" s="86"/>
      <c r="AM23" s="86"/>
      <c r="AN23" s="87"/>
      <c r="AO23" s="55" t="str">
        <f t="shared" si="4"/>
        <v>-</v>
      </c>
      <c r="AP23" s="85"/>
      <c r="AQ23" s="86"/>
      <c r="AR23" s="86"/>
      <c r="AS23" s="87"/>
      <c r="AT23" s="55" t="str">
        <f t="shared" si="5"/>
        <v>-</v>
      </c>
      <c r="AU23" s="85"/>
      <c r="AV23" s="86"/>
      <c r="AW23" s="86"/>
      <c r="AX23" s="87"/>
      <c r="AY23" s="55" t="str">
        <f t="shared" si="6"/>
        <v>-</v>
      </c>
      <c r="AZ23" s="94" t="str">
        <f t="shared" si="7"/>
        <v>-</v>
      </c>
      <c r="BA23" s="85"/>
      <c r="BB23" s="86"/>
      <c r="BC23" s="86"/>
      <c r="BD23" s="87"/>
      <c r="BE23" s="55" t="str">
        <f t="shared" si="8"/>
        <v>-</v>
      </c>
      <c r="BF23" s="85"/>
      <c r="BG23" s="86"/>
      <c r="BH23" s="86"/>
      <c r="BI23" s="87"/>
      <c r="BJ23" s="55" t="str">
        <f t="shared" si="9"/>
        <v>-</v>
      </c>
      <c r="BK23" s="85"/>
      <c r="BL23" s="86"/>
      <c r="BM23" s="86"/>
      <c r="BN23" s="87"/>
      <c r="BO23" s="55" t="str">
        <f t="shared" si="10"/>
        <v>-</v>
      </c>
      <c r="BP23" s="94" t="str">
        <f t="shared" si="11"/>
        <v>-</v>
      </c>
      <c r="BQ23" s="85"/>
      <c r="BR23" s="86"/>
      <c r="BS23" s="86"/>
      <c r="BT23" s="87"/>
      <c r="BU23" s="55" t="str">
        <f t="shared" si="12"/>
        <v>-</v>
      </c>
      <c r="BV23" s="85"/>
      <c r="BW23" s="86"/>
      <c r="BX23" s="86"/>
      <c r="BY23" s="87"/>
      <c r="BZ23" s="55" t="str">
        <f t="shared" si="13"/>
        <v>-</v>
      </c>
      <c r="CA23" s="85"/>
      <c r="CB23" s="86"/>
      <c r="CC23" s="86"/>
      <c r="CD23" s="87"/>
      <c r="CE23" s="55" t="str">
        <f t="shared" si="14"/>
        <v>-</v>
      </c>
      <c r="CF23" s="94" t="str">
        <f t="shared" si="15"/>
        <v>-</v>
      </c>
      <c r="CG23" s="85"/>
      <c r="CH23" s="86"/>
      <c r="CI23" s="86"/>
      <c r="CJ23" s="87"/>
      <c r="CK23" s="55" t="str">
        <f t="shared" si="16"/>
        <v>-</v>
      </c>
      <c r="CL23" s="85"/>
      <c r="CM23" s="86"/>
      <c r="CN23" s="86"/>
      <c r="CO23" s="87"/>
      <c r="CP23" s="55" t="str">
        <f t="shared" si="17"/>
        <v>-</v>
      </c>
      <c r="CQ23" s="85"/>
      <c r="CR23" s="86"/>
      <c r="CS23" s="86"/>
      <c r="CT23" s="87"/>
      <c r="CU23" s="55" t="str">
        <f t="shared" si="18"/>
        <v>-</v>
      </c>
      <c r="CV23" s="94" t="str">
        <f t="shared" si="19"/>
        <v>-</v>
      </c>
      <c r="CW23" s="85"/>
      <c r="CX23" s="86"/>
      <c r="CY23" s="86"/>
      <c r="CZ23" s="87"/>
      <c r="DA23" s="55" t="str">
        <f t="shared" si="20"/>
        <v>-</v>
      </c>
      <c r="DB23" s="85"/>
      <c r="DC23" s="86"/>
      <c r="DD23" s="86"/>
      <c r="DE23" s="87"/>
      <c r="DF23" s="55" t="str">
        <f t="shared" si="21"/>
        <v>-</v>
      </c>
      <c r="DG23" s="85"/>
      <c r="DH23" s="86"/>
      <c r="DI23" s="86"/>
      <c r="DJ23" s="87"/>
      <c r="DK23" s="55" t="str">
        <f t="shared" si="22"/>
        <v>-</v>
      </c>
      <c r="DL23" s="94" t="str">
        <f t="shared" si="23"/>
        <v>-</v>
      </c>
      <c r="DM23" s="85"/>
      <c r="DN23" s="86"/>
      <c r="DO23" s="86"/>
      <c r="DP23" s="87"/>
      <c r="DQ23" s="55" t="str">
        <f t="shared" si="24"/>
        <v>-</v>
      </c>
      <c r="DR23" s="85"/>
      <c r="DS23" s="86"/>
      <c r="DT23" s="86"/>
      <c r="DU23" s="87"/>
      <c r="DV23" s="55" t="str">
        <f t="shared" si="25"/>
        <v>-</v>
      </c>
      <c r="DW23" s="85"/>
      <c r="DX23" s="86"/>
      <c r="DY23" s="86"/>
      <c r="DZ23" s="87"/>
      <c r="EA23" s="55" t="str">
        <f t="shared" si="26"/>
        <v>-</v>
      </c>
      <c r="EB23" s="94" t="str">
        <f t="shared" si="27"/>
        <v>-</v>
      </c>
      <c r="EC23" s="85"/>
      <c r="ED23" s="86"/>
      <c r="EE23" s="86"/>
      <c r="EF23" s="87"/>
      <c r="EG23" s="55" t="str">
        <f t="shared" si="28"/>
        <v>-</v>
      </c>
      <c r="EH23" s="85"/>
      <c r="EI23" s="86"/>
      <c r="EJ23" s="86"/>
      <c r="EK23" s="87"/>
      <c r="EL23" s="55" t="str">
        <f t="shared" si="29"/>
        <v>-</v>
      </c>
      <c r="EM23" s="85"/>
      <c r="EN23" s="86"/>
      <c r="EO23" s="86"/>
      <c r="EP23" s="87"/>
      <c r="EQ23" s="55" t="str">
        <f t="shared" si="30"/>
        <v>-</v>
      </c>
      <c r="ER23" s="94" t="str">
        <f t="shared" si="31"/>
        <v>-</v>
      </c>
      <c r="ES23" s="85"/>
      <c r="ET23" s="86"/>
      <c r="EU23" s="86"/>
      <c r="EV23" s="87"/>
      <c r="EW23" s="55" t="str">
        <f t="shared" si="32"/>
        <v>-</v>
      </c>
      <c r="EX23" s="85"/>
      <c r="EY23" s="86"/>
      <c r="EZ23" s="86"/>
      <c r="FA23" s="87"/>
      <c r="FB23" s="55" t="str">
        <f t="shared" si="33"/>
        <v>-</v>
      </c>
      <c r="FC23" s="85"/>
      <c r="FD23" s="86"/>
      <c r="FE23" s="86"/>
      <c r="FF23" s="87"/>
      <c r="FG23" s="55" t="str">
        <f t="shared" si="34"/>
        <v>-</v>
      </c>
      <c r="FH23" s="94" t="str">
        <f t="shared" si="35"/>
        <v>-</v>
      </c>
    </row>
    <row r="24" spans="1:164" s="53" customFormat="1" ht="13" outlineLevel="1" x14ac:dyDescent="0.3">
      <c r="A24" s="102"/>
      <c r="B24" s="103"/>
      <c r="C24" s="100">
        <f>SUMIF(Betalningsplan!C:C,B24,Betalningsplan!G:G)</f>
        <v>0</v>
      </c>
      <c r="D24" s="112">
        <f t="shared" si="36"/>
        <v>0</v>
      </c>
      <c r="E24" s="85"/>
      <c r="F24" s="86"/>
      <c r="G24" s="86"/>
      <c r="H24" s="87"/>
      <c r="I24" s="55" t="str">
        <f t="shared" si="37"/>
        <v>-</v>
      </c>
      <c r="J24" s="85"/>
      <c r="K24" s="86"/>
      <c r="L24" s="86"/>
      <c r="M24" s="87"/>
      <c r="N24" s="55" t="str">
        <f t="shared" si="38"/>
        <v>-</v>
      </c>
      <c r="O24" s="85"/>
      <c r="P24" s="86"/>
      <c r="Q24" s="86"/>
      <c r="R24" s="87"/>
      <c r="S24" s="55" t="str">
        <f t="shared" si="39"/>
        <v>-</v>
      </c>
      <c r="T24" s="94" t="str">
        <f t="shared" si="40"/>
        <v>-</v>
      </c>
      <c r="U24" s="85"/>
      <c r="V24" s="86"/>
      <c r="W24" s="86"/>
      <c r="X24" s="87"/>
      <c r="Y24" s="55" t="str">
        <f t="shared" si="0"/>
        <v>-</v>
      </c>
      <c r="Z24" s="85"/>
      <c r="AA24" s="86"/>
      <c r="AB24" s="86"/>
      <c r="AC24" s="87"/>
      <c r="AD24" s="55" t="str">
        <f t="shared" si="1"/>
        <v>-</v>
      </c>
      <c r="AE24" s="85"/>
      <c r="AF24" s="86"/>
      <c r="AG24" s="86"/>
      <c r="AH24" s="87"/>
      <c r="AI24" s="55" t="str">
        <f t="shared" si="2"/>
        <v>-</v>
      </c>
      <c r="AJ24" s="94" t="str">
        <f t="shared" si="3"/>
        <v>-</v>
      </c>
      <c r="AK24" s="85"/>
      <c r="AL24" s="86"/>
      <c r="AM24" s="86"/>
      <c r="AN24" s="87"/>
      <c r="AO24" s="55" t="str">
        <f t="shared" si="4"/>
        <v>-</v>
      </c>
      <c r="AP24" s="85"/>
      <c r="AQ24" s="86"/>
      <c r="AR24" s="86"/>
      <c r="AS24" s="87"/>
      <c r="AT24" s="55" t="str">
        <f t="shared" si="5"/>
        <v>-</v>
      </c>
      <c r="AU24" s="85"/>
      <c r="AV24" s="86"/>
      <c r="AW24" s="86"/>
      <c r="AX24" s="87"/>
      <c r="AY24" s="55" t="str">
        <f t="shared" si="6"/>
        <v>-</v>
      </c>
      <c r="AZ24" s="94" t="str">
        <f t="shared" si="7"/>
        <v>-</v>
      </c>
      <c r="BA24" s="85"/>
      <c r="BB24" s="86"/>
      <c r="BC24" s="86"/>
      <c r="BD24" s="87"/>
      <c r="BE24" s="55" t="str">
        <f t="shared" si="8"/>
        <v>-</v>
      </c>
      <c r="BF24" s="85"/>
      <c r="BG24" s="86"/>
      <c r="BH24" s="86"/>
      <c r="BI24" s="87"/>
      <c r="BJ24" s="55" t="str">
        <f t="shared" si="9"/>
        <v>-</v>
      </c>
      <c r="BK24" s="85"/>
      <c r="BL24" s="86"/>
      <c r="BM24" s="86"/>
      <c r="BN24" s="87"/>
      <c r="BO24" s="55" t="str">
        <f t="shared" si="10"/>
        <v>-</v>
      </c>
      <c r="BP24" s="94" t="str">
        <f t="shared" si="11"/>
        <v>-</v>
      </c>
      <c r="BQ24" s="85"/>
      <c r="BR24" s="86"/>
      <c r="BS24" s="86"/>
      <c r="BT24" s="87"/>
      <c r="BU24" s="55" t="str">
        <f t="shared" si="12"/>
        <v>-</v>
      </c>
      <c r="BV24" s="85"/>
      <c r="BW24" s="86"/>
      <c r="BX24" s="86"/>
      <c r="BY24" s="87"/>
      <c r="BZ24" s="55" t="str">
        <f t="shared" si="13"/>
        <v>-</v>
      </c>
      <c r="CA24" s="85"/>
      <c r="CB24" s="86"/>
      <c r="CC24" s="86"/>
      <c r="CD24" s="87"/>
      <c r="CE24" s="55" t="str">
        <f t="shared" si="14"/>
        <v>-</v>
      </c>
      <c r="CF24" s="94" t="str">
        <f t="shared" si="15"/>
        <v>-</v>
      </c>
      <c r="CG24" s="85"/>
      <c r="CH24" s="86"/>
      <c r="CI24" s="86"/>
      <c r="CJ24" s="87"/>
      <c r="CK24" s="55" t="str">
        <f t="shared" si="16"/>
        <v>-</v>
      </c>
      <c r="CL24" s="85"/>
      <c r="CM24" s="86"/>
      <c r="CN24" s="86"/>
      <c r="CO24" s="87"/>
      <c r="CP24" s="55" t="str">
        <f t="shared" si="17"/>
        <v>-</v>
      </c>
      <c r="CQ24" s="85"/>
      <c r="CR24" s="86"/>
      <c r="CS24" s="86"/>
      <c r="CT24" s="87"/>
      <c r="CU24" s="55" t="str">
        <f t="shared" si="18"/>
        <v>-</v>
      </c>
      <c r="CV24" s="94" t="str">
        <f t="shared" si="19"/>
        <v>-</v>
      </c>
      <c r="CW24" s="85"/>
      <c r="CX24" s="86"/>
      <c r="CY24" s="86"/>
      <c r="CZ24" s="87"/>
      <c r="DA24" s="55" t="str">
        <f t="shared" si="20"/>
        <v>-</v>
      </c>
      <c r="DB24" s="85"/>
      <c r="DC24" s="86"/>
      <c r="DD24" s="86"/>
      <c r="DE24" s="87"/>
      <c r="DF24" s="55" t="str">
        <f t="shared" si="21"/>
        <v>-</v>
      </c>
      <c r="DG24" s="85"/>
      <c r="DH24" s="86"/>
      <c r="DI24" s="86"/>
      <c r="DJ24" s="87"/>
      <c r="DK24" s="55" t="str">
        <f t="shared" si="22"/>
        <v>-</v>
      </c>
      <c r="DL24" s="94" t="str">
        <f t="shared" si="23"/>
        <v>-</v>
      </c>
      <c r="DM24" s="85"/>
      <c r="DN24" s="86"/>
      <c r="DO24" s="86"/>
      <c r="DP24" s="87"/>
      <c r="DQ24" s="55" t="str">
        <f t="shared" si="24"/>
        <v>-</v>
      </c>
      <c r="DR24" s="85"/>
      <c r="DS24" s="86"/>
      <c r="DT24" s="86"/>
      <c r="DU24" s="87"/>
      <c r="DV24" s="55" t="str">
        <f t="shared" si="25"/>
        <v>-</v>
      </c>
      <c r="DW24" s="85"/>
      <c r="DX24" s="86"/>
      <c r="DY24" s="86"/>
      <c r="DZ24" s="87"/>
      <c r="EA24" s="55" t="str">
        <f t="shared" si="26"/>
        <v>-</v>
      </c>
      <c r="EB24" s="94" t="str">
        <f t="shared" si="27"/>
        <v>-</v>
      </c>
      <c r="EC24" s="85"/>
      <c r="ED24" s="86"/>
      <c r="EE24" s="86"/>
      <c r="EF24" s="87"/>
      <c r="EG24" s="55" t="str">
        <f t="shared" si="28"/>
        <v>-</v>
      </c>
      <c r="EH24" s="85"/>
      <c r="EI24" s="86"/>
      <c r="EJ24" s="86"/>
      <c r="EK24" s="87"/>
      <c r="EL24" s="55" t="str">
        <f t="shared" si="29"/>
        <v>-</v>
      </c>
      <c r="EM24" s="85"/>
      <c r="EN24" s="86"/>
      <c r="EO24" s="86"/>
      <c r="EP24" s="87"/>
      <c r="EQ24" s="55" t="str">
        <f t="shared" si="30"/>
        <v>-</v>
      </c>
      <c r="ER24" s="94" t="str">
        <f t="shared" si="31"/>
        <v>-</v>
      </c>
      <c r="ES24" s="85"/>
      <c r="ET24" s="86"/>
      <c r="EU24" s="86"/>
      <c r="EV24" s="87"/>
      <c r="EW24" s="55" t="str">
        <f t="shared" si="32"/>
        <v>-</v>
      </c>
      <c r="EX24" s="85"/>
      <c r="EY24" s="86"/>
      <c r="EZ24" s="86"/>
      <c r="FA24" s="87"/>
      <c r="FB24" s="55" t="str">
        <f t="shared" si="33"/>
        <v>-</v>
      </c>
      <c r="FC24" s="85"/>
      <c r="FD24" s="86"/>
      <c r="FE24" s="86"/>
      <c r="FF24" s="87"/>
      <c r="FG24" s="55" t="str">
        <f t="shared" si="34"/>
        <v>-</v>
      </c>
      <c r="FH24" s="94" t="str">
        <f t="shared" si="35"/>
        <v>-</v>
      </c>
    </row>
    <row r="25" spans="1:164" s="53" customFormat="1" ht="13.5" outlineLevel="1" thickBot="1" x14ac:dyDescent="0.35">
      <c r="A25" s="104" t="s">
        <v>49</v>
      </c>
      <c r="B25" s="105" t="s">
        <v>9</v>
      </c>
      <c r="C25" s="101">
        <f>Betalningsplan!G4-SUM(C9:C24)</f>
        <v>0</v>
      </c>
      <c r="D25" s="113">
        <f t="shared" si="36"/>
        <v>0</v>
      </c>
      <c r="E25" s="85"/>
      <c r="F25" s="86"/>
      <c r="G25" s="86"/>
      <c r="H25" s="87"/>
      <c r="I25" s="88" t="str">
        <f t="shared" si="37"/>
        <v>-</v>
      </c>
      <c r="J25" s="85"/>
      <c r="K25" s="86"/>
      <c r="L25" s="86"/>
      <c r="M25" s="87"/>
      <c r="N25" s="88" t="str">
        <f t="shared" si="38"/>
        <v>-</v>
      </c>
      <c r="O25" s="85"/>
      <c r="P25" s="86"/>
      <c r="Q25" s="86"/>
      <c r="R25" s="87"/>
      <c r="S25" s="88" t="str">
        <f t="shared" si="39"/>
        <v>-</v>
      </c>
      <c r="T25" s="95" t="str">
        <f t="shared" si="40"/>
        <v>-</v>
      </c>
      <c r="U25" s="85"/>
      <c r="V25" s="86"/>
      <c r="W25" s="86"/>
      <c r="X25" s="87"/>
      <c r="Y25" s="88" t="str">
        <f t="shared" si="0"/>
        <v>-</v>
      </c>
      <c r="Z25" s="85"/>
      <c r="AA25" s="86"/>
      <c r="AB25" s="86"/>
      <c r="AC25" s="87"/>
      <c r="AD25" s="88" t="str">
        <f t="shared" si="1"/>
        <v>-</v>
      </c>
      <c r="AE25" s="85"/>
      <c r="AF25" s="86"/>
      <c r="AG25" s="86"/>
      <c r="AH25" s="87"/>
      <c r="AI25" s="88" t="str">
        <f t="shared" si="2"/>
        <v>-</v>
      </c>
      <c r="AJ25" s="95" t="str">
        <f t="shared" si="3"/>
        <v>-</v>
      </c>
      <c r="AK25" s="85"/>
      <c r="AL25" s="86"/>
      <c r="AM25" s="86"/>
      <c r="AN25" s="87"/>
      <c r="AO25" s="88" t="str">
        <f t="shared" si="4"/>
        <v>-</v>
      </c>
      <c r="AP25" s="85"/>
      <c r="AQ25" s="86"/>
      <c r="AR25" s="86"/>
      <c r="AS25" s="87"/>
      <c r="AT25" s="88" t="str">
        <f t="shared" si="5"/>
        <v>-</v>
      </c>
      <c r="AU25" s="85"/>
      <c r="AV25" s="86"/>
      <c r="AW25" s="86"/>
      <c r="AX25" s="87"/>
      <c r="AY25" s="88" t="str">
        <f t="shared" si="6"/>
        <v>-</v>
      </c>
      <c r="AZ25" s="95" t="str">
        <f t="shared" si="7"/>
        <v>-</v>
      </c>
      <c r="BA25" s="85"/>
      <c r="BB25" s="86"/>
      <c r="BC25" s="86"/>
      <c r="BD25" s="87"/>
      <c r="BE25" s="88" t="str">
        <f t="shared" si="8"/>
        <v>-</v>
      </c>
      <c r="BF25" s="85"/>
      <c r="BG25" s="86"/>
      <c r="BH25" s="86"/>
      <c r="BI25" s="87"/>
      <c r="BJ25" s="88" t="str">
        <f t="shared" si="9"/>
        <v>-</v>
      </c>
      <c r="BK25" s="85"/>
      <c r="BL25" s="86"/>
      <c r="BM25" s="86"/>
      <c r="BN25" s="87"/>
      <c r="BO25" s="88" t="str">
        <f t="shared" si="10"/>
        <v>-</v>
      </c>
      <c r="BP25" s="95" t="str">
        <f t="shared" si="11"/>
        <v>-</v>
      </c>
      <c r="BQ25" s="85"/>
      <c r="BR25" s="86"/>
      <c r="BS25" s="86"/>
      <c r="BT25" s="87"/>
      <c r="BU25" s="88" t="str">
        <f t="shared" si="12"/>
        <v>-</v>
      </c>
      <c r="BV25" s="85"/>
      <c r="BW25" s="86"/>
      <c r="BX25" s="86"/>
      <c r="BY25" s="87"/>
      <c r="BZ25" s="88" t="str">
        <f t="shared" si="13"/>
        <v>-</v>
      </c>
      <c r="CA25" s="85"/>
      <c r="CB25" s="86"/>
      <c r="CC25" s="86"/>
      <c r="CD25" s="87"/>
      <c r="CE25" s="88" t="str">
        <f t="shared" si="14"/>
        <v>-</v>
      </c>
      <c r="CF25" s="95" t="str">
        <f t="shared" si="15"/>
        <v>-</v>
      </c>
      <c r="CG25" s="85"/>
      <c r="CH25" s="86"/>
      <c r="CI25" s="86"/>
      <c r="CJ25" s="87"/>
      <c r="CK25" s="88" t="str">
        <f t="shared" si="16"/>
        <v>-</v>
      </c>
      <c r="CL25" s="85"/>
      <c r="CM25" s="86"/>
      <c r="CN25" s="86"/>
      <c r="CO25" s="87"/>
      <c r="CP25" s="88" t="str">
        <f t="shared" si="17"/>
        <v>-</v>
      </c>
      <c r="CQ25" s="85"/>
      <c r="CR25" s="86"/>
      <c r="CS25" s="86"/>
      <c r="CT25" s="87"/>
      <c r="CU25" s="88" t="str">
        <f t="shared" si="18"/>
        <v>-</v>
      </c>
      <c r="CV25" s="95" t="str">
        <f t="shared" si="19"/>
        <v>-</v>
      </c>
      <c r="CW25" s="85"/>
      <c r="CX25" s="86"/>
      <c r="CY25" s="86"/>
      <c r="CZ25" s="87"/>
      <c r="DA25" s="88" t="str">
        <f t="shared" si="20"/>
        <v>-</v>
      </c>
      <c r="DB25" s="85"/>
      <c r="DC25" s="86"/>
      <c r="DD25" s="86"/>
      <c r="DE25" s="87"/>
      <c r="DF25" s="88" t="str">
        <f t="shared" si="21"/>
        <v>-</v>
      </c>
      <c r="DG25" s="85"/>
      <c r="DH25" s="86"/>
      <c r="DI25" s="86"/>
      <c r="DJ25" s="87"/>
      <c r="DK25" s="88" t="str">
        <f t="shared" si="22"/>
        <v>-</v>
      </c>
      <c r="DL25" s="95" t="str">
        <f t="shared" si="23"/>
        <v>-</v>
      </c>
      <c r="DM25" s="85"/>
      <c r="DN25" s="86"/>
      <c r="DO25" s="86"/>
      <c r="DP25" s="87"/>
      <c r="DQ25" s="88" t="str">
        <f t="shared" si="24"/>
        <v>-</v>
      </c>
      <c r="DR25" s="85"/>
      <c r="DS25" s="86"/>
      <c r="DT25" s="86"/>
      <c r="DU25" s="87"/>
      <c r="DV25" s="88" t="str">
        <f t="shared" si="25"/>
        <v>-</v>
      </c>
      <c r="DW25" s="85"/>
      <c r="DX25" s="86"/>
      <c r="DY25" s="86"/>
      <c r="DZ25" s="87"/>
      <c r="EA25" s="88" t="str">
        <f t="shared" si="26"/>
        <v>-</v>
      </c>
      <c r="EB25" s="95" t="str">
        <f t="shared" si="27"/>
        <v>-</v>
      </c>
      <c r="EC25" s="85"/>
      <c r="ED25" s="86"/>
      <c r="EE25" s="86"/>
      <c r="EF25" s="87"/>
      <c r="EG25" s="88" t="str">
        <f t="shared" si="28"/>
        <v>-</v>
      </c>
      <c r="EH25" s="85"/>
      <c r="EI25" s="86"/>
      <c r="EJ25" s="86"/>
      <c r="EK25" s="87"/>
      <c r="EL25" s="88" t="str">
        <f t="shared" si="29"/>
        <v>-</v>
      </c>
      <c r="EM25" s="85"/>
      <c r="EN25" s="86"/>
      <c r="EO25" s="86"/>
      <c r="EP25" s="87"/>
      <c r="EQ25" s="88" t="str">
        <f t="shared" si="30"/>
        <v>-</v>
      </c>
      <c r="ER25" s="95" t="str">
        <f t="shared" si="31"/>
        <v>-</v>
      </c>
      <c r="ES25" s="85"/>
      <c r="ET25" s="86"/>
      <c r="EU25" s="86"/>
      <c r="EV25" s="87"/>
      <c r="EW25" s="88" t="str">
        <f t="shared" si="32"/>
        <v>-</v>
      </c>
      <c r="EX25" s="85"/>
      <c r="EY25" s="86"/>
      <c r="EZ25" s="86"/>
      <c r="FA25" s="87"/>
      <c r="FB25" s="88" t="str">
        <f t="shared" si="33"/>
        <v>-</v>
      </c>
      <c r="FC25" s="85"/>
      <c r="FD25" s="86"/>
      <c r="FE25" s="86"/>
      <c r="FF25" s="87"/>
      <c r="FG25" s="88" t="str">
        <f t="shared" si="34"/>
        <v>-</v>
      </c>
      <c r="FH25" s="95" t="str">
        <f t="shared" si="35"/>
        <v>-</v>
      </c>
    </row>
    <row r="26" spans="1:164" s="53" customFormat="1" ht="13.5" thickBot="1" x14ac:dyDescent="0.35">
      <c r="A26" s="57"/>
      <c r="B26" s="52"/>
      <c r="C26" s="106">
        <f t="shared" ref="C26:H26" si="41">SUM(C9:C25)</f>
        <v>0</v>
      </c>
      <c r="D26" s="114">
        <f t="shared" si="41"/>
        <v>0</v>
      </c>
      <c r="E26" s="107">
        <f t="shared" si="41"/>
        <v>0</v>
      </c>
      <c r="F26" s="108">
        <f t="shared" si="41"/>
        <v>0</v>
      </c>
      <c r="G26" s="108">
        <f t="shared" si="41"/>
        <v>0</v>
      </c>
      <c r="H26" s="109">
        <f t="shared" si="41"/>
        <v>0</v>
      </c>
      <c r="I26" s="106" t="str">
        <f t="shared" si="37"/>
        <v>-</v>
      </c>
      <c r="J26" s="107">
        <f>SUM(J9:J25)</f>
        <v>0</v>
      </c>
      <c r="K26" s="108">
        <f>SUM(K9:K25)</f>
        <v>0</v>
      </c>
      <c r="L26" s="108">
        <f>SUM(L9:L25)</f>
        <v>0</v>
      </c>
      <c r="M26" s="109">
        <f>SUM(M9:M25)</f>
        <v>0</v>
      </c>
      <c r="N26" s="106" t="str">
        <f t="shared" si="38"/>
        <v>-</v>
      </c>
      <c r="O26" s="107">
        <f>SUM(O9:O25)</f>
        <v>0</v>
      </c>
      <c r="P26" s="108">
        <f>SUM(P9:P25)</f>
        <v>0</v>
      </c>
      <c r="Q26" s="108">
        <f>SUM(Q9:Q25)</f>
        <v>0</v>
      </c>
      <c r="R26" s="109">
        <f>SUM(R9:R25)</f>
        <v>0</v>
      </c>
      <c r="S26" s="106" t="str">
        <f t="shared" si="39"/>
        <v>-</v>
      </c>
      <c r="T26" s="110" t="str">
        <f t="shared" si="40"/>
        <v>-</v>
      </c>
      <c r="U26" s="107">
        <f t="shared" ref="U26:X26" si="42">SUM(U9:U25)</f>
        <v>0</v>
      </c>
      <c r="V26" s="108">
        <f t="shared" si="42"/>
        <v>0</v>
      </c>
      <c r="W26" s="108">
        <f t="shared" si="42"/>
        <v>0</v>
      </c>
      <c r="X26" s="109">
        <f t="shared" si="42"/>
        <v>0</v>
      </c>
      <c r="Y26" s="106" t="str">
        <f t="shared" si="0"/>
        <v>-</v>
      </c>
      <c r="Z26" s="107">
        <f t="shared" ref="Z26:AC26" si="43">SUM(Z9:Z25)</f>
        <v>0</v>
      </c>
      <c r="AA26" s="108">
        <f t="shared" si="43"/>
        <v>0</v>
      </c>
      <c r="AB26" s="108">
        <f t="shared" si="43"/>
        <v>0</v>
      </c>
      <c r="AC26" s="109">
        <f t="shared" si="43"/>
        <v>0</v>
      </c>
      <c r="AD26" s="106" t="str">
        <f t="shared" si="1"/>
        <v>-</v>
      </c>
      <c r="AE26" s="107">
        <f t="shared" ref="AE26:AH26" si="44">SUM(AE9:AE25)</f>
        <v>0</v>
      </c>
      <c r="AF26" s="108">
        <f t="shared" si="44"/>
        <v>0</v>
      </c>
      <c r="AG26" s="108">
        <f t="shared" si="44"/>
        <v>0</v>
      </c>
      <c r="AH26" s="109">
        <f t="shared" si="44"/>
        <v>0</v>
      </c>
      <c r="AI26" s="106" t="str">
        <f t="shared" si="2"/>
        <v>-</v>
      </c>
      <c r="AJ26" s="110" t="str">
        <f t="shared" si="3"/>
        <v>-</v>
      </c>
      <c r="AK26" s="107">
        <f t="shared" ref="AK26:AN26" si="45">SUM(AK9:AK25)</f>
        <v>0</v>
      </c>
      <c r="AL26" s="108">
        <f t="shared" si="45"/>
        <v>0</v>
      </c>
      <c r="AM26" s="108">
        <f t="shared" si="45"/>
        <v>0</v>
      </c>
      <c r="AN26" s="109">
        <f t="shared" si="45"/>
        <v>0</v>
      </c>
      <c r="AO26" s="106" t="str">
        <f t="shared" si="4"/>
        <v>-</v>
      </c>
      <c r="AP26" s="107">
        <f t="shared" ref="AP26:AS26" si="46">SUM(AP9:AP25)</f>
        <v>0</v>
      </c>
      <c r="AQ26" s="108">
        <f t="shared" si="46"/>
        <v>0</v>
      </c>
      <c r="AR26" s="108">
        <f t="shared" si="46"/>
        <v>0</v>
      </c>
      <c r="AS26" s="109">
        <f t="shared" si="46"/>
        <v>0</v>
      </c>
      <c r="AT26" s="106" t="str">
        <f t="shared" si="5"/>
        <v>-</v>
      </c>
      <c r="AU26" s="107">
        <f t="shared" ref="AU26:AX26" si="47">SUM(AU9:AU25)</f>
        <v>0</v>
      </c>
      <c r="AV26" s="108">
        <f t="shared" si="47"/>
        <v>0</v>
      </c>
      <c r="AW26" s="108">
        <f t="shared" si="47"/>
        <v>0</v>
      </c>
      <c r="AX26" s="109">
        <f t="shared" si="47"/>
        <v>0</v>
      </c>
      <c r="AY26" s="106" t="str">
        <f t="shared" si="6"/>
        <v>-</v>
      </c>
      <c r="AZ26" s="110" t="str">
        <f t="shared" si="7"/>
        <v>-</v>
      </c>
      <c r="BA26" s="107">
        <f t="shared" ref="BA26:BD26" si="48">SUM(BA9:BA25)</f>
        <v>0</v>
      </c>
      <c r="BB26" s="108">
        <f t="shared" si="48"/>
        <v>0</v>
      </c>
      <c r="BC26" s="108">
        <f t="shared" si="48"/>
        <v>0</v>
      </c>
      <c r="BD26" s="109">
        <f t="shared" si="48"/>
        <v>0</v>
      </c>
      <c r="BE26" s="106" t="str">
        <f t="shared" si="8"/>
        <v>-</v>
      </c>
      <c r="BF26" s="107">
        <f t="shared" ref="BF26:BI26" si="49">SUM(BF9:BF25)</f>
        <v>0</v>
      </c>
      <c r="BG26" s="108">
        <f t="shared" si="49"/>
        <v>0</v>
      </c>
      <c r="BH26" s="108">
        <f t="shared" si="49"/>
        <v>0</v>
      </c>
      <c r="BI26" s="109">
        <f t="shared" si="49"/>
        <v>0</v>
      </c>
      <c r="BJ26" s="106" t="str">
        <f t="shared" si="9"/>
        <v>-</v>
      </c>
      <c r="BK26" s="107">
        <f t="shared" ref="BK26:BN26" si="50">SUM(BK9:BK25)</f>
        <v>0</v>
      </c>
      <c r="BL26" s="108">
        <f t="shared" si="50"/>
        <v>0</v>
      </c>
      <c r="BM26" s="108">
        <f t="shared" si="50"/>
        <v>0</v>
      </c>
      <c r="BN26" s="109">
        <f t="shared" si="50"/>
        <v>0</v>
      </c>
      <c r="BO26" s="106" t="str">
        <f t="shared" si="10"/>
        <v>-</v>
      </c>
      <c r="BP26" s="110" t="str">
        <f t="shared" si="11"/>
        <v>-</v>
      </c>
      <c r="BQ26" s="107">
        <f t="shared" ref="BQ26:BT26" si="51">SUM(BQ9:BQ25)</f>
        <v>0</v>
      </c>
      <c r="BR26" s="108">
        <f t="shared" si="51"/>
        <v>0</v>
      </c>
      <c r="BS26" s="108">
        <f t="shared" si="51"/>
        <v>0</v>
      </c>
      <c r="BT26" s="109">
        <f t="shared" si="51"/>
        <v>0</v>
      </c>
      <c r="BU26" s="106" t="str">
        <f t="shared" si="12"/>
        <v>-</v>
      </c>
      <c r="BV26" s="107">
        <f t="shared" ref="BV26:BY26" si="52">SUM(BV9:BV25)</f>
        <v>0</v>
      </c>
      <c r="BW26" s="108">
        <f t="shared" si="52"/>
        <v>0</v>
      </c>
      <c r="BX26" s="108">
        <f t="shared" si="52"/>
        <v>0</v>
      </c>
      <c r="BY26" s="109">
        <f t="shared" si="52"/>
        <v>0</v>
      </c>
      <c r="BZ26" s="106" t="str">
        <f t="shared" si="13"/>
        <v>-</v>
      </c>
      <c r="CA26" s="107">
        <f t="shared" ref="CA26:CD26" si="53">SUM(CA9:CA25)</f>
        <v>0</v>
      </c>
      <c r="CB26" s="108">
        <f t="shared" si="53"/>
        <v>0</v>
      </c>
      <c r="CC26" s="108">
        <f t="shared" si="53"/>
        <v>0</v>
      </c>
      <c r="CD26" s="109">
        <f t="shared" si="53"/>
        <v>0</v>
      </c>
      <c r="CE26" s="106" t="str">
        <f t="shared" si="14"/>
        <v>-</v>
      </c>
      <c r="CF26" s="110" t="str">
        <f t="shared" si="15"/>
        <v>-</v>
      </c>
      <c r="CG26" s="107">
        <f t="shared" ref="CG26:CJ26" si="54">SUM(CG9:CG25)</f>
        <v>0</v>
      </c>
      <c r="CH26" s="108">
        <f t="shared" si="54"/>
        <v>0</v>
      </c>
      <c r="CI26" s="108">
        <f t="shared" si="54"/>
        <v>0</v>
      </c>
      <c r="CJ26" s="109">
        <f t="shared" si="54"/>
        <v>0</v>
      </c>
      <c r="CK26" s="106" t="str">
        <f t="shared" si="16"/>
        <v>-</v>
      </c>
      <c r="CL26" s="107">
        <f t="shared" ref="CL26:CO26" si="55">SUM(CL9:CL25)</f>
        <v>0</v>
      </c>
      <c r="CM26" s="108">
        <f t="shared" si="55"/>
        <v>0</v>
      </c>
      <c r="CN26" s="108">
        <f t="shared" si="55"/>
        <v>0</v>
      </c>
      <c r="CO26" s="109">
        <f t="shared" si="55"/>
        <v>0</v>
      </c>
      <c r="CP26" s="106" t="str">
        <f t="shared" si="17"/>
        <v>-</v>
      </c>
      <c r="CQ26" s="107">
        <f t="shared" ref="CQ26:CT26" si="56">SUM(CQ9:CQ25)</f>
        <v>0</v>
      </c>
      <c r="CR26" s="108">
        <f t="shared" si="56"/>
        <v>0</v>
      </c>
      <c r="CS26" s="108">
        <f t="shared" si="56"/>
        <v>0</v>
      </c>
      <c r="CT26" s="109">
        <f t="shared" si="56"/>
        <v>0</v>
      </c>
      <c r="CU26" s="106" t="str">
        <f t="shared" si="18"/>
        <v>-</v>
      </c>
      <c r="CV26" s="110" t="str">
        <f t="shared" si="19"/>
        <v>-</v>
      </c>
      <c r="CW26" s="107">
        <f t="shared" ref="CW26:CZ26" si="57">SUM(CW9:CW25)</f>
        <v>0</v>
      </c>
      <c r="CX26" s="108">
        <f t="shared" si="57"/>
        <v>0</v>
      </c>
      <c r="CY26" s="108">
        <f t="shared" si="57"/>
        <v>0</v>
      </c>
      <c r="CZ26" s="109">
        <f t="shared" si="57"/>
        <v>0</v>
      </c>
      <c r="DA26" s="106" t="str">
        <f t="shared" si="20"/>
        <v>-</v>
      </c>
      <c r="DB26" s="107">
        <f t="shared" ref="DB26:DE26" si="58">SUM(DB9:DB25)</f>
        <v>0</v>
      </c>
      <c r="DC26" s="108">
        <f t="shared" si="58"/>
        <v>0</v>
      </c>
      <c r="DD26" s="108">
        <f t="shared" si="58"/>
        <v>0</v>
      </c>
      <c r="DE26" s="109">
        <f t="shared" si="58"/>
        <v>0</v>
      </c>
      <c r="DF26" s="106" t="str">
        <f t="shared" si="21"/>
        <v>-</v>
      </c>
      <c r="DG26" s="107">
        <f t="shared" ref="DG26:DJ26" si="59">SUM(DG9:DG25)</f>
        <v>0</v>
      </c>
      <c r="DH26" s="108">
        <f t="shared" si="59"/>
        <v>0</v>
      </c>
      <c r="DI26" s="108">
        <f t="shared" si="59"/>
        <v>0</v>
      </c>
      <c r="DJ26" s="109">
        <f t="shared" si="59"/>
        <v>0</v>
      </c>
      <c r="DK26" s="106" t="str">
        <f t="shared" si="22"/>
        <v>-</v>
      </c>
      <c r="DL26" s="110" t="str">
        <f t="shared" si="23"/>
        <v>-</v>
      </c>
      <c r="DM26" s="107">
        <f t="shared" ref="DM26:DP26" si="60">SUM(DM9:DM25)</f>
        <v>0</v>
      </c>
      <c r="DN26" s="108">
        <f t="shared" si="60"/>
        <v>0</v>
      </c>
      <c r="DO26" s="108">
        <f t="shared" si="60"/>
        <v>0</v>
      </c>
      <c r="DP26" s="109">
        <f t="shared" si="60"/>
        <v>0</v>
      </c>
      <c r="DQ26" s="106" t="str">
        <f t="shared" si="24"/>
        <v>-</v>
      </c>
      <c r="DR26" s="107">
        <f t="shared" ref="DR26:DU26" si="61">SUM(DR9:DR25)</f>
        <v>0</v>
      </c>
      <c r="DS26" s="108">
        <f t="shared" si="61"/>
        <v>0</v>
      </c>
      <c r="DT26" s="108">
        <f t="shared" si="61"/>
        <v>0</v>
      </c>
      <c r="DU26" s="109">
        <f t="shared" si="61"/>
        <v>0</v>
      </c>
      <c r="DV26" s="106" t="str">
        <f t="shared" si="25"/>
        <v>-</v>
      </c>
      <c r="DW26" s="107">
        <f t="shared" ref="DW26:DZ26" si="62">SUM(DW9:DW25)</f>
        <v>0</v>
      </c>
      <c r="DX26" s="108">
        <f t="shared" si="62"/>
        <v>0</v>
      </c>
      <c r="DY26" s="108">
        <f t="shared" si="62"/>
        <v>0</v>
      </c>
      <c r="DZ26" s="109">
        <f t="shared" si="62"/>
        <v>0</v>
      </c>
      <c r="EA26" s="106" t="str">
        <f t="shared" si="26"/>
        <v>-</v>
      </c>
      <c r="EB26" s="110" t="str">
        <f t="shared" si="27"/>
        <v>-</v>
      </c>
      <c r="EC26" s="107">
        <f t="shared" ref="EC26:EF26" si="63">SUM(EC9:EC25)</f>
        <v>0</v>
      </c>
      <c r="ED26" s="108">
        <f t="shared" si="63"/>
        <v>0</v>
      </c>
      <c r="EE26" s="108">
        <f t="shared" si="63"/>
        <v>0</v>
      </c>
      <c r="EF26" s="109">
        <f t="shared" si="63"/>
        <v>0</v>
      </c>
      <c r="EG26" s="106" t="str">
        <f t="shared" si="28"/>
        <v>-</v>
      </c>
      <c r="EH26" s="107">
        <f t="shared" ref="EH26:EK26" si="64">SUM(EH9:EH25)</f>
        <v>0</v>
      </c>
      <c r="EI26" s="108">
        <f t="shared" si="64"/>
        <v>0</v>
      </c>
      <c r="EJ26" s="108">
        <f t="shared" si="64"/>
        <v>0</v>
      </c>
      <c r="EK26" s="109">
        <f t="shared" si="64"/>
        <v>0</v>
      </c>
      <c r="EL26" s="106" t="str">
        <f t="shared" si="29"/>
        <v>-</v>
      </c>
      <c r="EM26" s="107">
        <f t="shared" ref="EM26:EP26" si="65">SUM(EM9:EM25)</f>
        <v>0</v>
      </c>
      <c r="EN26" s="108">
        <f t="shared" si="65"/>
        <v>0</v>
      </c>
      <c r="EO26" s="108">
        <f t="shared" si="65"/>
        <v>0</v>
      </c>
      <c r="EP26" s="109">
        <f t="shared" si="65"/>
        <v>0</v>
      </c>
      <c r="EQ26" s="106" t="str">
        <f t="shared" si="30"/>
        <v>-</v>
      </c>
      <c r="ER26" s="110" t="str">
        <f t="shared" si="31"/>
        <v>-</v>
      </c>
      <c r="ES26" s="107">
        <f t="shared" ref="ES26:EV26" si="66">SUM(ES9:ES25)</f>
        <v>0</v>
      </c>
      <c r="ET26" s="108">
        <f t="shared" si="66"/>
        <v>0</v>
      </c>
      <c r="EU26" s="108">
        <f t="shared" si="66"/>
        <v>0</v>
      </c>
      <c r="EV26" s="109">
        <f t="shared" si="66"/>
        <v>0</v>
      </c>
      <c r="EW26" s="106" t="str">
        <f t="shared" si="32"/>
        <v>-</v>
      </c>
      <c r="EX26" s="107">
        <f t="shared" ref="EX26:FA26" si="67">SUM(EX9:EX25)</f>
        <v>0</v>
      </c>
      <c r="EY26" s="108">
        <f t="shared" si="67"/>
        <v>0</v>
      </c>
      <c r="EZ26" s="108">
        <f t="shared" si="67"/>
        <v>0</v>
      </c>
      <c r="FA26" s="109">
        <f t="shared" si="67"/>
        <v>0</v>
      </c>
      <c r="FB26" s="106" t="str">
        <f t="shared" si="33"/>
        <v>-</v>
      </c>
      <c r="FC26" s="107">
        <f t="shared" ref="FC26:FF26" si="68">SUM(FC9:FC25)</f>
        <v>0</v>
      </c>
      <c r="FD26" s="108">
        <f t="shared" si="68"/>
        <v>0</v>
      </c>
      <c r="FE26" s="108">
        <f t="shared" si="68"/>
        <v>0</v>
      </c>
      <c r="FF26" s="109">
        <f t="shared" si="68"/>
        <v>0</v>
      </c>
      <c r="FG26" s="106" t="str">
        <f t="shared" si="34"/>
        <v>-</v>
      </c>
      <c r="FH26" s="110" t="str">
        <f t="shared" si="35"/>
        <v>-</v>
      </c>
    </row>
  </sheetData>
  <sheetProtection autoFilter="0"/>
  <dataConsolidate/>
  <mergeCells count="4">
    <mergeCell ref="A3:B3"/>
    <mergeCell ref="A4:B4"/>
    <mergeCell ref="A5:B5"/>
    <mergeCell ref="A6:B6"/>
  </mergeCells>
  <conditionalFormatting sqref="A4">
    <cfRule type="expression" dxfId="6" priority="6">
      <formula>AND(A4="",$H$3=0)</formula>
    </cfRule>
  </conditionalFormatting>
  <conditionalFormatting sqref="A6">
    <cfRule type="expression" dxfId="5" priority="5">
      <formula>AND(A6="",$H$3=0)</formula>
    </cfRule>
  </conditionalFormatting>
  <conditionalFormatting sqref="B23">
    <cfRule type="expression" dxfId="4" priority="3">
      <formula>AND(B23="",$H$3=0)</formula>
    </cfRule>
  </conditionalFormatting>
  <conditionalFormatting sqref="A23">
    <cfRule type="expression" dxfId="3" priority="4">
      <formula>AND(A23="",$H$3=0)</formula>
    </cfRule>
  </conditionalFormatting>
  <conditionalFormatting sqref="B24">
    <cfRule type="expression" dxfId="2" priority="1">
      <formula>AND(B24="",$H$3=0)</formula>
    </cfRule>
  </conditionalFormatting>
  <conditionalFormatting sqref="A24">
    <cfRule type="expression" dxfId="1" priority="2">
      <formula>AND(A24="",$H$3=0)</formula>
    </cfRule>
  </conditionalFormatting>
  <pageMargins left="0.23622047244094491" right="0.23622047244094491" top="0.19685039370078741" bottom="0.74803149606299213" header="0.31496062992125984" footer="0.31496062992125984"/>
  <pageSetup paperSize="9" scale="70" orientation="landscape" r:id="rId1"/>
  <headerFooter>
    <oddHeader>&amp;RSida &amp;P av &amp;N</oddHeader>
    <oddFooter>&amp;LTMALL 0531 – Betalningsplan totalentreprenad v 6.0</oddFooter>
  </headerFooter>
  <ignoredErrors>
    <ignoredError sqref="C10:C23" unlockedFormula="1"/>
    <ignoredError sqref="I26:N2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H75"/>
  <sheetViews>
    <sheetView showGridLines="0" zoomScaleNormal="100" workbookViewId="0"/>
  </sheetViews>
  <sheetFormatPr defaultRowHeight="12.5" x14ac:dyDescent="0.25"/>
  <cols>
    <col min="1" max="1" width="12.81640625" style="16" customWidth="1"/>
    <col min="2" max="2" width="55.7265625" style="5" customWidth="1"/>
    <col min="3" max="4" width="15.7265625" style="2" customWidth="1"/>
    <col min="5" max="5" width="9.1796875" style="6" customWidth="1"/>
    <col min="6" max="6" width="9.1796875" style="6"/>
    <col min="7" max="7" width="12.1796875" style="7" customWidth="1"/>
    <col min="8" max="8" width="6.26953125" style="2" customWidth="1"/>
  </cols>
  <sheetData>
    <row r="1" spans="1:8" s="3" customFormat="1" ht="10" x14ac:dyDescent="0.2">
      <c r="A1" s="116"/>
      <c r="B1" s="122" t="s">
        <v>71</v>
      </c>
      <c r="C1" s="123" t="s">
        <v>68</v>
      </c>
      <c r="D1" s="123" t="s">
        <v>69</v>
      </c>
      <c r="E1" s="24" t="s">
        <v>4</v>
      </c>
      <c r="F1" s="25"/>
      <c r="G1" s="26" t="s">
        <v>5</v>
      </c>
      <c r="H1" s="25"/>
    </row>
    <row r="2" spans="1:8" s="4" customFormat="1" x14ac:dyDescent="0.25">
      <c r="A2" s="117"/>
      <c r="B2" s="38"/>
      <c r="C2" s="39"/>
      <c r="D2" s="19"/>
      <c r="E2" s="140"/>
      <c r="F2" s="143"/>
      <c r="G2" s="142"/>
      <c r="H2" s="143"/>
    </row>
    <row r="3" spans="1:8" s="3" customFormat="1" ht="10" x14ac:dyDescent="0.2">
      <c r="A3" s="118"/>
      <c r="B3" s="23" t="s">
        <v>8</v>
      </c>
      <c r="C3" s="24" t="s">
        <v>6</v>
      </c>
      <c r="D3" s="25"/>
      <c r="E3" s="24" t="s">
        <v>7</v>
      </c>
      <c r="F3" s="25"/>
      <c r="G3" s="26" t="s">
        <v>55</v>
      </c>
      <c r="H3" s="25"/>
    </row>
    <row r="4" spans="1:8" s="4" customFormat="1" x14ac:dyDescent="0.25">
      <c r="A4" s="119"/>
      <c r="B4" s="38"/>
      <c r="C4" s="142"/>
      <c r="D4" s="143"/>
      <c r="E4" s="140"/>
      <c r="F4" s="143"/>
      <c r="G4" s="144">
        <f>SUM(G7:G10001)</f>
        <v>0</v>
      </c>
      <c r="H4" s="145"/>
    </row>
    <row r="5" spans="1:8" x14ac:dyDescent="0.25">
      <c r="A5" s="29"/>
      <c r="B5" s="30"/>
      <c r="C5" s="29"/>
      <c r="D5" s="29"/>
      <c r="E5" s="31"/>
      <c r="F5" s="31"/>
      <c r="G5" s="32"/>
      <c r="H5" s="29"/>
    </row>
    <row r="6" spans="1:8" s="1" customFormat="1" ht="10.5" x14ac:dyDescent="0.25">
      <c r="A6" s="33" t="s">
        <v>0</v>
      </c>
      <c r="B6" s="34" t="s">
        <v>40</v>
      </c>
      <c r="C6" s="35" t="s">
        <v>72</v>
      </c>
      <c r="D6" s="68" t="s">
        <v>9</v>
      </c>
      <c r="E6" s="69" t="s">
        <v>9</v>
      </c>
      <c r="F6" s="69" t="s">
        <v>9</v>
      </c>
      <c r="G6" s="36" t="s">
        <v>3</v>
      </c>
      <c r="H6" s="35" t="s">
        <v>19</v>
      </c>
    </row>
    <row r="10" spans="1:8" s="10" customFormat="1" ht="15.5" x14ac:dyDescent="0.3">
      <c r="A10" s="18" t="s">
        <v>46</v>
      </c>
      <c r="B10" s="11"/>
      <c r="C10" s="12"/>
      <c r="D10" s="12"/>
      <c r="E10" s="13"/>
      <c r="F10" s="13"/>
      <c r="G10" s="14"/>
      <c r="H10" s="12"/>
    </row>
    <row r="11" spans="1:8" ht="14.25" customHeight="1" x14ac:dyDescent="0.25">
      <c r="A11" s="17">
        <v>1</v>
      </c>
      <c r="B11" s="131" t="s">
        <v>75</v>
      </c>
      <c r="C11" s="130" t="s">
        <v>78</v>
      </c>
    </row>
    <row r="12" spans="1:8" ht="6" customHeight="1" x14ac:dyDescent="0.25">
      <c r="A12" s="17"/>
      <c r="B12" s="131"/>
      <c r="C12" s="132"/>
    </row>
    <row r="13" spans="1:8" ht="13" x14ac:dyDescent="0.25">
      <c r="A13" s="17">
        <v>2</v>
      </c>
      <c r="B13" s="133" t="s">
        <v>76</v>
      </c>
      <c r="C13" s="130" t="s">
        <v>77</v>
      </c>
      <c r="D13"/>
      <c r="E13"/>
      <c r="F13"/>
      <c r="G13"/>
      <c r="H13"/>
    </row>
    <row r="14" spans="1:8" ht="6" customHeight="1" x14ac:dyDescent="0.25">
      <c r="A14" s="17"/>
      <c r="B14" s="133"/>
      <c r="C14" s="132"/>
      <c r="D14"/>
      <c r="E14"/>
      <c r="F14"/>
      <c r="G14"/>
      <c r="H14"/>
    </row>
    <row r="15" spans="1:8" ht="13" x14ac:dyDescent="0.25">
      <c r="A15" s="17">
        <v>3</v>
      </c>
      <c r="B15" s="132" t="s">
        <v>80</v>
      </c>
      <c r="C15" s="130" t="s">
        <v>79</v>
      </c>
      <c r="D15"/>
      <c r="E15"/>
      <c r="F15"/>
      <c r="G15"/>
      <c r="H15"/>
    </row>
    <row r="16" spans="1:8" s="19" customFormat="1" ht="6" customHeight="1" x14ac:dyDescent="0.25">
      <c r="A16" s="17"/>
      <c r="B16" s="133"/>
      <c r="C16" s="132"/>
    </row>
    <row r="17" spans="1:8" ht="27" customHeight="1" x14ac:dyDescent="0.25">
      <c r="A17" s="17">
        <v>4</v>
      </c>
      <c r="B17" s="131" t="s">
        <v>81</v>
      </c>
      <c r="C17" s="130" t="s">
        <v>82</v>
      </c>
    </row>
    <row r="18" spans="1:8" ht="6" customHeight="1" x14ac:dyDescent="0.25">
      <c r="A18" s="17"/>
      <c r="B18" s="131"/>
      <c r="C18" s="132"/>
    </row>
    <row r="19" spans="1:8" ht="62.5" x14ac:dyDescent="0.25">
      <c r="A19" s="17">
        <v>5</v>
      </c>
      <c r="B19" s="133" t="s">
        <v>42</v>
      </c>
      <c r="C19" s="132"/>
    </row>
    <row r="20" spans="1:8" ht="6" customHeight="1" x14ac:dyDescent="0.25">
      <c r="A20" s="17"/>
      <c r="B20" s="133"/>
      <c r="C20" s="132"/>
    </row>
    <row r="21" spans="1:8" ht="37.5" x14ac:dyDescent="0.25">
      <c r="A21" s="17">
        <v>6</v>
      </c>
      <c r="B21" s="133" t="s">
        <v>41</v>
      </c>
      <c r="C21" s="132"/>
    </row>
    <row r="22" spans="1:8" ht="6" customHeight="1" x14ac:dyDescent="0.25">
      <c r="A22" s="17"/>
      <c r="B22" s="133"/>
      <c r="C22" s="132"/>
    </row>
    <row r="23" spans="1:8" ht="37.5" x14ac:dyDescent="0.25">
      <c r="A23" s="17">
        <v>7</v>
      </c>
      <c r="B23" s="133" t="s">
        <v>85</v>
      </c>
      <c r="C23" s="132"/>
    </row>
    <row r="24" spans="1:8" s="19" customFormat="1" ht="13" x14ac:dyDescent="0.25">
      <c r="A24" s="17"/>
      <c r="B24" s="133"/>
      <c r="C24" s="132"/>
      <c r="D24" s="2"/>
      <c r="E24" s="6"/>
      <c r="F24" s="6"/>
      <c r="G24" s="7"/>
      <c r="H24" s="2"/>
    </row>
    <row r="25" spans="1:8" s="19" customFormat="1" ht="13" x14ac:dyDescent="0.25">
      <c r="A25" s="17">
        <v>8</v>
      </c>
      <c r="B25" s="133" t="s">
        <v>83</v>
      </c>
      <c r="C25" s="130" t="s">
        <v>84</v>
      </c>
      <c r="D25" s="2"/>
      <c r="E25" s="6"/>
      <c r="F25" s="6"/>
      <c r="G25" s="7"/>
      <c r="H25" s="2"/>
    </row>
    <row r="26" spans="1:8" ht="13" x14ac:dyDescent="0.25">
      <c r="A26" s="17"/>
    </row>
    <row r="27" spans="1:8" ht="15.5" x14ac:dyDescent="0.25">
      <c r="A27" s="18" t="s">
        <v>18</v>
      </c>
    </row>
    <row r="28" spans="1:8" ht="25" x14ac:dyDescent="0.25">
      <c r="B28" s="15" t="s">
        <v>21</v>
      </c>
    </row>
    <row r="30" spans="1:8" ht="15.5" x14ac:dyDescent="0.25">
      <c r="A30" s="18" t="s">
        <v>48</v>
      </c>
    </row>
    <row r="32" spans="1:8" s="19" customFormat="1" x14ac:dyDescent="0.25">
      <c r="A32" s="16"/>
      <c r="B32" s="5"/>
      <c r="C32" s="2"/>
      <c r="D32" s="2"/>
      <c r="E32" s="6"/>
      <c r="F32" s="6"/>
      <c r="G32" s="7"/>
      <c r="H32" s="2"/>
    </row>
    <row r="33" spans="1:8" s="19" customFormat="1" x14ac:dyDescent="0.25">
      <c r="A33" s="16"/>
      <c r="B33" s="5"/>
      <c r="C33" s="2"/>
      <c r="D33" s="2"/>
      <c r="E33" s="6"/>
      <c r="F33" s="6"/>
      <c r="G33" s="7"/>
      <c r="H33" s="2"/>
    </row>
    <row r="34" spans="1:8" s="19" customFormat="1" x14ac:dyDescent="0.25">
      <c r="A34" s="16"/>
      <c r="B34" s="5"/>
      <c r="C34" s="2"/>
      <c r="D34" s="2"/>
      <c r="E34" s="6"/>
      <c r="F34" s="6"/>
      <c r="G34" s="7"/>
      <c r="H34" s="2"/>
    </row>
    <row r="35" spans="1:8" s="19" customFormat="1" x14ac:dyDescent="0.25">
      <c r="A35" s="16"/>
      <c r="B35" s="5"/>
      <c r="C35" s="2"/>
      <c r="D35" s="2"/>
      <c r="E35" s="6"/>
      <c r="F35" s="6"/>
      <c r="G35" s="7"/>
      <c r="H35" s="2"/>
    </row>
    <row r="36" spans="1:8" s="19" customFormat="1" x14ac:dyDescent="0.25">
      <c r="A36" s="16"/>
      <c r="B36" s="5"/>
      <c r="C36" s="2"/>
      <c r="D36" s="2"/>
      <c r="E36" s="6"/>
      <c r="F36" s="6"/>
      <c r="G36" s="7"/>
      <c r="H36" s="2"/>
    </row>
    <row r="37" spans="1:8" s="19" customFormat="1" x14ac:dyDescent="0.25">
      <c r="A37" s="16"/>
      <c r="B37" s="5"/>
      <c r="C37" s="2"/>
      <c r="D37" s="2"/>
      <c r="E37" s="6"/>
      <c r="F37" s="6"/>
      <c r="G37" s="7"/>
      <c r="H37" s="2"/>
    </row>
    <row r="38" spans="1:8" s="19" customFormat="1" x14ac:dyDescent="0.25">
      <c r="A38" s="16"/>
      <c r="B38" s="5"/>
      <c r="C38" s="2"/>
      <c r="D38" s="2"/>
      <c r="E38" s="6"/>
      <c r="F38" s="6"/>
      <c r="G38" s="7"/>
      <c r="H38" s="2"/>
    </row>
    <row r="39" spans="1:8" s="19" customFormat="1" x14ac:dyDescent="0.25">
      <c r="A39" s="16"/>
      <c r="B39" s="5"/>
      <c r="C39" s="2"/>
      <c r="D39" s="2"/>
      <c r="E39" s="6"/>
      <c r="F39" s="6"/>
      <c r="G39" s="7"/>
      <c r="H39" s="2"/>
    </row>
    <row r="40" spans="1:8" s="19" customFormat="1" x14ac:dyDescent="0.25">
      <c r="A40" s="16"/>
      <c r="B40" s="5"/>
      <c r="C40" s="2"/>
      <c r="D40" s="2"/>
      <c r="E40" s="6"/>
      <c r="F40" s="6"/>
      <c r="G40" s="7"/>
      <c r="H40" s="2"/>
    </row>
    <row r="41" spans="1:8" s="19" customFormat="1" x14ac:dyDescent="0.25">
      <c r="A41" s="16"/>
      <c r="B41" s="5"/>
      <c r="C41" s="2"/>
      <c r="D41" s="2"/>
      <c r="E41" s="6"/>
      <c r="F41" s="6"/>
      <c r="G41" s="7"/>
      <c r="H41" s="2"/>
    </row>
    <row r="42" spans="1:8" s="19" customFormat="1" x14ac:dyDescent="0.25">
      <c r="A42" s="16"/>
      <c r="B42" s="5"/>
      <c r="C42" s="2"/>
      <c r="D42" s="2"/>
      <c r="E42" s="6"/>
      <c r="F42" s="6"/>
      <c r="G42" s="7"/>
      <c r="H42" s="2"/>
    </row>
    <row r="43" spans="1:8" s="19" customFormat="1" x14ac:dyDescent="0.25">
      <c r="A43" s="16"/>
      <c r="B43" s="5"/>
      <c r="C43" s="2"/>
      <c r="D43" s="2"/>
      <c r="E43" s="6"/>
      <c r="F43" s="6"/>
      <c r="G43" s="7"/>
      <c r="H43" s="2"/>
    </row>
    <row r="44" spans="1:8" s="19" customFormat="1" x14ac:dyDescent="0.25">
      <c r="A44" s="16"/>
      <c r="B44" s="5"/>
      <c r="C44" s="2"/>
      <c r="D44" s="2"/>
      <c r="E44" s="6"/>
      <c r="F44" s="6"/>
      <c r="G44" s="7"/>
      <c r="H44" s="2"/>
    </row>
    <row r="45" spans="1:8" s="19" customFormat="1" x14ac:dyDescent="0.25">
      <c r="A45" s="16"/>
      <c r="B45" s="5"/>
      <c r="C45" s="2"/>
      <c r="D45" s="2"/>
      <c r="E45" s="6"/>
      <c r="F45" s="6"/>
      <c r="G45" s="7"/>
      <c r="H45" s="2"/>
    </row>
    <row r="46" spans="1:8" s="19" customFormat="1" x14ac:dyDescent="0.25">
      <c r="A46" s="16"/>
      <c r="B46" s="5"/>
      <c r="C46" s="2"/>
      <c r="D46" s="2"/>
      <c r="E46" s="6"/>
      <c r="F46" s="6"/>
      <c r="G46" s="7"/>
      <c r="H46" s="2"/>
    </row>
    <row r="47" spans="1:8" s="19" customFormat="1" x14ac:dyDescent="0.25">
      <c r="A47" s="16"/>
      <c r="B47" s="5"/>
      <c r="C47" s="2"/>
      <c r="D47" s="2"/>
      <c r="E47" s="6"/>
      <c r="F47" s="6"/>
      <c r="G47" s="7"/>
      <c r="H47" s="2"/>
    </row>
    <row r="48" spans="1:8" s="19" customFormat="1" x14ac:dyDescent="0.25">
      <c r="A48" s="16"/>
      <c r="B48" s="5"/>
      <c r="C48" s="2"/>
      <c r="D48" s="2"/>
      <c r="E48" s="6"/>
      <c r="F48" s="6"/>
      <c r="G48" s="7"/>
      <c r="H48" s="2"/>
    </row>
    <row r="49" spans="1:8" s="19" customFormat="1" x14ac:dyDescent="0.25">
      <c r="A49" s="16"/>
      <c r="B49" s="5"/>
      <c r="C49" s="2"/>
      <c r="D49" s="2"/>
      <c r="E49" s="6"/>
      <c r="F49" s="6"/>
      <c r="G49" s="7"/>
      <c r="H49" s="2"/>
    </row>
    <row r="50" spans="1:8" s="19" customFormat="1" x14ac:dyDescent="0.25">
      <c r="A50" s="16"/>
      <c r="B50" s="5"/>
      <c r="C50" s="2"/>
      <c r="D50" s="2"/>
      <c r="E50" s="6"/>
      <c r="F50" s="6"/>
      <c r="G50" s="7"/>
      <c r="H50" s="2"/>
    </row>
    <row r="51" spans="1:8" s="19" customFormat="1" x14ac:dyDescent="0.25">
      <c r="A51" s="16"/>
      <c r="B51" s="5"/>
      <c r="C51" s="2"/>
      <c r="D51" s="2"/>
      <c r="E51" s="6"/>
      <c r="F51" s="6"/>
      <c r="G51" s="7"/>
      <c r="H51" s="2"/>
    </row>
    <row r="52" spans="1:8" s="19" customFormat="1" x14ac:dyDescent="0.25">
      <c r="A52" s="16"/>
      <c r="B52" s="5"/>
      <c r="C52" s="2"/>
      <c r="D52" s="2"/>
      <c r="E52" s="6"/>
      <c r="F52" s="6"/>
      <c r="G52" s="7"/>
      <c r="H52" s="2"/>
    </row>
    <row r="53" spans="1:8" s="19" customFormat="1" x14ac:dyDescent="0.25">
      <c r="A53" s="16"/>
      <c r="B53" s="5"/>
      <c r="C53" s="2"/>
      <c r="D53" s="2"/>
      <c r="E53" s="6"/>
      <c r="F53" s="6"/>
      <c r="G53" s="7"/>
      <c r="H53" s="2"/>
    </row>
    <row r="54" spans="1:8" s="19" customFormat="1" x14ac:dyDescent="0.25">
      <c r="A54" s="16"/>
      <c r="B54" s="5"/>
      <c r="C54" s="2"/>
      <c r="D54" s="2"/>
      <c r="E54" s="6"/>
      <c r="F54" s="6"/>
      <c r="G54" s="7"/>
      <c r="H54" s="2"/>
    </row>
    <row r="55" spans="1:8" s="19" customFormat="1" x14ac:dyDescent="0.25">
      <c r="A55" s="16"/>
      <c r="B55" s="5"/>
      <c r="C55" s="2"/>
      <c r="D55" s="2"/>
      <c r="E55" s="6"/>
      <c r="F55" s="6"/>
      <c r="G55" s="7"/>
      <c r="H55" s="2"/>
    </row>
    <row r="56" spans="1:8" s="19" customFormat="1" ht="13" x14ac:dyDescent="0.25">
      <c r="A56" s="17">
        <v>9</v>
      </c>
      <c r="B56" s="5" t="s">
        <v>47</v>
      </c>
      <c r="C56" s="2"/>
      <c r="D56" s="2"/>
      <c r="E56" s="6"/>
      <c r="F56" s="6"/>
      <c r="G56" s="7"/>
      <c r="H56" s="2"/>
    </row>
    <row r="57" spans="1:8" s="19" customFormat="1" x14ac:dyDescent="0.25">
      <c r="A57" s="16"/>
      <c r="B57" s="5"/>
      <c r="C57" s="2"/>
      <c r="D57" s="2"/>
      <c r="E57" s="6"/>
      <c r="F57" s="6"/>
      <c r="G57" s="7"/>
      <c r="H57" s="2"/>
    </row>
    <row r="58" spans="1:8" s="19" customFormat="1" ht="13" x14ac:dyDescent="0.25">
      <c r="A58" s="17">
        <v>10</v>
      </c>
      <c r="B58" s="5" t="s">
        <v>43</v>
      </c>
      <c r="C58" s="2"/>
      <c r="D58" s="2"/>
      <c r="E58" s="6"/>
      <c r="F58" s="6"/>
      <c r="G58" s="7"/>
      <c r="H58" s="2"/>
    </row>
    <row r="59" spans="1:8" s="19" customFormat="1" x14ac:dyDescent="0.25">
      <c r="A59" s="16"/>
      <c r="B59" s="5"/>
      <c r="C59" s="2"/>
      <c r="D59" s="2"/>
      <c r="E59" s="6"/>
      <c r="F59" s="6"/>
      <c r="G59" s="7"/>
      <c r="H59" s="2"/>
    </row>
    <row r="60" spans="1:8" s="19" customFormat="1" ht="13" x14ac:dyDescent="0.25">
      <c r="A60" s="17">
        <v>11</v>
      </c>
      <c r="B60" s="5" t="s">
        <v>51</v>
      </c>
      <c r="C60" s="2"/>
      <c r="D60" s="2"/>
      <c r="E60" s="6"/>
      <c r="F60" s="6"/>
      <c r="G60" s="7"/>
      <c r="H60" s="2"/>
    </row>
    <row r="61" spans="1:8" s="19" customFormat="1" x14ac:dyDescent="0.25">
      <c r="A61" s="16"/>
      <c r="B61" s="5"/>
      <c r="C61" s="2"/>
      <c r="D61" s="2"/>
      <c r="E61" s="6"/>
      <c r="F61" s="6"/>
      <c r="G61" s="7"/>
      <c r="H61" s="2"/>
    </row>
    <row r="62" spans="1:8" s="19" customFormat="1" ht="13" x14ac:dyDescent="0.25">
      <c r="A62" s="17">
        <v>12</v>
      </c>
      <c r="B62" s="5" t="s">
        <v>52</v>
      </c>
      <c r="C62" s="2"/>
      <c r="D62" s="2"/>
      <c r="E62" s="6"/>
      <c r="F62" s="6"/>
      <c r="G62" s="7"/>
      <c r="H62" s="2"/>
    </row>
    <row r="63" spans="1:8" s="19" customFormat="1" x14ac:dyDescent="0.25">
      <c r="A63" s="16"/>
      <c r="B63" s="5"/>
      <c r="C63" s="2"/>
      <c r="D63" s="2"/>
      <c r="E63" s="6"/>
      <c r="F63" s="6"/>
      <c r="G63" s="7"/>
      <c r="H63" s="2"/>
    </row>
    <row r="64" spans="1:8" s="19" customFormat="1" ht="13" x14ac:dyDescent="0.25">
      <c r="A64" s="17">
        <v>13</v>
      </c>
      <c r="B64" s="5" t="s">
        <v>53</v>
      </c>
      <c r="C64" s="2"/>
      <c r="D64" s="2"/>
      <c r="E64" s="6"/>
      <c r="F64" s="6"/>
      <c r="G64" s="7"/>
      <c r="H64" s="2"/>
    </row>
    <row r="66" spans="1:8" s="19" customFormat="1" ht="25" x14ac:dyDescent="0.25">
      <c r="A66" s="17">
        <v>14</v>
      </c>
      <c r="B66" s="5" t="s">
        <v>54</v>
      </c>
      <c r="C66" s="2"/>
      <c r="D66" s="2"/>
      <c r="E66" s="6"/>
      <c r="F66" s="6"/>
      <c r="G66" s="7"/>
      <c r="H66" s="2"/>
    </row>
    <row r="67" spans="1:8" s="19" customFormat="1" ht="13" x14ac:dyDescent="0.25">
      <c r="A67" s="17"/>
      <c r="B67" s="5"/>
      <c r="C67" s="2"/>
      <c r="D67" s="2"/>
      <c r="E67" s="6"/>
      <c r="F67" s="6"/>
      <c r="G67" s="7"/>
      <c r="H67" s="2"/>
    </row>
    <row r="68" spans="1:8" s="19" customFormat="1" ht="13" x14ac:dyDescent="0.25">
      <c r="A68" s="17">
        <v>15</v>
      </c>
      <c r="B68" s="5" t="s">
        <v>50</v>
      </c>
      <c r="C68" s="2"/>
      <c r="D68" s="2"/>
      <c r="E68" s="6"/>
      <c r="F68" s="6"/>
      <c r="G68" s="7"/>
      <c r="H68" s="2"/>
    </row>
    <row r="69" spans="1:8" s="19" customFormat="1" ht="13" x14ac:dyDescent="0.25">
      <c r="A69" s="17"/>
      <c r="B69" s="5"/>
      <c r="C69" s="2"/>
      <c r="D69" s="2"/>
      <c r="E69" s="6"/>
      <c r="F69" s="6"/>
      <c r="G69" s="7"/>
      <c r="H69" s="2"/>
    </row>
    <row r="71" spans="1:8" ht="15.5" x14ac:dyDescent="0.35">
      <c r="A71" s="20" t="s">
        <v>88</v>
      </c>
    </row>
    <row r="72" spans="1:8" x14ac:dyDescent="0.25">
      <c r="A72" s="16" t="s">
        <v>86</v>
      </c>
      <c r="B72" s="19" t="s">
        <v>102</v>
      </c>
    </row>
    <row r="73" spans="1:8" s="19" customFormat="1" x14ac:dyDescent="0.25">
      <c r="A73" s="16" t="s">
        <v>87</v>
      </c>
      <c r="B73" s="129">
        <v>10</v>
      </c>
      <c r="C73" s="2"/>
      <c r="D73" s="2"/>
      <c r="E73" s="6"/>
      <c r="F73" s="6"/>
      <c r="G73" s="7"/>
      <c r="H73" s="2"/>
    </row>
    <row r="74" spans="1:8" x14ac:dyDescent="0.25">
      <c r="A74" s="134">
        <v>43604</v>
      </c>
      <c r="B74" s="21"/>
    </row>
    <row r="75" spans="1:8" x14ac:dyDescent="0.25">
      <c r="A75" s="22" t="s">
        <v>67</v>
      </c>
    </row>
  </sheetData>
  <sheetProtection sheet="1" selectLockedCells="1" selectUnlockedCells="1"/>
  <mergeCells count="5">
    <mergeCell ref="E2:F2"/>
    <mergeCell ref="G2:H2"/>
    <mergeCell ref="C4:D4"/>
    <mergeCell ref="E4:F4"/>
    <mergeCell ref="G4:H4"/>
  </mergeCells>
  <conditionalFormatting sqref="B2:C2">
    <cfRule type="expression" dxfId="0" priority="2">
      <formula>AND(B2="",$G$4=0)</formula>
    </cfRule>
  </conditionalFormatting>
  <dataValidations count="1">
    <dataValidation type="textLength" operator="lessThan" allowBlank="1" showInputMessage="1" showErrorMessage="1" sqref="D6:F6">
      <formula1>0</formula1>
    </dataValidation>
  </dataValidations>
  <pageMargins left="0.51181102362204722" right="0.39370078740157483" top="0.9055118110236221" bottom="0.55118110236220474" header="0.27559055118110237" footer="0.31496062992125984"/>
  <pageSetup paperSize="9" scale="61" orientation="portrait" r:id="rId1"/>
  <headerFooter>
    <oddHeader>&amp;L&amp;G&amp;RSida &amp;P av &amp;N</oddHeader>
    <oddFooter>&amp;LTMALL 0531 – Betalningsplan totalentreprenad v 6.0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14"/>
  <sheetViews>
    <sheetView workbookViewId="0"/>
  </sheetViews>
  <sheetFormatPr defaultRowHeight="12.5" x14ac:dyDescent="0.25"/>
  <sheetData>
    <row r="1" spans="1:2" s="10" customFormat="1" ht="13" x14ac:dyDescent="0.3">
      <c r="A1" s="10" t="s">
        <v>1</v>
      </c>
      <c r="B1" s="10" t="s">
        <v>2</v>
      </c>
    </row>
    <row r="2" spans="1:2" hidden="1" x14ac:dyDescent="0.25">
      <c r="A2">
        <f>COUNTA(A3:A22)</f>
        <v>3</v>
      </c>
      <c r="B2">
        <f>COUNTA(B3:B22)</f>
        <v>7</v>
      </c>
    </row>
    <row r="3" spans="1:2" x14ac:dyDescent="0.25">
      <c r="A3" s="8" t="s">
        <v>10</v>
      </c>
      <c r="B3" s="9" t="s">
        <v>15</v>
      </c>
    </row>
    <row r="4" spans="1:2" x14ac:dyDescent="0.25">
      <c r="A4" s="8" t="s">
        <v>12</v>
      </c>
      <c r="B4" s="9" t="s">
        <v>14</v>
      </c>
    </row>
    <row r="5" spans="1:2" x14ac:dyDescent="0.25">
      <c r="A5" s="8" t="s">
        <v>9</v>
      </c>
      <c r="B5" s="9" t="s">
        <v>11</v>
      </c>
    </row>
    <row r="6" spans="1:2" x14ac:dyDescent="0.25">
      <c r="A6" s="9"/>
      <c r="B6" s="9" t="s">
        <v>16</v>
      </c>
    </row>
    <row r="7" spans="1:2" x14ac:dyDescent="0.25">
      <c r="A7" s="9"/>
      <c r="B7" s="9" t="s">
        <v>13</v>
      </c>
    </row>
    <row r="8" spans="1:2" x14ac:dyDescent="0.25">
      <c r="A8" s="9"/>
      <c r="B8" s="9" t="s">
        <v>17</v>
      </c>
    </row>
    <row r="9" spans="1:2" x14ac:dyDescent="0.25">
      <c r="A9" s="9"/>
      <c r="B9" s="9" t="s">
        <v>9</v>
      </c>
    </row>
    <row r="10" spans="1:2" x14ac:dyDescent="0.25">
      <c r="A10" s="9"/>
    </row>
    <row r="11" spans="1:2" x14ac:dyDescent="0.25">
      <c r="A11" s="9"/>
    </row>
    <row r="12" spans="1:2" x14ac:dyDescent="0.25">
      <c r="A12" s="9"/>
    </row>
    <row r="13" spans="1:2" x14ac:dyDescent="0.25">
      <c r="A13" s="9"/>
    </row>
    <row r="14" spans="1:2" x14ac:dyDescent="0.25">
      <c r="A14" s="9"/>
    </row>
  </sheetData>
  <pageMargins left="0.51041666666666663" right="0.39370078740157483" top="0.9055118110236221" bottom="0.55118110236220474" header="0.27559055118110237" footer="0.31496062992125984"/>
  <pageSetup paperSize="9" orientation="portrait" r:id="rId1"/>
  <headerFooter>
    <oddHeader>&amp;L&amp;G&amp;CSida &amp;P av &amp;N</oddHead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pgDokument04" ma:contentTypeID="0x0101003DF22CBDE4E648D19E841F2251A6E05A009CED75B45C6042759142128DCDCC4CA30035BE9ED6B8B9C143AE6BAECA79CEA78A" ma:contentTypeVersion="48" ma:contentTypeDescription="Skapa ett nytt dokument." ma:contentTypeScope="" ma:versionID="a2461f4de5c8a6a22e79d9beeba0e369">
  <xsd:schema xmlns:xsd="http://www.w3.org/2001/XMLSchema" xmlns:xs="http://www.w3.org/2001/XMLSchema" xmlns:p="http://schemas.microsoft.com/office/2006/metadata/properties" xmlns:ns1="Trafikverket" xmlns:ns3="f982c72f-dbb4-4399-a8f1-cc1e7c197cab" targetNamespace="http://schemas.microsoft.com/office/2006/metadata/properties" ma:root="true" ma:fieldsID="5903cee2f85e0ca154b5861c93df4b66" ns1:_="" ns3:_="">
    <xsd:import namespace="Trafikverket"/>
    <xsd:import namespace="f982c72f-dbb4-4399-a8f1-cc1e7c197cab"/>
    <xsd:element name="properties">
      <xsd:complexType>
        <xsd:sequence>
          <xsd:element name="documentManagement">
            <xsd:complexType>
              <xsd:all>
                <xsd:element ref="ns1:Skapat_x0020_av_x0020_NY" minOccurs="0"/>
                <xsd:element ref="ns1:Dokumentdatum_x0020_NY" minOccurs="0"/>
                <xsd:element ref="ns1:Fastställt_x0020_av_x0020_person_x0020_NY" minOccurs="0"/>
                <xsd:element ref="ns1:TRVversionNY" minOccurs="0"/>
                <xsd:element ref="ns1:TrvDocumentTemplateId" minOccurs="0"/>
                <xsd:element ref="ns1:TrvDocumentTemplateVersion" minOccurs="0"/>
                <xsd:element ref="ns3:TrvDocumentTypeTaxHTField0" minOccurs="0"/>
                <xsd:element ref="ns3:TaxCatchAll" minOccurs="0"/>
                <xsd:element ref="ns3:TaxCatchAllLabel" minOccurs="0"/>
                <xsd:element ref="ns3:PpgDocumentStructureTaxHTField0" minOccurs="0"/>
                <xsd:element ref="ns3:PpgTypeOfActTaxHTField0" minOccurs="0"/>
                <xsd:element ref="ns3:PpgCategoryTaxHTField0" minOccurs="0"/>
                <xsd:element ref="ns3:TrvProjectSortTaxHTField0" minOccurs="0"/>
                <xsd:element ref="ns3:TrvProjectOrganizationTaxHTField0" minOccurs="0"/>
                <xsd:element ref="ns1:TrvProjectName" minOccurs="0"/>
                <xsd:element ref="ns1:TrvMeasureNumber" minOccurs="0"/>
                <xsd:element ref="ns1:TrvAssignmentNumber" minOccurs="0"/>
                <xsd:element ref="ns1:TrvCounterpartIdentityNumber" minOccurs="0"/>
                <xsd:element ref="ns1:TrvTrackSection" minOccurs="0"/>
                <xsd:element ref="ns1:TrvRoadNumber" minOccurs="0"/>
                <xsd:element ref="ns3:TrvOwnSortPpgTaxHTField0" minOccurs="0"/>
                <xsd:element ref="ns3:TrvProductInvestTypeTaxHTField0" minOccurs="0"/>
                <xsd:element ref="ns3:TrvProductUTypeTaxHTField0" minOccurs="0"/>
                <xsd:element ref="ns1:TrvConstructionNumber" minOccurs="0"/>
                <xsd:element ref="ns3:TrvDocumentTemplateCategoryTaxHTField0" minOccurs="0"/>
                <xsd:element ref="ns1:TrvDocumentTemplateTitle"/>
                <xsd:element ref="ns1:TrvDocumentTemplateDescription"/>
                <xsd:element ref="ns1:TrvDocumentTemplateContact" minOccurs="0"/>
                <xsd:element ref="ns3:TrvDocumentTemplateOwnerTaxHTField0" minOccurs="0"/>
                <xsd:element ref="ns1:TrvDocumentTemplateDate" minOccurs="0"/>
                <xsd:element ref="ns3:TrvProcessOperationTaxHTField0" minOccurs="0"/>
                <xsd:element ref="ns3:TrvInfrastructurePpgTaxHTField0" minOccurs="0"/>
                <xsd:element ref="ns3:TrvProcessDivisionPpgTaxHTField0" minOccurs="0"/>
                <xsd:element ref="ns3:TrvProcessPpgTaxHTField0" minOccurs="0"/>
                <xsd:element ref="ns3:TrvOrganizationTaxHTField0" minOccurs="0"/>
                <xsd:element ref="ns1:TrvRelatedDocuments" minOccurs="0"/>
                <xsd:element ref="ns3:TrvConfidentialityLevelTaxHTField0" minOccurs="0"/>
                <xsd:element ref="ns1:TrvDocumentTemplateIs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nillable="true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nillable="true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Fastställt_x0020_av_x0020_person_x0020_NY" ma:index="3" nillable="true" ma:displayName="Fastställt av" ma:description="Person som slutligt godkänner dokumentets innehåll och utformning och godkänner att dokumentet sprids externt och internt." ma:internalName="TrvApprovedBy" ma:readOnly="false">
      <xsd:simpleType>
        <xsd:restriction base="dms:Text"/>
      </xsd:simpleType>
    </xsd:element>
    <xsd:element name="TRVversionNY" ma:index="8" nillable="true" ma:displayName="Version" ma:description="Dokumentets versionsnummer" ma:internalName="TrvVersion" ma:readOnly="fals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fals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false">
      <xsd:simpleType>
        <xsd:restriction base="dms:Text"/>
      </xsd:simpleType>
    </xsd:element>
    <xsd:element name="TrvProjectName" ma:index="28" nillable="true" ma:displayName="Projektnamn" ma:internalName="TrvProjectName">
      <xsd:simpleType>
        <xsd:restriction base="dms:Text"/>
      </xsd:simpleType>
    </xsd:element>
    <xsd:element name="TrvMeasureNumber" ma:index="29" nillable="true" ma:displayName="Åtgärdsnummer" ma:internalName="TrvMeasureNumber">
      <xsd:simpleType>
        <xsd:restriction base="dms:Text"/>
      </xsd:simpleType>
    </xsd:element>
    <xsd:element name="TrvAssignmentNumber" ma:index="30" nillable="true" ma:displayName="Uppdragsnummer" ma:internalName="TrvAssignmentNumber">
      <xsd:simpleType>
        <xsd:restriction base="dms:Text"/>
      </xsd:simpleType>
    </xsd:element>
    <xsd:element name="TrvCounterpartIdentityNumber" ma:index="31" nillable="true" ma:displayName="Motpartens person-/organisationsnummer" ma:internalName="TrvCounterpartIdentityNumber">
      <xsd:simpleType>
        <xsd:restriction base="dms:Text"/>
      </xsd:simpleType>
    </xsd:element>
    <xsd:element name="TrvTrackSection" ma:index="32" nillable="true" ma:displayName="Bandel" ma:internalName="TrvTrackSection">
      <xsd:simpleType>
        <xsd:restriction base="dms:Text"/>
      </xsd:simpleType>
    </xsd:element>
    <xsd:element name="TrvRoadNumber" ma:index="33" nillable="true" ma:displayName="Vägnummer" ma:internalName="TrvRoadNumber">
      <xsd:simpleType>
        <xsd:restriction base="dms:Text"/>
      </xsd:simpleType>
    </xsd:element>
    <xsd:element name="TrvConstructionNumber" ma:index="40" nillable="true" ma:displayName="Konstruktionsnummer" ma:internalName="TrvConstructionNumber" ma:readOnly="false">
      <xsd:simpleType>
        <xsd:restriction base="dms:Text"/>
      </xsd:simpleType>
    </xsd:element>
    <xsd:element name="TrvDocumentTemplateTitle" ma:index="43" ma:displayName="Mallnamn" ma:description="Dokumenttitel på dokumentmallen" ma:internalName="TrvDocumentTemplateTitle" ma:readOnly="false">
      <xsd:simpleType>
        <xsd:restriction base="dms:Text"/>
      </xsd:simpleType>
    </xsd:element>
    <xsd:element name="TrvDocumentTemplateDescription" ma:index="44" ma:displayName="Mallbeskrivning" ma:description="Beskrivning på dokumentmallen" ma:internalName="TrvDocumentTemplateDescription" ma:readOnly="false">
      <xsd:simpleType>
        <xsd:restriction base="dms:Text"/>
      </xsd:simpleType>
    </xsd:element>
    <xsd:element name="TrvDocumentTemplateContact" ma:index="45" nillable="true" ma:displayName="Kontaktperson" ma:description="" ma:hidden="true" ma:internalName="TrvDocumentTemplateContact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rvDocumentTemplateDate" ma:index="48" nillable="true" ma:displayName="Publicerad" ma:description="Datum för när mallversionen senast ändrades" ma:format="DateOnly" ma:hidden="true" ma:internalName="TrvDocumentTemplateDate">
      <xsd:simpleType>
        <xsd:restriction base="dms:DateTime"/>
      </xsd:simpleType>
    </xsd:element>
    <xsd:element name="TrvRelatedDocuments" ma:index="59" nillable="true" ma:displayName="Relaterade dokument" ma:description="Används för att hålla ihop styrande/stödjande dokument" ma:internalName="TrvRelatedDocuments">
      <xsd:simpleType>
        <xsd:restriction base="dms:Text"/>
      </xsd:simpleType>
    </xsd:element>
    <xsd:element name="TrvDocumentTemplateIsHidden" ma:index="62" nillable="true" ma:displayName="Dold dokumentmall" ma:default="0" ma:description="Anger om dokumentmallen visas i malldialog eller inte" ma:hidden="true" ma:internalName="TrvDocumentTemplateIsHidden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82c72f-dbb4-4399-a8f1-cc1e7c197cab" elementFormDefault="qualified">
    <xsd:import namespace="http://schemas.microsoft.com/office/2006/documentManagement/types"/>
    <xsd:import namespace="http://schemas.microsoft.com/office/infopath/2007/PartnerControls"/>
    <xsd:element name="TrvDocumentTypeTaxHTField0" ma:index="11" nillable="true" ma:taxonomy="true" ma:internalName="TrvDocumentTypeTaxHTField0" ma:taxonomyFieldName="TrvDocumentType" ma:displayName="Dokumenttyp" ma:readOnly="false" ma:fieldId="{254c14be-9fac-4cea-a731-8aa49979445b}" ma:sspId="56b52474-2a4b-42ac-ac16-0a67cba4e670" ma:termSetId="152f56a5-fdb2-4180-8a6e-79ef00400b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8d442ed3-fd25-4bac-a271-d25d7201355a}" ma:internalName="TaxCatchAll" ma:showField="CatchAllData" ma:web="f982c72f-dbb4-4399-a8f1-cc1e7c197c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8d442ed3-fd25-4bac-a271-d25d7201355a}" ma:internalName="TaxCatchAllLabel" ma:readOnly="true" ma:showField="CatchAllDataLabel" ma:web="f982c72f-dbb4-4399-a8f1-cc1e7c197ca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pgDocumentStructureTaxHTField0" ma:index="18" nillable="true" ma:taxonomy="true" ma:internalName="PpgDocumentStructureTaxHTField0" ma:taxonomyFieldName="PpgDocumentStructure" ma:displayName="Dokumentstruktur P" ma:fieldId="{a5458898-ea29-4fd7-a737-ffed33a79dfd}" ma:sspId="56b52474-2a4b-42ac-ac16-0a67cba4e670" ma:termSetId="ae7e1643-8707-4bc8-80b4-2aef6be15e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pgTypeOfActTaxHTField0" ma:index="20" ma:taxonomy="true" ma:internalName="PpgTypeOfActTaxHTField0" ma:taxonomyFieldName="PpgTypeOfAct" ma:displayName="Handlingstyp P" ma:readOnly="false" ma:fieldId="{bc17b070-dacf-4b48-8392-ec2b57f4ee70}" ma:sspId="56b52474-2a4b-42ac-ac16-0a67cba4e670" ma:termSetId="4a7170cf-2516-4458-bc2b-e7c505650493" ma:anchorId="ea294a83-c738-4ee5-90ab-111a10943f10" ma:open="false" ma:isKeyword="false">
      <xsd:complexType>
        <xsd:sequence>
          <xsd:element ref="pc:Terms" minOccurs="0" maxOccurs="1"/>
        </xsd:sequence>
      </xsd:complexType>
    </xsd:element>
    <xsd:element name="PpgCategoryTaxHTField0" ma:index="22" ma:taxonomy="true" ma:internalName="PpgCategoryTaxHTField0" ma:taxonomyFieldName="PpgCategory" ma:displayName="Kategori P" ma:readOnly="false" ma:default="" ma:fieldId="{d6216887-ccfa-4c50-84ec-7b759069fe9a}" ma:taxonomyMulti="true" ma:sspId="56b52474-2a4b-42ac-ac16-0a67cba4e670" ma:termSetId="0dbc4dbe-d203-44ff-ae5a-a9c8be37ae80" ma:anchorId="32ef0bc1-0e3d-45eb-b500-ff9ba25ba976" ma:open="false" ma:isKeyword="false">
      <xsd:complexType>
        <xsd:sequence>
          <xsd:element ref="pc:Terms" minOccurs="0" maxOccurs="1"/>
        </xsd:sequence>
      </xsd:complexType>
    </xsd:element>
    <xsd:element name="TrvProjectSortTaxHTField0" ma:index="24" nillable="true" ma:taxonomy="true" ma:internalName="TrvProjectSortTaxHTField0" ma:taxonomyFieldName="TrvProjectSort" ma:displayName="Projektsortering" ma:fieldId="{4195f310-37c6-4484-8b9f-c66efba18291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ProjectOrganizationTaxHTField0" ma:index="26" nillable="true" ma:taxonomy="true" ma:internalName="TrvProjectOrganizationTaxHTField0" ma:taxonomyFieldName="TrvProjectOrganization" ma:displayName="Projektorganisation" ma:fieldId="{2402f22c-7f1a-4b30-99d4-03dca83e8fc2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OwnSortPpgTaxHTField0" ma:index="34" nillable="true" ma:taxonomy="true" ma:internalName="TrvOwnSortPpgTaxHTField0" ma:taxonomyFieldName="TrvOwnSortPpg" ma:displayName="Egen sortering P" ma:fieldId="{4313503e-c0bf-4b0a-b219-1a731bfc6168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ProductInvestTypeTaxHTField0" ma:index="36" nillable="true" ma:taxonomy="true" ma:internalName="TrvProductInvestTypeTaxHTField0" ma:taxonomyFieldName="TrvProductInvestType" ma:displayName="Produkt IV" ma:readOnly="false" ma:fieldId="{ba17213f-439a-432a-8b63-837bbf4de98c}" ma:taxonomyMulti="true" ma:sspId="56b52474-2a4b-42ac-ac16-0a67cba4e670" ma:termSetId="89ccf918-965d-4fde-8946-ea5dd03ac26c" ma:anchorId="7b65ccd5-a11e-4380-9147-307aa6ee732f" ma:open="false" ma:isKeyword="false">
      <xsd:complexType>
        <xsd:sequence>
          <xsd:element ref="pc:Terms" minOccurs="0" maxOccurs="1"/>
        </xsd:sequence>
      </xsd:complexType>
    </xsd:element>
    <xsd:element name="TrvProductUTypeTaxHTField0" ma:index="38" nillable="true" ma:taxonomy="true" ma:internalName="TrvProductUTypeTaxHTField0" ma:taxonomyFieldName="TrvProductUType" ma:displayName="Produkt UH" ma:readOnly="false" ma:fieldId="{545879a8-8d6c-4f48-9a4b-27e86d85fdfe}" ma:taxonomyMulti="true" ma:sspId="56b52474-2a4b-42ac-ac16-0a67cba4e670" ma:termSetId="9b57aaa2-ab89-4c0c-a484-667db8666c09" ma:anchorId="a2287f00-f5a5-424a-9bec-3627d78eea75" ma:open="false" ma:isKeyword="false">
      <xsd:complexType>
        <xsd:sequence>
          <xsd:element ref="pc:Terms" minOccurs="0" maxOccurs="1"/>
        </xsd:sequence>
      </xsd:complexType>
    </xsd:element>
    <xsd:element name="TrvDocumentTemplateCategoryTaxHTField0" ma:index="41" nillable="true" ma:taxonomy="true" ma:internalName="TrvDocumentTemplateCategoryTaxHTField0" ma:taxonomyFieldName="TrvDocumentTemplateCategory" ma:displayName="Mallkategori" ma:readOnly="false" ma:fieldId="{9697ca31-7b53-4b62-95a3-8e7bb5ca1ebe}" ma:taxonomyMulti="true" ma:sspId="56b52474-2a4b-42ac-ac16-0a67cba4e670" ma:termSetId="1a3a659a-fb09-4d71-b69f-d837800d1cf9" ma:anchorId="9f150f86-36b0-4608-8ff3-c64658d5dae8" ma:open="false" ma:isKeyword="false">
      <xsd:complexType>
        <xsd:sequence>
          <xsd:element ref="pc:Terms" minOccurs="0" maxOccurs="1"/>
        </xsd:sequence>
      </xsd:complexType>
    </xsd:element>
    <xsd:element name="TrvDocumentTemplateOwnerTaxHTField0" ma:index="46" nillable="true" ma:taxonomy="true" ma:internalName="TrvDocumentTemplateOwnerTaxHTField0" ma:taxonomyFieldName="TrvDocumentTemplateOwner" ma:displayName="Förvaltas av" ma:fieldId="{cb012b9e-6fe6-4882-87e9-27992d7f1cfa}" ma:sspId="56b52474-2a4b-42ac-ac16-0a67cba4e670" ma:termSetId="fc6ac77e-aea4-4c18-b64f-642ceecd7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ProcessOperationTaxHTField0" ma:index="49" ma:taxonomy="true" ma:internalName="TrvProcessOperationTaxHTField0" ma:taxonomyFieldName="TrvProcessOperation" ma:displayName="Verksamhet" ma:readOnly="false" ma:fieldId="{47a02158-2f61-49c0-9608-f013ba492a81}" ma:taxonomyMulti="true" ma:sspId="56b52474-2a4b-42ac-ac16-0a67cba4e670" ma:termSetId="2cfc0395-703f-48b3-b022-c82de58e1206" ma:anchorId="b97f4f74-2842-49b2-a6fc-a28f8eae5078" ma:open="false" ma:isKeyword="false">
      <xsd:complexType>
        <xsd:sequence>
          <xsd:element ref="pc:Terms" minOccurs="0" maxOccurs="1"/>
        </xsd:sequence>
      </xsd:complexType>
    </xsd:element>
    <xsd:element name="TrvInfrastructurePpgTaxHTField0" ma:index="51" ma:taxonomy="true" ma:internalName="TrvInfrastructurePpgTaxHTField0" ma:taxonomyFieldName="TrvInfrastructurePpg" ma:displayName="Infrastruktur P" ma:readOnly="false" ma:fieldId="{f7fc1220-1186-419f-b3a3-b9dff0bd5147}" ma:taxonomyMulti="true" ma:sspId="56b52474-2a4b-42ac-ac16-0a67cba4e670" ma:termSetId="ec179815-20d7-4321-814b-5e17a1ec185b" ma:anchorId="05511fec-e2fd-4728-aa3b-e019bb3450ec" ma:open="false" ma:isKeyword="false">
      <xsd:complexType>
        <xsd:sequence>
          <xsd:element ref="pc:Terms" minOccurs="0" maxOccurs="1"/>
        </xsd:sequence>
      </xsd:complexType>
    </xsd:element>
    <xsd:element name="TrvProcessDivisionPpgTaxHTField0" ma:index="53" ma:taxonomy="true" ma:internalName="TrvProcessDivisionPpgTaxHTField0" ma:taxonomyFieldName="TrvProcessDivisionPpg" ma:displayName="Indelning arbetssätt" ma:readOnly="false" ma:fieldId="{1d946388-a2d1-4b43-9eb6-87e147d16ad4}" ma:sspId="56b52474-2a4b-42ac-ac16-0a67cba4e670" ma:termSetId="3e5787d6-19be-4c53-8d6e-26d079cbdb27" ma:anchorId="6fb57643-0ba3-4717-a17c-7672e697713f" ma:open="false" ma:isKeyword="false">
      <xsd:complexType>
        <xsd:sequence>
          <xsd:element ref="pc:Terms" minOccurs="0" maxOccurs="1"/>
        </xsd:sequence>
      </xsd:complexType>
    </xsd:element>
    <xsd:element name="TrvProcessPpgTaxHTField0" ma:index="55" ma:taxonomy="true" ma:internalName="TrvProcessPpgTaxHTField0" ma:taxonomyFieldName="TrvProcessPpg" ma:displayName="Process P" ma:readOnly="false" ma:fieldId="{840a016e-5d7d-490a-8a9e-e65271c279ca}" ma:taxonomyMulti="true" ma:sspId="56b52474-2a4b-42ac-ac16-0a67cba4e670" ma:termSetId="759bac20-682a-4024-b10e-0250be9985dd" ma:anchorId="5bdc0768-bad9-4a9c-beef-3b652cb4b562" ma:open="false" ma:isKeyword="false">
      <xsd:complexType>
        <xsd:sequence>
          <xsd:element ref="pc:Terms" minOccurs="0" maxOccurs="1"/>
        </xsd:sequence>
      </xsd:complexType>
    </xsd:element>
    <xsd:element name="TrvOrganizationTaxHTField0" ma:index="57" nillable="true" ma:taxonomy="true" ma:internalName="TrvOrganizationTaxHTField0" ma:taxonomyFieldName="TrvOrganization" ma:displayName="Organisation" ma:default="" ma:fieldId="{9196a702-436b-45d0-a717-e75ec5af7b99}" ma:taxonomyMulti="true" ma:sspId="56b52474-2a4b-42ac-ac16-0a67cba4e670" ma:termSetId="04c60eff-2297-4490-bce7-3e588ad889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vConfidentialityLevelTaxHTField0" ma:index="60" nillable="true" ma:taxonomy="true" ma:internalName="TrvConfidentialityLevelTaxHTField0" ma:taxonomyFieldName="TrvConfidentialityLevel" ma:displayName="Konfidentialitetsnivå" ma:readOnly="false" ma:default="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nehållstyp"/>
        <xsd:element ref="dc:title" minOccurs="0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vDocumentTemplateId xmlns="Trafikverket">TMALL 0531</TrvDocumentTemplateId>
    <TrvTrackSection xmlns="Trafikverket" xsi:nil="true"/>
    <TrvDocumentTemplateContact xmlns="Trafikverket">
      <UserInfo>
        <DisplayName>Franzén Henrik, PRtdpds</DisplayName>
        <AccountId>82</AccountId>
        <AccountType/>
      </UserInfo>
    </TrvDocumentTemplateContact>
    <TrvDocumentTemplateDate xmlns="Trafikverket">2021-08-30T07:31:45+00:00</TrvDocumentTemplateDate>
    <TrvProductInvestType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Järnvägsplan</TermName>
          <TermId xmlns="http://schemas.microsoft.com/office/infopath/2007/PartnerControls">a7742530-ea33-43a8-b903-72d6f4046f7a</TermId>
        </TermInfo>
        <TermInfo xmlns="http://schemas.microsoft.com/office/infopath/2007/PartnerControls">
          <TermName xmlns="http://schemas.microsoft.com/office/infopath/2007/PartnerControls">Vägplan</TermName>
          <TermId xmlns="http://schemas.microsoft.com/office/infopath/2007/PartnerControls">e7083d8a-96db-406e-a861-5414db8ff2e8</TermId>
        </TermInfo>
        <TermInfo xmlns="http://schemas.microsoft.com/office/infopath/2007/PartnerControls">
          <TermName xmlns="http://schemas.microsoft.com/office/infopath/2007/PartnerControls">Systemhandling</TermName>
          <TermId xmlns="http://schemas.microsoft.com/office/infopath/2007/PartnerControls">9a957205-375c-4362-9de5-68e14701a168</TermId>
        </TermInfo>
        <TermInfo xmlns="http://schemas.microsoft.com/office/infopath/2007/PartnerControls">
          <TermName xmlns="http://schemas.microsoft.com/office/infopath/2007/PartnerControls">FU utförandeentreprenad</TermName>
          <TermId xmlns="http://schemas.microsoft.com/office/infopath/2007/PartnerControls">b70673e3-0ca9-40d0-8702-83f023e39c0d</TermId>
        </TermInfo>
        <TermInfo xmlns="http://schemas.microsoft.com/office/infopath/2007/PartnerControls">
          <TermName xmlns="http://schemas.microsoft.com/office/infopath/2007/PartnerControls">FU totalentreprenad</TermName>
          <TermId xmlns="http://schemas.microsoft.com/office/infopath/2007/PartnerControls">298d38e8-1f87-44c7-8c89-fbca9d402565</TermId>
        </TermInfo>
        <TermInfo xmlns="http://schemas.microsoft.com/office/infopath/2007/PartnerControls">
          <TermName xmlns="http://schemas.microsoft.com/office/infopath/2007/PartnerControls">Anläggning</TermName>
          <TermId xmlns="http://schemas.microsoft.com/office/infopath/2007/PartnerControls">d62edf2a-be42-4e38-948d-9ae4d816196b</TermId>
        </TermInfo>
        <TermInfo xmlns="http://schemas.microsoft.com/office/infopath/2007/PartnerControls">
          <TermName xmlns="http://schemas.microsoft.com/office/infopath/2007/PartnerControls">Åtgärdsvalsstudie</TermName>
          <TermId xmlns="http://schemas.microsoft.com/office/infopath/2007/PartnerControls">1b2c9adf-d99f-42e2-be1c-5b568e342e7d</TermId>
        </TermInfo>
        <TermInfo xmlns="http://schemas.microsoft.com/office/infopath/2007/PartnerControls">
          <TermName xmlns="http://schemas.microsoft.com/office/infopath/2007/PartnerControls">Investering generellt</TermName>
          <TermId xmlns="http://schemas.microsoft.com/office/infopath/2007/PartnerControls">df716bcc-c208-47cc-ab7d-1a5ff10301a2</TermId>
        </TermInfo>
      </Terms>
    </TrvProductInvestTypeTaxHTField0>
    <PpgTypeOfAct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</TermName>
          <TermId xmlns="http://schemas.microsoft.com/office/infopath/2007/PartnerControls">322e4cbd-4c27-4428-90d9-2e9b21292437</TermId>
        </TermInfo>
      </Terms>
    </PpgTypeOfActTaxHTField0>
    <PpgCategory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Ekonomi</TermName>
          <TermId xmlns="http://schemas.microsoft.com/office/infopath/2007/PartnerControls">b11212d7-812d-41ef-bd14-dfc24633afa9</TermId>
        </TermInfo>
      </Terms>
    </PpgCategoryTaxHTField0>
    <TrvProjectOrganizationTaxHTField0 xmlns="f982c72f-dbb4-4399-a8f1-cc1e7c197cab">
      <Terms xmlns="http://schemas.microsoft.com/office/infopath/2007/PartnerControls"/>
    </TrvProjectOrganizationTaxHTField0>
    <TrvProcessDivisionPpg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Stödjande dokument</TermName>
          <TermId xmlns="http://schemas.microsoft.com/office/infopath/2007/PartnerControls">30dc4094-ceaf-4613-baa4-1635e6f3e24d</TermId>
        </TermInfo>
      </Terms>
    </TrvProcessDivisionPpgTaxHTField0>
    <TrvDocumentTemplateTitle xmlns="Trafikverket">Betalningsplan totalentreprenad </TrvDocumentTemplateTitle>
    <TrvProcessOperation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Investering</TermName>
          <TermId xmlns="http://schemas.microsoft.com/office/infopath/2007/PartnerControls">99dc0545-0780-4aa1-843b-d5c6aed6a9ef</TermId>
        </TermInfo>
        <TermInfo xmlns="http://schemas.microsoft.com/office/infopath/2007/PartnerControls">
          <TermName xmlns="http://schemas.microsoft.com/office/infopath/2007/PartnerControls">Underhåll</TermName>
          <TermId xmlns="http://schemas.microsoft.com/office/infopath/2007/PartnerControls">8c717b53-2f9f-403b-86be-569175ce01b5</TermId>
        </TermInfo>
      </Terms>
    </TrvProcessOperationTaxHTField0>
    <TrvProjectName xmlns="Trafikverket" xsi:nil="true"/>
    <TrvProductUType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Belagd väg/Vägmarkering</TermName>
          <TermId xmlns="http://schemas.microsoft.com/office/infopath/2007/PartnerControls">e7b7c424-53f9-432e-b495-74e6510663ae</TermId>
        </TermInfo>
        <TermInfo xmlns="http://schemas.microsoft.com/office/infopath/2007/PartnerControls">
          <TermName xmlns="http://schemas.microsoft.com/office/infopath/2007/PartnerControls">Byggnadsverk entreprenad</TermName>
          <TermId xmlns="http://schemas.microsoft.com/office/infopath/2007/PartnerControls">26c4d7b9-e2a8-4b49-b0a5-41c3fbcf9aa1</TermId>
        </TermInfo>
        <TermInfo xmlns="http://schemas.microsoft.com/office/infopath/2007/PartnerControls">
          <TermName xmlns="http://schemas.microsoft.com/office/infopath/2007/PartnerControls">Byggnadsverk delprojekt</TermName>
          <TermId xmlns="http://schemas.microsoft.com/office/infopath/2007/PartnerControls">e2c0c7af-9b0e-4db4-91a2-747300d13930</TermId>
        </TermInfo>
        <TermInfo xmlns="http://schemas.microsoft.com/office/infopath/2007/PartnerControls">
          <TermName xmlns="http://schemas.microsoft.com/office/infopath/2007/PartnerControls">Infrasystem</TermName>
          <TermId xmlns="http://schemas.microsoft.com/office/infopath/2007/PartnerControls">a2c13000-2ca0-45be-a4fc-482e15546703</TermId>
        </TermInfo>
        <TermInfo xmlns="http://schemas.microsoft.com/office/infopath/2007/PartnerControls">
          <TermName xmlns="http://schemas.microsoft.com/office/infopath/2007/PartnerControls">Underhålla generellt</TermName>
          <TermId xmlns="http://schemas.microsoft.com/office/infopath/2007/PartnerControls">8e5ab1ad-5edb-4bd8-9926-addd121192bc</TermId>
        </TermInfo>
      </Terms>
    </TrvProductUTypeTaxHTField0>
    <TrvMeasureNumber xmlns="Trafikverket" xsi:nil="true"/>
    <TrvOwnSortPpgTaxHTField0 xmlns="f982c72f-dbb4-4399-a8f1-cc1e7c197cab">
      <Terms xmlns="http://schemas.microsoft.com/office/infopath/2007/PartnerControls"/>
    </TrvOwnSortPpgTaxHTField0>
    <TrvDocumentTemplateDescription xmlns="Trafikverket">Mall för betalningsplaner vid totalentreprenader</TrvDocumentTemplateDescription>
    <TrvProcessPpg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Ekonomi</TermName>
          <TermId xmlns="http://schemas.microsoft.com/office/infopath/2007/PartnerControls">fb41c252-3d54-49bb-88f9-a9e8b0006be7</TermId>
        </TermInfo>
        <TermInfo xmlns="http://schemas.microsoft.com/office/infopath/2007/PartnerControls">
          <TermName xmlns="http://schemas.microsoft.com/office/infopath/2007/PartnerControls">Förbereda upphandling</TermName>
          <TermId xmlns="http://schemas.microsoft.com/office/infopath/2007/PartnerControls">c9b1964d-3b8f-4891-9cc0-1debb86e4b82</TermId>
        </TermInfo>
        <TermInfo xmlns="http://schemas.microsoft.com/office/infopath/2007/PartnerControls">
          <TermName xmlns="http://schemas.microsoft.com/office/infopath/2007/PartnerControls">Förbereda upphandling</TermName>
          <TermId xmlns="http://schemas.microsoft.com/office/infopath/2007/PartnerControls">ee887619-965c-40a2-b76f-70c5dc37c622</TermId>
        </TermInfo>
      </Terms>
    </TrvProcessPpgTaxHTField0>
    <PpgDocumentStructureTaxHTField0 xmlns="f982c72f-dbb4-4399-a8f1-cc1e7c197cab">
      <Terms xmlns="http://schemas.microsoft.com/office/infopath/2007/PartnerControls"/>
    </PpgDocumentStructureTaxHTField0>
    <TrvDocumentTemplateCategory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Ekonomi</TermName>
          <TermId xmlns="http://schemas.microsoft.com/office/infopath/2007/PartnerControls">fb41c252-3d54-49bb-88f9-a9e8b0006be7</TermId>
        </TermInfo>
        <TermInfo xmlns="http://schemas.microsoft.com/office/infopath/2007/PartnerControls">
          <TermName xmlns="http://schemas.microsoft.com/office/infopath/2007/PartnerControls">Förbereda upphandling</TermName>
          <TermId xmlns="http://schemas.microsoft.com/office/infopath/2007/PartnerControls">c9b1964d-3b8f-4891-9cc0-1debb86e4b82</TermId>
        </TermInfo>
        <TermInfo xmlns="http://schemas.microsoft.com/office/infopath/2007/PartnerControls">
          <TermName xmlns="http://schemas.microsoft.com/office/infopath/2007/PartnerControls">Förbereda upphandling</TermName>
          <TermId xmlns="http://schemas.microsoft.com/office/infopath/2007/PartnerControls">ee887619-965c-40a2-b76f-70c5dc37c622</TermId>
        </TermInfo>
        <TermInfo xmlns="http://schemas.microsoft.com/office/infopath/2007/PartnerControls">
          <TermName xmlns="http://schemas.microsoft.com/office/infopath/2007/PartnerControls">Ekonomi</TermName>
          <TermId xmlns="http://schemas.microsoft.com/office/infopath/2007/PartnerControls">b11212d7-812d-41ef-bd14-dfc24633afa9</TermId>
        </TermInfo>
        <TermInfo xmlns="http://schemas.microsoft.com/office/infopath/2007/PartnerControls">
          <TermName xmlns="http://schemas.microsoft.com/office/infopath/2007/PartnerControls">Stödjande dokument</TermName>
          <TermId xmlns="http://schemas.microsoft.com/office/infopath/2007/PartnerControls">30dc4094-ceaf-4613-baa4-1635e6f3e24d</TermId>
        </TermInfo>
        <TermInfo xmlns="http://schemas.microsoft.com/office/infopath/2007/PartnerControls">
          <TermName xmlns="http://schemas.microsoft.com/office/infopath/2007/PartnerControls">Plan</TermName>
          <TermId xmlns="http://schemas.microsoft.com/office/infopath/2007/PartnerControls">322e4cbd-4c27-4428-90d9-2e9b21292437</TermId>
        </TermInfo>
      </Terms>
    </TrvDocumentTemplateCategoryTaxHTField0>
    <TrvOrganization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IV Investering</TermName>
          <TermId xmlns="http://schemas.microsoft.com/office/infopath/2007/PartnerControls">2ba11b3b-b8a5-46f7-bc14-544020c062ca</TermId>
        </TermInfo>
        <TermInfo xmlns="http://schemas.microsoft.com/office/infopath/2007/PartnerControls">
          <TermName xmlns="http://schemas.microsoft.com/office/infopath/2007/PartnerControls">UH Underhåll</TermName>
          <TermId xmlns="http://schemas.microsoft.com/office/infopath/2007/PartnerControls">510bbc70-d80e-4d91-9a8f-0c10ae8c95e1</TermId>
        </TermInfo>
      </Terms>
    </TrvOrganizationTaxHTField0>
    <TrvProjectSortTaxHTField0 xmlns="f982c72f-dbb4-4399-a8f1-cc1e7c197cab">
      <Terms xmlns="http://schemas.microsoft.com/office/infopath/2007/PartnerControls"/>
    </TrvProjectSortTaxHTField0>
    <TrvRoadNumber xmlns="Trafikverket" xsi:nil="true"/>
    <TaxCatchAll xmlns="f982c72f-dbb4-4399-a8f1-cc1e7c197cab">
      <Value>87</Value>
      <Value>56</Value>
      <Value>578</Value>
      <Value>612</Value>
      <Value>75</Value>
      <Value>70</Value>
      <Value>181</Value>
      <Value>35</Value>
      <Value>149</Value>
      <Value>414</Value>
      <Value>145</Value>
      <Value>144</Value>
      <Value>143</Value>
      <Value>407</Value>
      <Value>50</Value>
      <Value>49</Value>
      <Value>489</Value>
      <Value>43</Value>
      <Value>129</Value>
      <Value>128</Value>
      <Value>37</Value>
      <Value>36</Value>
      <Value>391</Value>
      <Value>34</Value>
      <Value>122</Value>
      <Value>121</Value>
      <Value>209</Value>
      <Value>297</Value>
      <Value>58</Value>
      <Value>51</Value>
      <Value>208</Value>
      <Value>93</Value>
      <Value>3</Value>
    </TaxCatchAll>
    <TrvAssignmentNumber xmlns="Trafikverket" xsi:nil="true"/>
    <TrvCounterpartIdentityNumber xmlns="Trafikverket" xsi:nil="true"/>
    <TrvDocumentTemplateVersion xmlns="Trafikverket">6.0</TrvDocumentTemplateVersion>
    <TrvConstructionNumber xmlns="Trafikverket" xsi:nil="true"/>
    <TrvInfrastructurePpg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Väg</TermName>
          <TermId xmlns="http://schemas.microsoft.com/office/infopath/2007/PartnerControls">fbbf2625-0ea6-4dba-81b5-450fb1aa79f5</TermId>
        </TermInfo>
        <TermInfo xmlns="http://schemas.microsoft.com/office/infopath/2007/PartnerControls">
          <TermName xmlns="http://schemas.microsoft.com/office/infopath/2007/PartnerControls">Järnväg</TermName>
          <TermId xmlns="http://schemas.microsoft.com/office/infopath/2007/PartnerControls">1c70c4c5-ad48-478a-8a44-4e257926dda3</TermId>
        </TermInfo>
      </Terms>
    </TrvInfrastructurePpgTaxHTField0>
    <TrvRelatedDocuments xmlns="Trafikverket" xsi:nil="true"/>
    <TrvDocumentTemplateOwner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Genomföra åtgärder på vägar och järnvägar</TermName>
          <TermId xmlns="http://schemas.microsoft.com/office/infopath/2007/PartnerControls">2f2cd5cc-6596-4062-ae5a-1b398521465b</TermId>
        </TermInfo>
      </Terms>
    </TrvDocumentTemplateOwnerTaxHTField0>
    <Dokumentdatum_x0020_NY xmlns="Trafikverket" xsi:nil="true"/>
    <TRVversionNY xmlns="Trafikverket" xsi:nil="true"/>
    <TrvDocumentTypeTaxHTField0 xmlns="f982c72f-dbb4-4399-a8f1-cc1e7c197cab">
      <Terms xmlns="http://schemas.microsoft.com/office/infopath/2007/PartnerControls">
        <TermInfo xmlns="http://schemas.microsoft.com/office/infopath/2007/PartnerControls">
          <TermName xmlns="http://schemas.microsoft.com/office/infopath/2007/PartnerControls">BLANKETT</TermName>
          <TermId xmlns="http://schemas.microsoft.com/office/infopath/2007/PartnerControls">75148145-8c94-482c-80a1-04ba6c1d64b2</TermId>
        </TermInfo>
      </Terms>
    </TrvDocumentTypeTaxHTField0>
    <Skapat_x0020_av_x0020_NY xmlns="Trafikverket" xsi:nil="true"/>
    <TrvConfidentialityLevelTaxHTField0 xmlns="f982c72f-dbb4-4399-a8f1-cc1e7c197cab">
      <Terms xmlns="http://schemas.microsoft.com/office/infopath/2007/PartnerControls"/>
    </TrvConfidentialityLevelTaxHTField0>
    <Fastställt_x0020_av_x0020_person_x0020_NY xmlns="Trafikverket" xsi:nil="true"/>
    <TrvDocumentTemplateIsHidden xmlns="Trafikverket">false</TrvDocumentTemplateIsHidden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09414C-58C7-4539-8B9A-453E0709BE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f982c72f-dbb4-4399-a8f1-cc1e7c197c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292DB4-06AA-47D3-9305-15893C4A6246}">
  <ds:schemaRefs>
    <ds:schemaRef ds:uri="f982c72f-dbb4-4399-a8f1-cc1e7c197ca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Trafikverket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5C1BA2-513B-40DA-A309-9D739E7137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2</vt:i4>
      </vt:variant>
    </vt:vector>
  </HeadingPairs>
  <TitlesOfParts>
    <vt:vector size="7" baseType="lpstr">
      <vt:lpstr>Omslag</vt:lpstr>
      <vt:lpstr>Betalningsplan</vt:lpstr>
      <vt:lpstr>Uttagsprognos</vt:lpstr>
      <vt:lpstr>Stöd</vt:lpstr>
      <vt:lpstr>Admin</vt:lpstr>
      <vt:lpstr>Betalningsplan!Utskriftsrubriker</vt:lpstr>
      <vt:lpstr>Stöd!Utskriftsrubriker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2016-03-01T11:59:22Z</cp:lastPrinted>
  <dcterms:created xsi:type="dcterms:W3CDTF">2012-04-26T13:49:56Z</dcterms:created>
  <dcterms:modified xsi:type="dcterms:W3CDTF">2022-03-11T09:51:00Z</dcterms:modified>
  <cp:version>5.0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0x0101003DF22CBDE4E648D19E841F2251A6E05A009CED75B45C6042759142128DCDCC4CA30035BE9ED6B8B9C143AE6BAECA79CEA78A</vt:lpwstr>
  </property>
  <property fmtid="{D5CDD505-2E9C-101B-9397-08002B2CF9AE}" pid="3" name="TrvProjectOrganization">
    <vt:lpwstr/>
  </property>
  <property fmtid="{D5CDD505-2E9C-101B-9397-08002B2CF9AE}" pid="4" name="TrvOwnSortPpg">
    <vt:lpwstr/>
  </property>
  <property fmtid="{D5CDD505-2E9C-101B-9397-08002B2CF9AE}" pid="5" name="PpiCategory">
    <vt:lpwstr>208;#Organisation/Administration|5893e4bb-68de-4597-a22f-0c7c9c2f373d</vt:lpwstr>
  </property>
  <property fmtid="{D5CDD505-2E9C-101B-9397-08002B2CF9AE}" pid="6" name="TrvProcessDivisionPpg">
    <vt:lpwstr>37;#Stödjande dokument|30dc4094-ceaf-4613-baa4-1635e6f3e24d</vt:lpwstr>
  </property>
  <property fmtid="{D5CDD505-2E9C-101B-9397-08002B2CF9AE}" pid="7" name="TrvDocumentTemplateCategory">
    <vt:lpwstr>414;#Ekonomi|fb41c252-3d54-49bb-88f9-a9e8b0006be7;#489;#Förbereda upphandling|c9b1964d-3b8f-4891-9cc0-1debb86e4b82;#407;#Förbereda upphandling|ee887619-965c-40a2-b76f-70c5dc37c622;#391;#Ekonomi|b11212d7-812d-41ef-bd14-dfc24633afa9;#75;#Stödjande dokument|</vt:lpwstr>
  </property>
  <property fmtid="{D5CDD505-2E9C-101B-9397-08002B2CF9AE}" pid="8" name="PpgCategory">
    <vt:lpwstr>128;#Ekonomi|b11212d7-812d-41ef-bd14-dfc24633afa9</vt:lpwstr>
  </property>
  <property fmtid="{D5CDD505-2E9C-101B-9397-08002B2CF9AE}" pid="9" name="TrvProjectSort">
    <vt:lpwstr/>
  </property>
  <property fmtid="{D5CDD505-2E9C-101B-9397-08002B2CF9AE}" pid="10" name="TrvDocumentStructurePpi">
    <vt:lpwstr/>
  </property>
  <property fmtid="{D5CDD505-2E9C-101B-9397-08002B2CF9AE}" pid="11" name="PpiTypeOfAct">
    <vt:lpwstr>207;#Bild|05eb2b4a-a93f-40cc-a5ab-d85effb95a1e</vt:lpwstr>
  </property>
  <property fmtid="{D5CDD505-2E9C-101B-9397-08002B2CF9AE}" pid="12" name="TrvProcessOperation">
    <vt:lpwstr>34;#Investering|99dc0545-0780-4aa1-843b-d5c6aed6a9ef;#43;#Underhåll|8c717b53-2f9f-403b-86be-569175ce01b5</vt:lpwstr>
  </property>
  <property fmtid="{D5CDD505-2E9C-101B-9397-08002B2CF9AE}" pid="13" name="TrvInfrastructurePpg">
    <vt:lpwstr>35;#Väg|fbbf2625-0ea6-4dba-81b5-450fb1aa79f5;#36;#Järnväg|1c70c4c5-ad48-478a-8a44-4e257926dda3</vt:lpwstr>
  </property>
  <property fmtid="{D5CDD505-2E9C-101B-9397-08002B2CF9AE}" pid="14" name="TrvProcessPpg">
    <vt:lpwstr>129;#Ekonomi|fb41c252-3d54-49bb-88f9-a9e8b0006be7;#121;#Förbereda upphandling|c9b1964d-3b8f-4891-9cc0-1debb86e4b82;#122;#Förbereda upphandling|ee887619-965c-40a2-b76f-70c5dc37c622</vt:lpwstr>
  </property>
  <property fmtid="{D5CDD505-2E9C-101B-9397-08002B2CF9AE}" pid="15" name="TrvProductInvestType">
    <vt:lpwstr>208;#Järnvägsplan|a7742530-ea33-43a8-b903-72d6f4046f7a;#209;#Vägplan|e7083d8a-96db-406e-a861-5414db8ff2e8;#143;#Systemhandling|9a957205-375c-4362-9de5-68e14701a168;#144;#FU utförandeentreprenad|b70673e3-0ca9-40d0-8702-83f023e39c0d;#145;#FU totalentreprena</vt:lpwstr>
  </property>
  <property fmtid="{D5CDD505-2E9C-101B-9397-08002B2CF9AE}" pid="16" name="TrvDocumentTemplateStatus">
    <vt:lpwstr>Ej distribuerad</vt:lpwstr>
  </property>
  <property fmtid="{D5CDD505-2E9C-101B-9397-08002B2CF9AE}" pid="17" name="TrvDocumentType">
    <vt:lpwstr>3;#BLANKETT|75148145-8c94-482c-80a1-04ba6c1d64b2</vt:lpwstr>
  </property>
  <property fmtid="{D5CDD505-2E9C-101B-9397-08002B2CF9AE}" pid="18" name="TrvProductUType">
    <vt:lpwstr>49;#Belagd väg/Vägmarkering|e7b7c424-53f9-432e-b495-74e6510663ae;#51;#Byggnadsverk entreprenad|26c4d7b9-e2a8-4b49-b0a5-41c3fbcf9aa1;#50;#Byggnadsverk delprojekt|e2c0c7af-9b0e-4db4-91a2-747300d13930;#56;#Infrasystem|a2c13000-2ca0-45be-a4fc-482e15546703;#58</vt:lpwstr>
  </property>
  <property fmtid="{D5CDD505-2E9C-101B-9397-08002B2CF9AE}" pid="19" name="TrvOrganization">
    <vt:lpwstr>578;#IV Investering|2ba11b3b-b8a5-46f7-bc14-544020c062ca;#612;#UH Underhåll|510bbc70-d80e-4d91-9a8f-0c10ae8c95e1</vt:lpwstr>
  </property>
  <property fmtid="{D5CDD505-2E9C-101B-9397-08002B2CF9AE}" pid="20" name="TrvDocumentTemplateOwner">
    <vt:lpwstr>149;#Genomföra åtgärder på vägar och järnvägar|2f2cd5cc-6596-4062-ae5a-1b398521465b</vt:lpwstr>
  </property>
  <property fmtid="{D5CDD505-2E9C-101B-9397-08002B2CF9AE}" pid="21" name="PpgTypeOfAct">
    <vt:lpwstr>70;#Plan|322e4cbd-4c27-4428-90d9-2e9b21292437</vt:lpwstr>
  </property>
  <property fmtid="{D5CDD505-2E9C-101B-9397-08002B2CF9AE}" pid="22" name="PpgDocumentStructure">
    <vt:lpwstr/>
  </property>
  <property fmtid="{D5CDD505-2E9C-101B-9397-08002B2CF9AE}" pid="23" name="TrvConfidentialityLevel">
    <vt:lpwstr/>
  </property>
</Properties>
</file>