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betsrum.sp.trafikverket.se/sites/20200324142136/home/Std till laddinfra/Ansökningsomgång_2_År_2021/"/>
    </mc:Choice>
  </mc:AlternateContent>
  <bookViews>
    <workbookView xWindow="0" yWindow="0" windowWidth="4740" windowHeight="1425"/>
  </bookViews>
  <sheets>
    <sheet name="Nyinvesterin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2" i="4" l="1"/>
  <c r="B13" i="4" l="1"/>
  <c r="AF6" i="4" l="1"/>
  <c r="AJ6" i="4"/>
  <c r="AN6" i="4"/>
  <c r="AR6" i="4"/>
  <c r="AL6" i="4"/>
  <c r="AI6" i="4"/>
  <c r="AQ6" i="4"/>
  <c r="AG6" i="4"/>
  <c r="AK6" i="4"/>
  <c r="AO6" i="4"/>
  <c r="AS6" i="4"/>
  <c r="AH6" i="4"/>
  <c r="AP6" i="4"/>
  <c r="AT6" i="4"/>
  <c r="AM6" i="4"/>
  <c r="T6" i="4"/>
  <c r="T7" i="4" s="1"/>
  <c r="AB6" i="4"/>
  <c r="AB7" i="4" s="1"/>
  <c r="M6" i="4"/>
  <c r="M7" i="4" s="1"/>
  <c r="U6" i="4"/>
  <c r="U7" i="4" s="1"/>
  <c r="AC6" i="4"/>
  <c r="AC7" i="4" s="1"/>
  <c r="X6" i="4"/>
  <c r="X7" i="4" s="1"/>
  <c r="N6" i="4"/>
  <c r="N7" i="4" s="1"/>
  <c r="V6" i="4"/>
  <c r="V7" i="4" s="1"/>
  <c r="AD6" i="4"/>
  <c r="AD7" i="4" s="1"/>
  <c r="P6" i="4"/>
  <c r="P7" i="4" s="1"/>
  <c r="Y6" i="4"/>
  <c r="Y7" i="4" s="1"/>
  <c r="L6" i="4"/>
  <c r="L7" i="4" s="1"/>
  <c r="O6" i="4"/>
  <c r="O7" i="4" s="1"/>
  <c r="W6" i="4"/>
  <c r="W7" i="4" s="1"/>
  <c r="AE6" i="4"/>
  <c r="AE7" i="4" s="1"/>
  <c r="Q6" i="4"/>
  <c r="Q7" i="4" s="1"/>
  <c r="R6" i="4"/>
  <c r="R7" i="4" s="1"/>
  <c r="Z6" i="4"/>
  <c r="Z7" i="4" s="1"/>
  <c r="S6" i="4"/>
  <c r="S7" i="4" s="1"/>
  <c r="AA6" i="4"/>
  <c r="AA7" i="4" s="1"/>
  <c r="H6" i="4"/>
  <c r="H7" i="4" s="1"/>
  <c r="I6" i="4"/>
  <c r="I7" i="4" s="1"/>
  <c r="G6" i="4"/>
  <c r="G7" i="4" s="1"/>
  <c r="J6" i="4"/>
  <c r="J7" i="4" s="1"/>
  <c r="K6" i="4"/>
  <c r="K7" i="4" s="1"/>
  <c r="AH7" i="4" l="1"/>
  <c r="AH8" i="4" s="1"/>
  <c r="AS7" i="4"/>
  <c r="AS8" i="4"/>
  <c r="AT7" i="4"/>
  <c r="AT8" i="4" s="1"/>
  <c r="AO7" i="4"/>
  <c r="AO8" i="4" s="1"/>
  <c r="AI7" i="4"/>
  <c r="AI8" i="4" s="1"/>
  <c r="AJ7" i="4"/>
  <c r="AJ8" i="4" s="1"/>
  <c r="AG7" i="4"/>
  <c r="AG8" i="4" s="1"/>
  <c r="AR7" i="4"/>
  <c r="AR8" i="4" s="1"/>
  <c r="AM7" i="4"/>
  <c r="AM8" i="4" s="1"/>
  <c r="AQ7" i="4"/>
  <c r="AQ8" i="4" s="1"/>
  <c r="AN7" i="4"/>
  <c r="AN8" i="4" s="1"/>
  <c r="AP7" i="4"/>
  <c r="AP8" i="4" s="1"/>
  <c r="AK7" i="4"/>
  <c r="AK8" i="4" s="1"/>
  <c r="AL7" i="4"/>
  <c r="AL8" i="4" s="1"/>
  <c r="AF7" i="4"/>
  <c r="AF8" i="4" s="1"/>
  <c r="N8" i="4"/>
  <c r="L8" i="4"/>
  <c r="AE8" i="4"/>
  <c r="X8" i="4"/>
  <c r="M8" i="4"/>
  <c r="V8" i="4"/>
  <c r="O8" i="4"/>
  <c r="AC8" i="4"/>
  <c r="S8" i="4"/>
  <c r="AB8" i="4"/>
  <c r="Q8" i="4"/>
  <c r="W8" i="4"/>
  <c r="AA8" i="4"/>
  <c r="U8" i="4"/>
  <c r="Y8" i="4"/>
  <c r="Z8" i="4"/>
  <c r="P8" i="4"/>
  <c r="R8" i="4"/>
  <c r="AD8" i="4"/>
  <c r="T8" i="4"/>
  <c r="I8" i="4"/>
  <c r="K8" i="4"/>
  <c r="J8" i="4"/>
  <c r="G8" i="4"/>
  <c r="G9" i="4" s="1"/>
  <c r="H8" i="4"/>
  <c r="H9" i="4" l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B16" i="4"/>
  <c r="B18" i="4" s="1"/>
  <c r="B20" i="4" l="1"/>
  <c r="B19" i="4"/>
  <c r="B17" i="4"/>
</calcChain>
</file>

<file path=xl/comments1.xml><?xml version="1.0" encoding="utf-8"?>
<comments xmlns="http://schemas.openxmlformats.org/spreadsheetml/2006/main">
  <authors>
    <author>Winter Fredrik, Ecp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>Här visas det årliga över-/ underskottet er åtgärd beräknas generera.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Samma ränta som ovan i cell B26. Klimatklilvet tillämpar en kalkylränta om 4%.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Här visas det årliga över-/ underskottet er åtgärd beräknas generera för respektive år, med hänsyn taget till värdeminskningen av pengar över tid.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Här sumeras de årliga över-/ underskottet er åtgärd beräknas generera, med hänsyn taget till värdeminskningen av pengar över tid.</t>
        </r>
      </text>
    </comment>
  </commentList>
</comments>
</file>

<file path=xl/sharedStrings.xml><?xml version="1.0" encoding="utf-8"?>
<sst xmlns="http://schemas.openxmlformats.org/spreadsheetml/2006/main" count="38" uniqueCount="36">
  <si>
    <t>Ange sökt stöd (Kr):</t>
  </si>
  <si>
    <t>Årliga genomsnittliga kostnader</t>
  </si>
  <si>
    <t>Ange åtgärdens tekniska livslängd (År):</t>
  </si>
  <si>
    <t>Ange investeringskostnad (Kr):</t>
  </si>
  <si>
    <t>Totala årliga kostnader (Kr):</t>
  </si>
  <si>
    <t>Rörelseresultat (Kr):</t>
  </si>
  <si>
    <t>Kalkylränta (Diskonteringsränta)</t>
  </si>
  <si>
    <t>År</t>
  </si>
  <si>
    <t>Rörelseresultat</t>
  </si>
  <si>
    <t>Rörelseresultat för respektive år (Diskonterat)</t>
  </si>
  <si>
    <t>Ackumulerat rörelseresultat</t>
  </si>
  <si>
    <t>Total rörelseresultat under hela livslängden</t>
  </si>
  <si>
    <t>Investeringskostnad med beviljat stöd (Kr)</t>
  </si>
  <si>
    <t>Genomsnittlig intäkt/kostnadsbesparing (Kr)</t>
  </si>
  <si>
    <t>KOLUMN E-AD DÖLJS FÖR ANVÄNDARNA</t>
  </si>
  <si>
    <t>Kan sökt stöd beviljas?</t>
  </si>
  <si>
    <t>Namn på ansökan</t>
  </si>
  <si>
    <t>Beräknade resultat</t>
  </si>
  <si>
    <t>Dessa används för beräkningarna men behöver ingen ytterligare input från användarna</t>
  </si>
  <si>
    <t>Samma som i ansökan</t>
  </si>
  <si>
    <t>Förklaring</t>
  </si>
  <si>
    <t>Ska vara 1-40 år. Som riktmärke räknar Naturvårdsverket  med 15 år</t>
  </si>
  <si>
    <t>Här visas den genomsnittliga årliga intäkten/kostnadsbesparingen investeringen ger, vilket beräknas genom att dividera nuvärdet med åtgärdens tekniska livslängd</t>
  </si>
  <si>
    <t xml:space="preserve">Information </t>
  </si>
  <si>
    <t>Ange årliga genomsnittliga drift- och underhållskostnader (Kr/år):</t>
  </si>
  <si>
    <t>Årliga genomsnittliga intäkter</t>
  </si>
  <si>
    <t>Ange årliga intäkter (Kr/år):</t>
  </si>
  <si>
    <t>Totala årliga intäkter (Kr/år):</t>
  </si>
  <si>
    <t>Investeringskostnad minus totalt diskonterat rörelseresultat</t>
  </si>
  <si>
    <t xml:space="preserve">För att ta hänsyn till pengars värdeminskning över tid används en diskonteringsränta. Kalkylen utgår från ASEK 7.0 vilket innebär en diskonteringsränta på 3,5% samt en kalkylperiod om max 40 år. Diskonteringsräntan är låst i kalkylen och räknas med automatiskt. </t>
  </si>
  <si>
    <t>Här visas det sammanlagda värdet av beräknat över-/ underskott under hela åtgärdens livslängd, med hänsyn taget till pengars värdeminskning över tid.</t>
  </si>
  <si>
    <t>Ange årliga genomsnittliga intäkter.</t>
  </si>
  <si>
    <t>Ange årliga genomsnittliga kostnader för drift, underhåll och service för att upprätthålla funktionen under livslängden. Exempelvis kostnader för elabonnemang, mjukvara för realtidsinformation, snöröjning etc.</t>
  </si>
  <si>
    <r>
      <t xml:space="preserve">Kommentarsfält: </t>
    </r>
    <r>
      <rPr>
        <sz val="11"/>
        <color theme="1"/>
        <rFont val="Calibri"/>
        <family val="2"/>
        <scheme val="minor"/>
      </rPr>
      <t xml:space="preserve">Eventuella kommentarer om antaganden, förutsättningar m.m som ligger till grund för kalkylen kan anges nedan. </t>
    </r>
  </si>
  <si>
    <t xml:space="preserve">Fyll i gröna rutor
</t>
  </si>
  <si>
    <t>Om NEJ i denna ruta kan stöd bara beviljas upp till belopp i ruta B17 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</si>
</sst>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3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3" fontId="2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/>
    <xf numFmtId="0" fontId="0" fillId="0" borderId="0" xfId="0" applyBorder="1"/>
    <xf numFmtId="3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10" fontId="1" fillId="3" borderId="1" xfId="0" applyNumberFormat="1" applyFont="1" applyFill="1" applyBorder="1"/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3" fontId="1" fillId="3" borderId="4" xfId="0" applyNumberFormat="1" applyFont="1" applyFill="1" applyBorder="1"/>
    <xf numFmtId="0" fontId="9" fillId="0" borderId="0" xfId="0" applyFont="1" applyBorder="1" applyAlignment="1">
      <alignment wrapText="1"/>
    </xf>
    <xf numFmtId="0" fontId="1" fillId="4" borderId="1" xfId="0" applyFont="1" applyFill="1" applyBorder="1"/>
    <xf numFmtId="3" fontId="0" fillId="4" borderId="0" xfId="0" applyNumberFormat="1" applyFill="1" applyBorder="1"/>
    <xf numFmtId="3" fontId="2" fillId="4" borderId="0" xfId="0" applyNumberFormat="1" applyFont="1" applyFill="1" applyBorder="1" applyAlignment="1">
      <alignment wrapText="1"/>
    </xf>
    <xf numFmtId="3" fontId="0" fillId="4" borderId="2" xfId="0" applyNumberFormat="1" applyFill="1" applyBorder="1"/>
    <xf numFmtId="3" fontId="0" fillId="4" borderId="0" xfId="0" applyNumberFormat="1" applyFill="1"/>
    <xf numFmtId="3" fontId="1" fillId="0" borderId="3" xfId="0" applyNumberFormat="1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wrapText="1"/>
    </xf>
    <xf numFmtId="3" fontId="0" fillId="2" borderId="1" xfId="0" applyNumberFormat="1" applyFill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3"/>
  <sheetViews>
    <sheetView tabSelected="1" workbookViewId="0">
      <selection activeCell="D20" sqref="D20"/>
    </sheetView>
  </sheetViews>
  <sheetFormatPr defaultRowHeight="15" x14ac:dyDescent="0.25"/>
  <cols>
    <col min="1" max="1" width="61.85546875" bestFit="1" customWidth="1"/>
    <col min="2" max="2" width="14.7109375" style="1" customWidth="1"/>
    <col min="3" max="3" width="65.85546875" style="14" customWidth="1"/>
    <col min="4" max="4" width="61.85546875" style="26" bestFit="1" customWidth="1"/>
    <col min="6" max="6" width="39.42578125" hidden="1" customWidth="1"/>
    <col min="7" max="46" width="0" hidden="1" customWidth="1"/>
  </cols>
  <sheetData>
    <row r="1" spans="1:46" ht="21" x14ac:dyDescent="0.35">
      <c r="A1" s="5" t="s">
        <v>16</v>
      </c>
    </row>
    <row r="2" spans="1:46" ht="67.5" customHeight="1" x14ac:dyDescent="0.5">
      <c r="A2" s="13" t="s">
        <v>29</v>
      </c>
      <c r="B2" s="20" t="s">
        <v>34</v>
      </c>
      <c r="C2" s="35" t="s">
        <v>20</v>
      </c>
      <c r="D2" s="12" t="s">
        <v>33</v>
      </c>
      <c r="F2" s="4" t="s">
        <v>14</v>
      </c>
    </row>
    <row r="3" spans="1:46" x14ac:dyDescent="0.25">
      <c r="A3" s="30" t="s">
        <v>23</v>
      </c>
      <c r="B3" s="31"/>
      <c r="C3" s="36"/>
      <c r="D3" s="38"/>
      <c r="F3" t="s">
        <v>18</v>
      </c>
    </row>
    <row r="4" spans="1:46" x14ac:dyDescent="0.25">
      <c r="A4" s="6" t="s">
        <v>3</v>
      </c>
      <c r="B4" s="37"/>
      <c r="C4" s="21" t="s">
        <v>19</v>
      </c>
      <c r="D4" s="39"/>
    </row>
    <row r="5" spans="1:46" x14ac:dyDescent="0.25">
      <c r="A5" s="6" t="s">
        <v>0</v>
      </c>
      <c r="B5" s="37"/>
      <c r="C5" s="21" t="s">
        <v>19</v>
      </c>
      <c r="D5" s="40"/>
      <c r="F5" t="s">
        <v>7</v>
      </c>
      <c r="G5">
        <v>1</v>
      </c>
      <c r="H5">
        <v>2</v>
      </c>
      <c r="I5">
        <v>3</v>
      </c>
      <c r="J5">
        <v>4</v>
      </c>
      <c r="K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  <c r="V5">
        <v>16</v>
      </c>
      <c r="W5">
        <v>17</v>
      </c>
      <c r="X5">
        <v>18</v>
      </c>
      <c r="Y5">
        <v>19</v>
      </c>
      <c r="Z5">
        <v>20</v>
      </c>
      <c r="AA5">
        <v>21</v>
      </c>
      <c r="AB5">
        <v>22</v>
      </c>
      <c r="AC5">
        <v>23</v>
      </c>
      <c r="AD5">
        <v>24</v>
      </c>
      <c r="AE5">
        <v>25</v>
      </c>
      <c r="AF5">
        <v>26</v>
      </c>
      <c r="AG5">
        <v>27</v>
      </c>
      <c r="AH5">
        <v>28</v>
      </c>
      <c r="AI5">
        <v>29</v>
      </c>
      <c r="AJ5">
        <v>30</v>
      </c>
      <c r="AK5">
        <v>31</v>
      </c>
      <c r="AL5">
        <v>32</v>
      </c>
      <c r="AM5">
        <v>33</v>
      </c>
      <c r="AN5">
        <v>34</v>
      </c>
      <c r="AO5">
        <v>35</v>
      </c>
      <c r="AP5">
        <v>36</v>
      </c>
      <c r="AQ5">
        <v>37</v>
      </c>
      <c r="AR5">
        <v>38</v>
      </c>
      <c r="AS5">
        <v>39</v>
      </c>
      <c r="AT5">
        <v>40</v>
      </c>
    </row>
    <row r="6" spans="1:46" x14ac:dyDescent="0.25">
      <c r="A6" s="6" t="s">
        <v>2</v>
      </c>
      <c r="B6" s="37"/>
      <c r="C6" s="21" t="s">
        <v>21</v>
      </c>
      <c r="D6" s="40"/>
      <c r="F6" t="s">
        <v>8</v>
      </c>
      <c r="G6" s="1" t="str">
        <f t="shared" ref="G6:AT6" si="0">IF(G$5&gt;$B$6,"",$B$13)</f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0"/>
        <v/>
      </c>
      <c r="Q6" s="1" t="str">
        <f t="shared" si="0"/>
        <v/>
      </c>
      <c r="R6" s="1" t="str">
        <f t="shared" si="0"/>
        <v/>
      </c>
      <c r="S6" s="1" t="str">
        <f t="shared" si="0"/>
        <v/>
      </c>
      <c r="T6" s="1" t="str">
        <f t="shared" si="0"/>
        <v/>
      </c>
      <c r="U6" s="1" t="str">
        <f t="shared" si="0"/>
        <v/>
      </c>
      <c r="V6" s="1" t="str">
        <f t="shared" si="0"/>
        <v/>
      </c>
      <c r="W6" s="1" t="str">
        <f t="shared" si="0"/>
        <v/>
      </c>
      <c r="X6" s="1" t="str">
        <f t="shared" si="0"/>
        <v/>
      </c>
      <c r="Y6" s="1" t="str">
        <f t="shared" si="0"/>
        <v/>
      </c>
      <c r="Z6" s="1" t="str">
        <f t="shared" si="0"/>
        <v/>
      </c>
      <c r="AA6" s="1" t="str">
        <f t="shared" si="0"/>
        <v/>
      </c>
      <c r="AB6" s="1" t="str">
        <f t="shared" si="0"/>
        <v/>
      </c>
      <c r="AC6" s="1" t="str">
        <f t="shared" si="0"/>
        <v/>
      </c>
      <c r="AD6" s="1" t="str">
        <f t="shared" si="0"/>
        <v/>
      </c>
      <c r="AE6" s="1" t="str">
        <f t="shared" si="0"/>
        <v/>
      </c>
      <c r="AF6" s="1" t="str">
        <f t="shared" si="0"/>
        <v/>
      </c>
      <c r="AG6" s="1" t="str">
        <f t="shared" si="0"/>
        <v/>
      </c>
      <c r="AH6" s="1" t="str">
        <f t="shared" si="0"/>
        <v/>
      </c>
      <c r="AI6" s="1" t="str">
        <f t="shared" si="0"/>
        <v/>
      </c>
      <c r="AJ6" s="1" t="str">
        <f t="shared" si="0"/>
        <v/>
      </c>
      <c r="AK6" s="1" t="str">
        <f t="shared" si="0"/>
        <v/>
      </c>
      <c r="AL6" s="1" t="str">
        <f t="shared" si="0"/>
        <v/>
      </c>
      <c r="AM6" s="1" t="str">
        <f t="shared" si="0"/>
        <v/>
      </c>
      <c r="AN6" s="1" t="str">
        <f t="shared" si="0"/>
        <v/>
      </c>
      <c r="AO6" s="1" t="str">
        <f t="shared" si="0"/>
        <v/>
      </c>
      <c r="AP6" s="1" t="str">
        <f t="shared" si="0"/>
        <v/>
      </c>
      <c r="AQ6" s="1" t="str">
        <f t="shared" si="0"/>
        <v/>
      </c>
      <c r="AR6" s="1" t="str">
        <f t="shared" si="0"/>
        <v/>
      </c>
      <c r="AS6" s="1" t="str">
        <f t="shared" si="0"/>
        <v/>
      </c>
      <c r="AT6" s="1" t="str">
        <f t="shared" si="0"/>
        <v/>
      </c>
    </row>
    <row r="7" spans="1:46" x14ac:dyDescent="0.25">
      <c r="A7" s="30" t="s">
        <v>1</v>
      </c>
      <c r="B7" s="31"/>
      <c r="C7" s="32"/>
      <c r="D7" s="40"/>
      <c r="F7" t="s">
        <v>6</v>
      </c>
      <c r="G7" s="2" t="str">
        <f t="shared" ref="G7:AT7" si="1">IF(G6="","",$B$14)</f>
        <v/>
      </c>
      <c r="H7" s="2" t="str">
        <f t="shared" si="1"/>
        <v/>
      </c>
      <c r="I7" s="2" t="str">
        <f t="shared" si="1"/>
        <v/>
      </c>
      <c r="J7" s="2" t="str">
        <f t="shared" si="1"/>
        <v/>
      </c>
      <c r="K7" s="2" t="str">
        <f t="shared" si="1"/>
        <v/>
      </c>
      <c r="L7" s="2" t="str">
        <f t="shared" si="1"/>
        <v/>
      </c>
      <c r="M7" s="2" t="str">
        <f t="shared" si="1"/>
        <v/>
      </c>
      <c r="N7" s="2" t="str">
        <f t="shared" si="1"/>
        <v/>
      </c>
      <c r="O7" s="2" t="str">
        <f t="shared" si="1"/>
        <v/>
      </c>
      <c r="P7" s="2" t="str">
        <f t="shared" si="1"/>
        <v/>
      </c>
      <c r="Q7" s="2" t="str">
        <f t="shared" si="1"/>
        <v/>
      </c>
      <c r="R7" s="2" t="str">
        <f t="shared" si="1"/>
        <v/>
      </c>
      <c r="S7" s="2" t="str">
        <f t="shared" si="1"/>
        <v/>
      </c>
      <c r="T7" s="2" t="str">
        <f t="shared" si="1"/>
        <v/>
      </c>
      <c r="U7" s="2" t="str">
        <f t="shared" si="1"/>
        <v/>
      </c>
      <c r="V7" s="2" t="str">
        <f t="shared" si="1"/>
        <v/>
      </c>
      <c r="W7" s="2" t="str">
        <f t="shared" si="1"/>
        <v/>
      </c>
      <c r="X7" s="2" t="str">
        <f t="shared" si="1"/>
        <v/>
      </c>
      <c r="Y7" s="2" t="str">
        <f t="shared" si="1"/>
        <v/>
      </c>
      <c r="Z7" s="2" t="str">
        <f t="shared" si="1"/>
        <v/>
      </c>
      <c r="AA7" s="2" t="str">
        <f t="shared" si="1"/>
        <v/>
      </c>
      <c r="AB7" s="2" t="str">
        <f t="shared" si="1"/>
        <v/>
      </c>
      <c r="AC7" s="2" t="str">
        <f t="shared" si="1"/>
        <v/>
      </c>
      <c r="AD7" s="2" t="str">
        <f t="shared" si="1"/>
        <v/>
      </c>
      <c r="AE7" s="2" t="str">
        <f t="shared" si="1"/>
        <v/>
      </c>
      <c r="AF7" s="2" t="str">
        <f t="shared" si="1"/>
        <v/>
      </c>
      <c r="AG7" s="2" t="str">
        <f t="shared" si="1"/>
        <v/>
      </c>
      <c r="AH7" s="2" t="str">
        <f t="shared" si="1"/>
        <v/>
      </c>
      <c r="AI7" s="2" t="str">
        <f t="shared" si="1"/>
        <v/>
      </c>
      <c r="AJ7" s="2" t="str">
        <f t="shared" si="1"/>
        <v/>
      </c>
      <c r="AK7" s="2" t="str">
        <f t="shared" si="1"/>
        <v/>
      </c>
      <c r="AL7" s="2" t="str">
        <f t="shared" si="1"/>
        <v/>
      </c>
      <c r="AM7" s="2" t="str">
        <f t="shared" si="1"/>
        <v/>
      </c>
      <c r="AN7" s="2" t="str">
        <f t="shared" si="1"/>
        <v/>
      </c>
      <c r="AO7" s="2" t="str">
        <f t="shared" si="1"/>
        <v/>
      </c>
      <c r="AP7" s="2" t="str">
        <f t="shared" si="1"/>
        <v/>
      </c>
      <c r="AQ7" s="2" t="str">
        <f t="shared" si="1"/>
        <v/>
      </c>
      <c r="AR7" s="2" t="str">
        <f t="shared" si="1"/>
        <v/>
      </c>
      <c r="AS7" s="2" t="str">
        <f t="shared" si="1"/>
        <v/>
      </c>
      <c r="AT7" s="2" t="str">
        <f t="shared" si="1"/>
        <v/>
      </c>
    </row>
    <row r="8" spans="1:46" ht="45" x14ac:dyDescent="0.25">
      <c r="A8" s="25" t="s">
        <v>24</v>
      </c>
      <c r="B8" s="37"/>
      <c r="C8" s="22" t="s">
        <v>32</v>
      </c>
      <c r="D8" s="39"/>
      <c r="F8" t="s">
        <v>9</v>
      </c>
      <c r="G8" s="1" t="str">
        <f t="shared" ref="G8:AT8" si="2">IF(G$6="","",(G6/(1+G7)^G5))</f>
        <v/>
      </c>
      <c r="H8" s="1" t="str">
        <f t="shared" si="2"/>
        <v/>
      </c>
      <c r="I8" s="1" t="str">
        <f t="shared" si="2"/>
        <v/>
      </c>
      <c r="J8" s="1" t="str">
        <f t="shared" si="2"/>
        <v/>
      </c>
      <c r="K8" s="1" t="str">
        <f t="shared" si="2"/>
        <v/>
      </c>
      <c r="L8" s="1" t="str">
        <f t="shared" si="2"/>
        <v/>
      </c>
      <c r="M8" s="1" t="str">
        <f t="shared" si="2"/>
        <v/>
      </c>
      <c r="N8" s="1" t="str">
        <f t="shared" si="2"/>
        <v/>
      </c>
      <c r="O8" s="1" t="str">
        <f t="shared" si="2"/>
        <v/>
      </c>
      <c r="P8" s="1" t="str">
        <f t="shared" si="2"/>
        <v/>
      </c>
      <c r="Q8" s="1" t="str">
        <f t="shared" si="2"/>
        <v/>
      </c>
      <c r="R8" s="1" t="str">
        <f t="shared" si="2"/>
        <v/>
      </c>
      <c r="S8" s="1" t="str">
        <f t="shared" si="2"/>
        <v/>
      </c>
      <c r="T8" s="1" t="str">
        <f t="shared" si="2"/>
        <v/>
      </c>
      <c r="U8" s="1" t="str">
        <f t="shared" si="2"/>
        <v/>
      </c>
      <c r="V8" s="1" t="str">
        <f t="shared" si="2"/>
        <v/>
      </c>
      <c r="W8" s="1" t="str">
        <f t="shared" si="2"/>
        <v/>
      </c>
      <c r="X8" s="1" t="str">
        <f t="shared" si="2"/>
        <v/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D8" s="1" t="str">
        <f t="shared" si="2"/>
        <v/>
      </c>
      <c r="AE8" s="1" t="str">
        <f t="shared" si="2"/>
        <v/>
      </c>
      <c r="AF8" s="1" t="str">
        <f t="shared" si="2"/>
        <v/>
      </c>
      <c r="AG8" s="1" t="str">
        <f t="shared" si="2"/>
        <v/>
      </c>
      <c r="AH8" s="1" t="str">
        <f t="shared" si="2"/>
        <v/>
      </c>
      <c r="AI8" s="1" t="str">
        <f t="shared" si="2"/>
        <v/>
      </c>
      <c r="AJ8" s="1" t="str">
        <f t="shared" si="2"/>
        <v/>
      </c>
      <c r="AK8" s="1" t="str">
        <f t="shared" si="2"/>
        <v/>
      </c>
      <c r="AL8" s="1" t="str">
        <f t="shared" si="2"/>
        <v/>
      </c>
      <c r="AM8" s="1" t="str">
        <f t="shared" si="2"/>
        <v/>
      </c>
      <c r="AN8" s="1" t="str">
        <f t="shared" si="2"/>
        <v/>
      </c>
      <c r="AO8" s="1" t="str">
        <f t="shared" si="2"/>
        <v/>
      </c>
      <c r="AP8" s="1" t="str">
        <f t="shared" si="2"/>
        <v/>
      </c>
      <c r="AQ8" s="1" t="str">
        <f t="shared" si="2"/>
        <v/>
      </c>
      <c r="AR8" s="1" t="str">
        <f t="shared" si="2"/>
        <v/>
      </c>
      <c r="AS8" s="1" t="str">
        <f t="shared" si="2"/>
        <v/>
      </c>
      <c r="AT8" s="1" t="str">
        <f t="shared" si="2"/>
        <v/>
      </c>
    </row>
    <row r="9" spans="1:46" ht="23.25" customHeight="1" x14ac:dyDescent="0.25">
      <c r="A9" s="6" t="s">
        <v>4</v>
      </c>
      <c r="B9" s="28">
        <f>+B8</f>
        <v>0</v>
      </c>
      <c r="C9" s="15"/>
      <c r="D9" s="40"/>
      <c r="F9" t="s">
        <v>10</v>
      </c>
      <c r="G9" s="1" t="str">
        <f>IF(G8="","",G8)</f>
        <v/>
      </c>
      <c r="H9" s="1" t="str">
        <f>IF(H8="","",(H8+G9))</f>
        <v/>
      </c>
      <c r="I9" s="1" t="str">
        <f t="shared" ref="I9:K9" si="3">IF(I8="","",(I8+H9))</f>
        <v/>
      </c>
      <c r="J9" s="1" t="str">
        <f t="shared" si="3"/>
        <v/>
      </c>
      <c r="K9" s="1" t="str">
        <f t="shared" si="3"/>
        <v/>
      </c>
      <c r="L9" s="1" t="str">
        <f t="shared" ref="L9" si="4">IF(L8="","",(L8+K9))</f>
        <v/>
      </c>
      <c r="M9" s="1" t="str">
        <f t="shared" ref="M9" si="5">IF(M8="","",(M8+L9))</f>
        <v/>
      </c>
      <c r="N9" s="1" t="str">
        <f t="shared" ref="N9" si="6">IF(N8="","",(N8+M9))</f>
        <v/>
      </c>
      <c r="O9" s="1" t="str">
        <f t="shared" ref="O9" si="7">IF(O8="","",(O8+N9))</f>
        <v/>
      </c>
      <c r="P9" s="1" t="str">
        <f t="shared" ref="P9" si="8">IF(P8="","",(P8+O9))</f>
        <v/>
      </c>
      <c r="Q9" s="1" t="str">
        <f t="shared" ref="Q9" si="9">IF(Q8="","",(Q8+P9))</f>
        <v/>
      </c>
      <c r="R9" s="1" t="str">
        <f t="shared" ref="R9" si="10">IF(R8="","",(R8+Q9))</f>
        <v/>
      </c>
      <c r="S9" s="1" t="str">
        <f t="shared" ref="S9" si="11">IF(S8="","",(S8+R9))</f>
        <v/>
      </c>
      <c r="T9" s="1" t="str">
        <f t="shared" ref="T9" si="12">IF(T8="","",(T8+S9))</f>
        <v/>
      </c>
      <c r="U9" s="1" t="str">
        <f t="shared" ref="U9" si="13">IF(U8="","",(U8+T9))</f>
        <v/>
      </c>
      <c r="V9" s="1" t="str">
        <f t="shared" ref="V9" si="14">IF(V8="","",(V8+U9))</f>
        <v/>
      </c>
      <c r="W9" s="1" t="str">
        <f t="shared" ref="W9" si="15">IF(W8="","",(W8+V9))</f>
        <v/>
      </c>
      <c r="X9" s="1" t="str">
        <f t="shared" ref="X9" si="16">IF(X8="","",(X8+W9))</f>
        <v/>
      </c>
      <c r="Y9" s="1" t="str">
        <f t="shared" ref="Y9" si="17">IF(Y8="","",(Y8+X9))</f>
        <v/>
      </c>
      <c r="Z9" s="1" t="str">
        <f t="shared" ref="Z9" si="18">IF(Z8="","",(Z8+Y9))</f>
        <v/>
      </c>
      <c r="AA9" s="1" t="str">
        <f t="shared" ref="AA9" si="19">IF(AA8="","",(AA8+Z9))</f>
        <v/>
      </c>
      <c r="AB9" s="1" t="str">
        <f t="shared" ref="AB9" si="20">IF(AB8="","",(AB8+AA9))</f>
        <v/>
      </c>
      <c r="AC9" s="1" t="str">
        <f t="shared" ref="AC9" si="21">IF(AC8="","",(AC8+AB9))</f>
        <v/>
      </c>
      <c r="AD9" s="1" t="str">
        <f t="shared" ref="AD9" si="22">IF(AD8="","",(AD8+AC9))</f>
        <v/>
      </c>
      <c r="AE9" s="1" t="str">
        <f t="shared" ref="AE9" si="23">IF(AE8="","",(AE8+AD9))</f>
        <v/>
      </c>
      <c r="AF9" s="1" t="str">
        <f t="shared" ref="AF9" si="24">IF(AF8="","",(AF8+AE9))</f>
        <v/>
      </c>
      <c r="AG9" s="1" t="str">
        <f t="shared" ref="AG9" si="25">IF(AG8="","",(AG8+AF9))</f>
        <v/>
      </c>
      <c r="AH9" s="1" t="str">
        <f t="shared" ref="AH9" si="26">IF(AH8="","",(AH8+AG9))</f>
        <v/>
      </c>
      <c r="AI9" s="1" t="str">
        <f t="shared" ref="AI9" si="27">IF(AI8="","",(AI8+AH9))</f>
        <v/>
      </c>
      <c r="AJ9" s="1" t="str">
        <f t="shared" ref="AJ9" si="28">IF(AJ8="","",(AJ8+AI9))</f>
        <v/>
      </c>
      <c r="AK9" s="1" t="str">
        <f t="shared" ref="AK9" si="29">IF(AK8="","",(AK8+AJ9))</f>
        <v/>
      </c>
      <c r="AL9" s="1" t="str">
        <f t="shared" ref="AL9" si="30">IF(AL8="","",(AL8+AK9))</f>
        <v/>
      </c>
      <c r="AM9" s="1" t="str">
        <f t="shared" ref="AM9" si="31">IF(AM8="","",(AM8+AL9))</f>
        <v/>
      </c>
      <c r="AN9" s="1" t="str">
        <f t="shared" ref="AN9" si="32">IF(AN8="","",(AN8+AM9))</f>
        <v/>
      </c>
      <c r="AO9" s="1" t="str">
        <f t="shared" ref="AO9" si="33">IF(AO8="","",(AO8+AN9))</f>
        <v/>
      </c>
      <c r="AP9" s="1" t="str">
        <f t="shared" ref="AP9" si="34">IF(AP8="","",(AP8+AO9))</f>
        <v/>
      </c>
      <c r="AQ9" s="1" t="str">
        <f t="shared" ref="AQ9" si="35">IF(AQ8="","",(AQ8+AP9))</f>
        <v/>
      </c>
      <c r="AR9" s="1" t="str">
        <f t="shared" ref="AR9" si="36">IF(AR8="","",(AR8+AQ9))</f>
        <v/>
      </c>
      <c r="AS9" s="1" t="str">
        <f t="shared" ref="AS9" si="37">IF(AS8="","",(AS8+AR9))</f>
        <v/>
      </c>
      <c r="AT9" s="1" t="str">
        <f t="shared" ref="AT9" si="38">IF(AT8="","",(AT8+AS9))</f>
        <v/>
      </c>
    </row>
    <row r="10" spans="1:46" s="18" customFormat="1" x14ac:dyDescent="0.25">
      <c r="A10" s="30" t="s">
        <v>25</v>
      </c>
      <c r="B10" s="33"/>
      <c r="C10" s="36"/>
      <c r="D10" s="39"/>
    </row>
    <row r="11" spans="1:46" x14ac:dyDescent="0.25">
      <c r="A11" s="6" t="s">
        <v>26</v>
      </c>
      <c r="B11" s="37"/>
      <c r="C11" s="22" t="s">
        <v>31</v>
      </c>
      <c r="D11" s="40"/>
      <c r="G11" s="2"/>
    </row>
    <row r="12" spans="1:46" x14ac:dyDescent="0.25">
      <c r="A12" s="6" t="s">
        <v>27</v>
      </c>
      <c r="B12" s="8">
        <f>+B11</f>
        <v>0</v>
      </c>
      <c r="C12" s="15"/>
      <c r="D12" s="39"/>
    </row>
    <row r="13" spans="1:46" x14ac:dyDescent="0.25">
      <c r="A13" s="7" t="s">
        <v>5</v>
      </c>
      <c r="B13" s="8">
        <f>B12-B9</f>
        <v>0</v>
      </c>
      <c r="C13" s="15"/>
      <c r="D13" s="39"/>
    </row>
    <row r="14" spans="1:46" x14ac:dyDescent="0.25">
      <c r="A14" s="7" t="s">
        <v>6</v>
      </c>
      <c r="B14" s="24">
        <v>3.5000000000000003E-2</v>
      </c>
      <c r="C14" s="23"/>
      <c r="D14" s="39"/>
    </row>
    <row r="15" spans="1:46" x14ac:dyDescent="0.25">
      <c r="A15" s="30" t="s">
        <v>17</v>
      </c>
      <c r="B15" s="34"/>
      <c r="C15" s="36"/>
      <c r="D15" s="39"/>
    </row>
    <row r="16" spans="1:46" ht="45" x14ac:dyDescent="0.25">
      <c r="A16" s="10" t="s">
        <v>11</v>
      </c>
      <c r="B16" s="8">
        <f>SUM(G8:AT8)</f>
        <v>0</v>
      </c>
      <c r="C16" s="22" t="s">
        <v>30</v>
      </c>
      <c r="D16" s="39"/>
      <c r="F16" s="19"/>
    </row>
    <row r="17" spans="1:6" x14ac:dyDescent="0.25">
      <c r="A17" s="10" t="s">
        <v>28</v>
      </c>
      <c r="B17" s="8">
        <f>B4-B16</f>
        <v>0</v>
      </c>
      <c r="C17" s="17"/>
      <c r="D17" s="38"/>
      <c r="F17" s="19"/>
    </row>
    <row r="18" spans="1:6" ht="30" x14ac:dyDescent="0.25">
      <c r="A18" s="10" t="s">
        <v>15</v>
      </c>
      <c r="B18" s="9" t="str">
        <f>IF(((B4-B16)-B5)&lt;0,"NEJ","JA")</f>
        <v>JA</v>
      </c>
      <c r="C18" s="21" t="s">
        <v>35</v>
      </c>
      <c r="D18" s="38"/>
      <c r="F18" s="19"/>
    </row>
    <row r="19" spans="1:6" x14ac:dyDescent="0.25">
      <c r="A19" s="10" t="s">
        <v>12</v>
      </c>
      <c r="B19" s="8">
        <f>B4-B5-B16</f>
        <v>0</v>
      </c>
      <c r="C19" s="15"/>
      <c r="D19" s="41"/>
      <c r="F19" s="19"/>
    </row>
    <row r="20" spans="1:6" ht="45" x14ac:dyDescent="0.25">
      <c r="A20" s="10" t="s">
        <v>13</v>
      </c>
      <c r="B20" s="8" t="e">
        <f>B16/B6</f>
        <v>#DIV/0!</v>
      </c>
      <c r="C20" s="22" t="s">
        <v>22</v>
      </c>
      <c r="D20" s="42"/>
      <c r="F20" s="19"/>
    </row>
    <row r="21" spans="1:6" x14ac:dyDescent="0.25">
      <c r="A21" s="11"/>
      <c r="D21" s="29"/>
    </row>
    <row r="22" spans="1:6" x14ac:dyDescent="0.25">
      <c r="B22" s="3"/>
      <c r="C22" s="16"/>
      <c r="D22" s="27"/>
    </row>
    <row r="23" spans="1:6" x14ac:dyDescent="0.25">
      <c r="D23" s="27"/>
    </row>
  </sheetData>
  <sheetProtection algorithmName="SHA-512" hashValue="j/4h1HwzPF3e+ji0DzlnBISTilwPqJukIiyxEsT+JF7OGfCWkB3W5jP1pWAb+ylLJFitV0iIreNcHGQCdQ5IOg==" saltValue="1/T1QYBiTPhdDi/qnzz29Q==" spinCount="100000" sheet="1" objects="1" scenarios="1"/>
  <dataValidations disablePrompts="1" count="1">
    <dataValidation type="list" allowBlank="1" showInputMessage="1" showErrorMessage="1" sqref="F17">
      <formula1>$G$5:$AT$5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1115455590872D4BA239AC16E9E8C258" ma:contentTypeVersion="4" ma:contentTypeDescription="Skapa ett nytt dokument." ma:contentTypeScope="" ma:versionID="62b48b44e8c10432c52eb06294820420">
  <xsd:schema xmlns:xsd="http://www.w3.org/2001/XMLSchema" xmlns:xs="http://www.w3.org/2001/XMLSchema" xmlns:p="http://schemas.microsoft.com/office/2006/metadata/properties" xmlns:ns1="Trafikverket" xmlns:ns3="82d1cf4a-c43c-4d1b-894e-033a6cb6920f" targetNamespace="http://schemas.microsoft.com/office/2006/metadata/properties" ma:root="true" ma:fieldsID="bb4640a0ac4ca0584ad44329891e7f74" ns1:_="" ns3:_="">
    <xsd:import namespace="Trafikverket"/>
    <xsd:import namespace="82d1cf4a-c43c-4d1b-894e-033a6cb6920f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fieldId="{eb96df49-af7b-4885-ae87-85b965eb0ad2}" ma:sspId="186cccb1-9fab-4187-b54f-d2fc3705fc8a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2021-02-08T23:00:00+00:00</Dokumentdatum_x0020_NY>
    <TaxCatchAll xmlns="82d1cf4a-c43c-4d1b-894e-033a6cb6920f">
      <Value>33</Value>
    </TaxCatchAll>
    <Skapat_x0020_av_x0020_NY xmlns="Trafikverket">Winter Fredrik, E</Skapat_x0020_av_x0020_NY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ARBETSMATERIAL</TermName>
          <TermId xmlns="http://schemas.microsoft.com/office/infopath/2007/PartnerControls">a2894791-a90f-4fd8-bd38-5426c743cb42</TermId>
        </TermInfo>
      </Terms>
    </TrvUploadedDocumentTypeTaxHTField0>
    <TRVversionNY xmlns="Trafikverket">0.5</TRVversionNY>
  </documentManagement>
</p:properties>
</file>

<file path=customXml/itemProps1.xml><?xml version="1.0" encoding="utf-8"?>
<ds:datastoreItem xmlns:ds="http://schemas.openxmlformats.org/officeDocument/2006/customXml" ds:itemID="{9345CBA8-B8E6-4866-BD60-40D78982A2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DFEF30-2821-433A-82BD-B667BF792D8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F1E5A7C-50DB-425E-A548-A2F5A6BE0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6EEA63-463F-4563-BECE-E1A431F9FB7D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82d1cf4a-c43c-4d1b-894e-033a6cb6920f"/>
    <ds:schemaRef ds:uri="http://schemas.openxmlformats.org/package/2006/metadata/core-properties"/>
    <ds:schemaRef ds:uri="http://schemas.microsoft.com/office/infopath/2007/PartnerControls"/>
    <ds:schemaRef ds:uri="Trafikverket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Nyinvestering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 rörelseresultat laddstationer</dc:title>
  <dc:creator>Winter Fredrik, Ecp</dc:creator>
  <cp:lastModifiedBy>Eklöf Hanna, PLkvm</cp:lastModifiedBy>
  <dcterms:created xsi:type="dcterms:W3CDTF">2021-02-03T13:55:12Z</dcterms:created>
  <dcterms:modified xsi:type="dcterms:W3CDTF">2021-02-10T08:17:52Z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0x0101002EE44F411E754ABAB6EB27FC7D8442BF00FBDC29B7F7B140FA848AB6ABEF7636D9001115455590872D4BA239AC16E9E8C258</vt:lpwstr>
  </property>
  <property fmtid="{D5CDD505-2E9C-101B-9397-08002B2CF9AE}" pid="3" name="TrvUploadedDocumentType">
    <vt:lpwstr>33;#ARBETSMATERIAL|a2894791-a90f-4fd8-bd38-5426c743cb42</vt:lpwstr>
  </property>
</Properties>
</file>