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rafikverket.local\arbetsrum\Planera_Trspsys\Gällande föruts o indata\230401\Samhällsek analys o trafikpr\04 Trafik o transpprognoser\Gällande Basprognoser från och med 1 April 2023\"/>
    </mc:Choice>
  </mc:AlternateContent>
  <bookViews>
    <workbookView xWindow="0" yWindow="0" windowWidth="24000" windowHeight="9435" tabRatio="726"/>
  </bookViews>
  <sheets>
    <sheet name="Innehållsbeskrivning" sheetId="6" r:id="rId1"/>
    <sheet name="Godstrafik - Transportarbete" sheetId="5" r:id="rId2"/>
    <sheet name="Persontrafik - Transportarbete " sheetId="1" r:id="rId3"/>
    <sheet name="Vägtrafik - Trafikarbete" sheetId="4" r:id="rId4"/>
  </sheets>
  <externalReferences>
    <externalReference r:id="rId5"/>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8" i="5" l="1"/>
  <c r="B20" i="5" l="1"/>
  <c r="B19" i="5"/>
  <c r="B18" i="5"/>
  <c r="C11" i="5" l="1"/>
  <c r="B11" i="5"/>
  <c r="B21" i="5" l="1"/>
  <c r="C21" i="5"/>
  <c r="C20" i="5"/>
  <c r="C19" i="5"/>
</calcChain>
</file>

<file path=xl/sharedStrings.xml><?xml version="1.0" encoding="utf-8"?>
<sst xmlns="http://schemas.openxmlformats.org/spreadsheetml/2006/main" count="145" uniqueCount="84">
  <si>
    <t>[Miljoner pkm/år]</t>
  </si>
  <si>
    <t>Färdmedel</t>
  </si>
  <si>
    <t>Prognos 
2040</t>
  </si>
  <si>
    <t>Långväga bil</t>
  </si>
  <si>
    <t>Långväga tåg</t>
  </si>
  <si>
    <t>Långväga buss</t>
  </si>
  <si>
    <t>Flyg</t>
  </si>
  <si>
    <t>Summa långväga</t>
  </si>
  <si>
    <t>Regional bil*</t>
  </si>
  <si>
    <t>Regional tåg</t>
  </si>
  <si>
    <t>Regional övrig spår</t>
  </si>
  <si>
    <t>Regional buss</t>
  </si>
  <si>
    <t>Gång och Cykel</t>
  </si>
  <si>
    <t>Summa regionalt</t>
  </si>
  <si>
    <t>Totalt</t>
  </si>
  <si>
    <t>varav bil</t>
  </si>
  <si>
    <t>varav tåg</t>
  </si>
  <si>
    <t>varav buss</t>
  </si>
  <si>
    <t>Årlig Tillväxt</t>
  </si>
  <si>
    <t>Total Tillväxt</t>
  </si>
  <si>
    <t>Transportarbete Persontrafik</t>
  </si>
  <si>
    <t>Tillväxt transportarbete Persontrafik</t>
  </si>
  <si>
    <t>[Miljoner fkm/år]</t>
  </si>
  <si>
    <t>Personbil</t>
  </si>
  <si>
    <t>Personbil yrkestrafik</t>
  </si>
  <si>
    <t>Summa Lätta fordon</t>
  </si>
  <si>
    <t>Lastbil utan släp</t>
  </si>
  <si>
    <t>Lastbil med släp</t>
  </si>
  <si>
    <t>Summa Tunga fordon</t>
  </si>
  <si>
    <r>
      <t xml:space="preserve">Trafikarbete Vägtrafik - </t>
    </r>
    <r>
      <rPr>
        <b/>
        <sz val="12"/>
        <color rgb="FFFF0000"/>
        <rFont val="Arial"/>
        <family val="2"/>
      </rPr>
      <t>Riket</t>
    </r>
  </si>
  <si>
    <r>
      <t xml:space="preserve">Tillväxt Trafikarbete Vägtrafik - </t>
    </r>
    <r>
      <rPr>
        <b/>
        <sz val="12"/>
        <color rgb="FFFF0000"/>
        <rFont val="Arial"/>
        <family val="2"/>
      </rPr>
      <t>Riket</t>
    </r>
  </si>
  <si>
    <t>Län</t>
  </si>
  <si>
    <t>Stockholms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</si>
  <si>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</si>
  <si>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</si>
  <si>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</si>
  <si>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</si>
  <si>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</si>
  <si>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</si>
  <si>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</si>
  <si>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</si>
  <si>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</si>
  <si>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</si>
  <si>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</si>
  <si>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</si>
  <si>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</si>
  <si>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</si>
  <si>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</si>
  <si>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</si>
  <si>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</si>
  <si>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</si>
  <si>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</si>
  <si>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</si>
  <si>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 xml:space="preserve">Prognos </t>
  </si>
  <si>
    <r>
      <t xml:space="preserve">Tillväxt Trafikarbete Vägtrafik - </t>
    </r>
    <r>
      <rPr>
        <b/>
        <sz val="12"/>
        <color rgb="FF0070C0"/>
        <rFont val="Arial"/>
        <family val="2"/>
      </rPr>
      <t>Län</t>
    </r>
  </si>
  <si>
    <t>Transportarbete Godstrafik</t>
  </si>
  <si>
    <t>Väg</t>
  </si>
  <si>
    <t>Järnväg</t>
  </si>
  <si>
    <t>Sjöfart</t>
  </si>
  <si>
    <t>Summa</t>
  </si>
  <si>
    <t xml:space="preserve"> Årlig tillväxt</t>
  </si>
  <si>
    <t>Total tillväxt</t>
  </si>
  <si>
    <t>[Miljarder tonkm/år]</t>
  </si>
  <si>
    <t>Tillväxt transportarbete Godstrafik</t>
  </si>
  <si>
    <t>Källa historiska data: Statistik från Trafikanalys (www.trafa.se)</t>
  </si>
  <si>
    <t>* inklusive yrkestrafik</t>
  </si>
  <si>
    <t>Basprognoser 2018 rev (2012-2040)</t>
  </si>
  <si>
    <t>Prognos 
2017</t>
  </si>
  <si>
    <t xml:space="preserve"> 2017-2040</t>
  </si>
  <si>
    <t>2017-2040</t>
  </si>
  <si>
    <t>Basprognoser 2020 (2017-2040)</t>
  </si>
  <si>
    <t>Trafikverkets Basprognoser 2020-06-15</t>
  </si>
  <si>
    <t>JFR transportarbete Godstrafik 2018 rev-2020</t>
  </si>
  <si>
    <t>(*) Nya modeller för att beräkna transportarbetet togs fram av Trafikanalys år 2016. Den senaste publikationen redovisar tidsserier där de nya metoderna tillämpats på gamla underlag tillbaka till år 2000. Dessa tidsserier är inte helt jämförbara med tidsserier för 1950–2014. Statistiken för sjöfart har dessutom reviderats nedåt ganska kraftigt från och med år 2015 jämfört med tidigare år (tidsseriebrott), vilket beror på att Trafikanalys har bytt metod för att skatta det inrikes transportarbetet för sjöfart. Den nuvarande metoden bygger underlag om fartygens geografiska positioner i s.k. AIS-data.</t>
  </si>
  <si>
    <t xml:space="preserve">Transportarbete i miljarder tonkilometer per år. Historiska data 1982–2017, respektive 2000-2017 (enligt Trafikanalys reviderade metoder för beräkning av transportarbete*) och prognostiserad tillväxt 2017-2040. </t>
  </si>
  <si>
    <t>Transportarbetesförändring med index 100=År 2017. Historiska data 2000-2017 (enligt Trafikanalys reviderade metoder för beräkning av transportarbete*) och prognostiserad tillväxt 2017-2040.</t>
  </si>
  <si>
    <t>Basprognoser 2022 (2017-2040)</t>
  </si>
  <si>
    <t>Trafikverkets Basprognoser 2023-04-01</t>
  </si>
  <si>
    <t>Transportarbetesförändring med index 100=År 2017. Historiska data 1990–2017 och prognostiserad tillväxt 2017-2040.</t>
  </si>
  <si>
    <t>Transportarbete i miljarder personkilometer per år. Historiska data 1990–2017 och prognostiserad tillväxt 2017-2040.</t>
  </si>
  <si>
    <r>
      <rPr>
        <b/>
        <sz val="20"/>
        <color theme="1"/>
        <rFont val="Calibri"/>
        <family val="2"/>
        <scheme val="minor"/>
      </rPr>
      <t>Innehållsbeskrivning</t>
    </r>
    <r>
      <rPr>
        <sz val="11"/>
        <color theme="1"/>
        <rFont val="Calibri"/>
        <family val="2"/>
        <scheme val="minor"/>
      </rPr>
      <t xml:space="preserve">
Den här filen innehåller övergripande prognosresultat från Trafikverkets Basprognoser med publiceringsdatum 2023-04-01.
För mer information om prognoserna se följande rapporter:
                         - Prognos för godstrafik 2040 - Trafikverkets Basprognoser 2023-04-01
                         - Prognos för persontrafik 2040 - Trafikverkets Basprognoser 2023-04-01
                         - Resandeprognos för flygtrafiken 2040 - Trafikverkets Basprognoser 2020-06-15
Diverse ytterligare resultat från prognoserna finns under "Övriga resultat- och indatasammanställningar" på Trafikverkets hemsida (samma som där detta dokument ligger) 
</t>
    </r>
    <r>
      <rPr>
        <b/>
        <sz val="16"/>
        <color theme="1"/>
        <rFont val="Calibri"/>
        <family val="2"/>
        <scheme val="minor"/>
      </rPr>
      <t>Syfte och bakgrund</t>
    </r>
    <r>
      <rPr>
        <sz val="11"/>
        <color theme="1"/>
        <rFont val="Calibri"/>
        <family val="2"/>
        <scheme val="minor"/>
      </rPr>
      <t xml:space="preserve">
Trafikverket har regeringens uppdrag att ta fram och tillhandahålla trafikprognoser för alla trafikslag inom såväl persontrafik- som godstransport-sektorn. Syftet med dessa s.k. Basprognoser är bland annat att utgöra underlag för samhällsekonomiska analyser av åtgärder som påverkar transportsystemet. De utgör även grunden för de Nationella och Regionala transportplanerna. På regional och lokal nivå används trafikprognoser för exempelvis kapacitetsanalyser och dimensionering av infrastrukturprojekt. 
Trafikprognosberäkningar görs med hjälp av godstransport- och persontrafikmodeller som är baserade på dagens transport- och resande-mönster. Som indata till modellerna krävs bland annat uppgifter om nutida och framtida infrastruktur, trafikering och kostnader. Dessutom krävs information om hur omvärldsförutsättningar såsom befolkning, ekonomisk utveckling, bränslekostnader m fl kan förväntas utvecklas. Denna information hämtar Trafikverket om möjligt från andra officiella och väletablerade källor såsom exempelvis SCB befolk-ningsprognoser och Finansdepartementets Långtidsutredningar.
De flesta av de ovan nämnda prognosförutsättningarna är förknippade med tämligen stora osäkerheter. Därför bör det poängteras att prognosernas resultat för de framtida åren ska ses som vilken resande- och transportut-veckling som kan förväntas ske, givet att de förutsättningar som antagits inträffar. En annan viktig aspekt är att prognoserna inte innehåller konjunkturella variationer som uppstår i verkligheten, vilket innebär att oavsett hur ”bra” en långsiktig prognos är, så kommer verkligheten att slingra sig som en orm kring trenden.
</t>
    </r>
  </si>
  <si>
    <t>Prognos 
2065</t>
  </si>
  <si>
    <t>2040-2065</t>
  </si>
  <si>
    <t xml:space="preserve"> 2040-2065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</si>
</sst>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k_r_-;\-* #,##0.00\ _k_r_-;_-* &quot;-&quot;??\ _k_r_-;_-@_-"/>
    <numFmt numFmtId="165" formatCode="_-* #,##0\ _k_r_-;\-* #,##0\ _k_r_-;_-* &quot;-&quot;??\ _k_r_-;_-@_-"/>
    <numFmt numFmtId="166" formatCode="0.0%"/>
    <numFmt numFmtId="167" formatCode="_-* #,##0.0\ _k_r_-;\-* #,##0.0\ _k_r_-;_-* &quot;-&quot;??\ _k_r_-;_-@_-"/>
    <numFmt numFmtId="168" formatCode="_-* #,##0.0_-;\-* #,##0.0_-;_-* &quot;-&quot;??_-;_-@_-"/>
  </numFmts>
  <fonts count="19" x14ac:knownFonts="1">
    <font>
      <sz val="11"/>
      <color theme="1"/>
      <name val="Calibri"/>
      <family val="2"/>
      <scheme val="minor"/>
    </font>
    <font>
      <sz val="11"/>
      <color theme="1"/>
      <name val="Calibri"/>
      <family val="2"/>
      <scheme val="minor"/>
    </font>
    <font>
      <b/>
      <sz val="12"/>
      <name val="Arial"/>
      <family val="2"/>
    </font>
    <font>
      <b/>
      <sz val="12"/>
      <color rgb="FFFF0000"/>
      <name val="Arial"/>
      <family val="2"/>
    </font>
    <font>
      <b/>
      <sz val="10"/>
      <name val="Arial"/>
      <family val="2"/>
    </font>
    <font>
      <b/>
      <sz val="9"/>
      <color indexed="9"/>
      <name val="Arial"/>
      <family val="2"/>
    </font>
    <font>
      <sz val="9"/>
      <name val="Arial"/>
      <family val="2"/>
    </font>
    <font>
      <b/>
      <sz val="9"/>
      <name val="Arial"/>
      <family val="2"/>
    </font>
    <font>
      <sz val="9"/>
      <color theme="1"/>
      <name val="Arial"/>
      <family val="2"/>
    </font>
    <font>
      <i/>
      <sz val="9"/>
      <name val="Arial"/>
      <family val="2"/>
    </font>
    <font>
      <b/>
      <sz val="12"/>
      <color theme="1"/>
      <name val="Arial"/>
      <family val="2"/>
    </font>
    <font>
      <i/>
      <sz val="10"/>
      <color rgb="FF002060"/>
      <name val="Calibri"/>
      <family val="2"/>
      <scheme val="minor"/>
    </font>
    <font>
      <b/>
      <sz val="20"/>
      <color theme="1"/>
      <name val="Calibri"/>
      <family val="2"/>
      <scheme val="minor"/>
    </font>
    <font>
      <b/>
      <sz val="12"/>
      <color rgb="FF0070C0"/>
      <name val="Arial"/>
      <family val="2"/>
    </font>
    <font>
      <sz val="10"/>
      <color theme="1"/>
      <name val="Calibri"/>
      <family val="2"/>
      <scheme val="minor"/>
    </font>
    <font>
      <b/>
      <sz val="16"/>
      <color theme="1"/>
      <name val="Calibri"/>
      <family val="2"/>
      <scheme val="minor"/>
    </font>
    <font>
      <i/>
      <sz val="9"/>
      <color rgb="FF000000"/>
      <name val="Arial"/>
      <family val="2"/>
    </font>
    <font>
      <sz val="11"/>
      <color indexed="8"/>
      <name val="Calibri"/>
      <family val="2"/>
    </font>
    <font>
      <b/>
      <sz val="11"/>
      <color theme="1"/>
      <name val="Calibri"/>
      <family val="2"/>
      <scheme val="minor"/>
    </font>
  </fonts>
  <fills count="6">
    <fill>
      <patternFill patternType="none"/>
    </fill>
    <fill>
      <patternFill patternType="gray125"/>
    </fill>
    <fill>
      <patternFill patternType="solid">
        <fgColor indexed="2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4">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77">
    <xf numFmtId="0" fontId="0" fillId="0" borderId="0" xfId="0"/>
    <xf numFmtId="0" fontId="5" fillId="2" borderId="1" xfId="0" applyFont="1" applyFill="1" applyBorder="1" applyAlignment="1">
      <alignment wrapText="1"/>
    </xf>
    <xf numFmtId="0" fontId="5" fillId="2" borderId="2" xfId="0" applyFont="1" applyFill="1" applyBorder="1" applyAlignment="1">
      <alignment horizontal="center" vertical="center" wrapText="1"/>
    </xf>
    <xf numFmtId="0" fontId="6" fillId="3" borderId="2" xfId="0" applyFont="1" applyFill="1" applyBorder="1" applyAlignment="1">
      <alignment wrapText="1"/>
    </xf>
    <xf numFmtId="0" fontId="6" fillId="3" borderId="3" xfId="0" applyFont="1" applyFill="1" applyBorder="1" applyAlignment="1">
      <alignment wrapText="1"/>
    </xf>
    <xf numFmtId="3" fontId="6" fillId="3" borderId="3" xfId="0" applyNumberFormat="1" applyFont="1" applyFill="1" applyBorder="1" applyAlignment="1">
      <alignment wrapText="1"/>
    </xf>
    <xf numFmtId="165" fontId="6" fillId="3" borderId="3" xfId="1" applyNumberFormat="1" applyFont="1" applyFill="1" applyBorder="1" applyAlignment="1">
      <alignment horizontal="right" wrapText="1"/>
    </xf>
    <xf numFmtId="0" fontId="6" fillId="3" borderId="4" xfId="0" applyFont="1" applyFill="1" applyBorder="1" applyAlignment="1">
      <alignment wrapText="1"/>
    </xf>
    <xf numFmtId="165" fontId="6" fillId="3" borderId="4" xfId="1" applyNumberFormat="1" applyFont="1" applyFill="1" applyBorder="1" applyAlignment="1">
      <alignment horizontal="right" wrapText="1"/>
    </xf>
    <xf numFmtId="0" fontId="7" fillId="4" borderId="5" xfId="0" applyFont="1" applyFill="1" applyBorder="1" applyAlignment="1">
      <alignment wrapText="1"/>
    </xf>
    <xf numFmtId="0" fontId="7" fillId="4" borderId="8" xfId="0" applyFont="1" applyFill="1" applyBorder="1" applyAlignment="1">
      <alignment wrapText="1"/>
    </xf>
    <xf numFmtId="3" fontId="7" fillId="4" borderId="4" xfId="0" applyNumberFormat="1" applyFont="1" applyFill="1" applyBorder="1" applyAlignment="1">
      <alignment wrapText="1"/>
    </xf>
    <xf numFmtId="165" fontId="7" fillId="4" borderId="4" xfId="1" applyNumberFormat="1" applyFont="1" applyFill="1" applyBorder="1" applyAlignment="1">
      <alignment horizontal="right" wrapText="1"/>
    </xf>
    <xf numFmtId="0" fontId="5" fillId="2" borderId="4" xfId="0" applyFont="1" applyFill="1" applyBorder="1" applyAlignment="1">
      <alignment horizontal="center" vertical="center" wrapText="1"/>
    </xf>
    <xf numFmtId="0" fontId="5" fillId="2" borderId="9" xfId="0" applyFont="1" applyFill="1" applyBorder="1" applyAlignment="1">
      <alignment horizontal="center" vertical="center" wrapText="1"/>
    </xf>
    <xf numFmtId="166" fontId="6" fillId="3" borderId="3" xfId="2" applyNumberFormat="1" applyFont="1" applyFill="1" applyBorder="1" applyAlignment="1">
      <alignment wrapText="1"/>
    </xf>
    <xf numFmtId="166" fontId="7" fillId="4" borderId="3" xfId="2" applyNumberFormat="1" applyFont="1" applyFill="1" applyBorder="1" applyAlignment="1">
      <alignment horizontal="right" wrapText="1"/>
    </xf>
    <xf numFmtId="0" fontId="6" fillId="3" borderId="2" xfId="0" applyFont="1" applyFill="1" applyBorder="1" applyAlignment="1">
      <alignment vertical="center" wrapText="1"/>
    </xf>
    <xf numFmtId="3" fontId="6" fillId="3" borderId="2" xfId="0" applyNumberFormat="1" applyFont="1" applyFill="1" applyBorder="1" applyAlignment="1">
      <alignment vertical="center" wrapText="1"/>
    </xf>
    <xf numFmtId="165" fontId="6" fillId="3" borderId="2" xfId="1" applyNumberFormat="1" applyFont="1" applyFill="1" applyBorder="1" applyAlignment="1">
      <alignment horizontal="right" vertical="center" wrapText="1"/>
    </xf>
    <xf numFmtId="0" fontId="6" fillId="3" borderId="3" xfId="0" applyFont="1" applyFill="1" applyBorder="1" applyAlignment="1">
      <alignment vertical="center" wrapText="1"/>
    </xf>
    <xf numFmtId="3" fontId="6" fillId="3" borderId="3" xfId="0" applyNumberFormat="1" applyFont="1" applyFill="1" applyBorder="1" applyAlignment="1">
      <alignment vertical="center" wrapText="1"/>
    </xf>
    <xf numFmtId="165" fontId="6" fillId="3" borderId="3" xfId="1" applyNumberFormat="1" applyFont="1" applyFill="1" applyBorder="1" applyAlignment="1">
      <alignment horizontal="right" vertical="center" wrapText="1"/>
    </xf>
    <xf numFmtId="0" fontId="6" fillId="3" borderId="4" xfId="0" applyFont="1" applyFill="1" applyBorder="1" applyAlignment="1">
      <alignment vertical="center" wrapText="1"/>
    </xf>
    <xf numFmtId="3" fontId="6" fillId="3" borderId="4" xfId="0" applyNumberFormat="1" applyFont="1" applyFill="1" applyBorder="1" applyAlignment="1">
      <alignment vertical="center" wrapText="1"/>
    </xf>
    <xf numFmtId="165" fontId="6" fillId="3" borderId="4" xfId="1" applyNumberFormat="1" applyFont="1" applyFill="1" applyBorder="1" applyAlignment="1">
      <alignment horizontal="right" vertical="center" wrapText="1"/>
    </xf>
    <xf numFmtId="0" fontId="7" fillId="4" borderId="5" xfId="0" applyFont="1" applyFill="1" applyBorder="1" applyAlignment="1">
      <alignment vertical="center" wrapText="1"/>
    </xf>
    <xf numFmtId="3" fontId="7" fillId="4" borderId="3" xfId="0" applyNumberFormat="1" applyFont="1" applyFill="1" applyBorder="1" applyAlignment="1">
      <alignment vertical="center" wrapText="1"/>
    </xf>
    <xf numFmtId="165" fontId="7" fillId="4" borderId="3" xfId="1" applyNumberFormat="1" applyFont="1" applyFill="1" applyBorder="1" applyAlignment="1">
      <alignment horizontal="right" vertical="center" wrapText="1"/>
    </xf>
    <xf numFmtId="3" fontId="6" fillId="3" borderId="1" xfId="0" applyNumberFormat="1" applyFont="1" applyFill="1" applyBorder="1" applyAlignment="1">
      <alignment vertical="center" wrapText="1"/>
    </xf>
    <xf numFmtId="165" fontId="6" fillId="3" borderId="6" xfId="1" applyNumberFormat="1" applyFont="1" applyFill="1" applyBorder="1" applyAlignment="1">
      <alignment horizontal="right" vertical="center" wrapText="1"/>
    </xf>
    <xf numFmtId="3" fontId="6" fillId="3" borderId="5" xfId="0" applyNumberFormat="1" applyFont="1" applyFill="1" applyBorder="1" applyAlignment="1">
      <alignment vertical="center" wrapText="1"/>
    </xf>
    <xf numFmtId="165" fontId="6" fillId="3" borderId="7" xfId="1" applyNumberFormat="1" applyFont="1" applyFill="1" applyBorder="1" applyAlignment="1">
      <alignment horizontal="right" vertical="center" wrapText="1"/>
    </xf>
    <xf numFmtId="3" fontId="8" fillId="3" borderId="3" xfId="0" applyNumberFormat="1" applyFont="1" applyFill="1" applyBorder="1" applyAlignment="1">
      <alignment horizontal="right" vertical="center" wrapText="1"/>
    </xf>
    <xf numFmtId="3" fontId="8" fillId="3" borderId="7" xfId="0" applyNumberFormat="1" applyFont="1" applyFill="1" applyBorder="1" applyAlignment="1">
      <alignment horizontal="right" vertical="center" wrapText="1"/>
    </xf>
    <xf numFmtId="3" fontId="6" fillId="3" borderId="8" xfId="0" applyNumberFormat="1" applyFont="1" applyFill="1" applyBorder="1" applyAlignment="1">
      <alignment vertical="center" wrapText="1"/>
    </xf>
    <xf numFmtId="3" fontId="8" fillId="3" borderId="4" xfId="0" applyNumberFormat="1" applyFont="1" applyFill="1" applyBorder="1" applyAlignment="1">
      <alignment horizontal="right" vertical="center" wrapText="1"/>
    </xf>
    <xf numFmtId="3" fontId="8" fillId="3" borderId="9" xfId="0" applyNumberFormat="1" applyFont="1" applyFill="1" applyBorder="1" applyAlignment="1">
      <alignment horizontal="right" vertical="center" wrapText="1"/>
    </xf>
    <xf numFmtId="0" fontId="7" fillId="4" borderId="8" xfId="0" applyFont="1" applyFill="1" applyBorder="1" applyAlignment="1">
      <alignment vertical="center" wrapText="1"/>
    </xf>
    <xf numFmtId="3" fontId="7" fillId="4" borderId="4" xfId="0" applyNumberFormat="1" applyFont="1" applyFill="1" applyBorder="1" applyAlignment="1">
      <alignment vertical="center" wrapText="1"/>
    </xf>
    <xf numFmtId="165" fontId="7" fillId="4" borderId="4" xfId="1" applyNumberFormat="1" applyFont="1" applyFill="1" applyBorder="1" applyAlignment="1">
      <alignment horizontal="right" vertical="center" wrapText="1"/>
    </xf>
    <xf numFmtId="0" fontId="7" fillId="5" borderId="5" xfId="0" applyFont="1" applyFill="1" applyBorder="1" applyAlignment="1">
      <alignment vertical="center" wrapText="1"/>
    </xf>
    <xf numFmtId="3" fontId="7" fillId="5" borderId="3" xfId="0" applyNumberFormat="1" applyFont="1" applyFill="1" applyBorder="1" applyAlignment="1">
      <alignment vertical="center" wrapText="1"/>
    </xf>
    <xf numFmtId="165" fontId="7" fillId="5" borderId="3" xfId="1" applyNumberFormat="1" applyFont="1" applyFill="1" applyBorder="1" applyAlignment="1">
      <alignment horizontal="right" vertical="center" wrapText="1"/>
    </xf>
    <xf numFmtId="3" fontId="9" fillId="3" borderId="2" xfId="0" applyNumberFormat="1" applyFont="1" applyFill="1" applyBorder="1" applyAlignment="1">
      <alignment vertical="center" wrapText="1"/>
    </xf>
    <xf numFmtId="165" fontId="9" fillId="3" borderId="2" xfId="1" applyNumberFormat="1" applyFont="1" applyFill="1" applyBorder="1" applyAlignment="1">
      <alignment horizontal="right" vertical="center" wrapText="1"/>
    </xf>
    <xf numFmtId="165" fontId="9" fillId="3" borderId="6" xfId="1" applyNumberFormat="1" applyFont="1" applyFill="1" applyBorder="1" applyAlignment="1">
      <alignment horizontal="right" vertical="center" wrapText="1"/>
    </xf>
    <xf numFmtId="3" fontId="9" fillId="3" borderId="3" xfId="0" applyNumberFormat="1" applyFont="1" applyFill="1" applyBorder="1" applyAlignment="1">
      <alignment vertical="center" wrapText="1"/>
    </xf>
    <xf numFmtId="165" fontId="9" fillId="3" borderId="3" xfId="1" applyNumberFormat="1" applyFont="1" applyFill="1" applyBorder="1" applyAlignment="1">
      <alignment horizontal="right" vertical="center" wrapText="1"/>
    </xf>
    <xf numFmtId="165" fontId="9" fillId="3" borderId="7" xfId="1" applyNumberFormat="1" applyFont="1" applyFill="1" applyBorder="1" applyAlignment="1">
      <alignment horizontal="right" vertical="center" wrapText="1"/>
    </xf>
    <xf numFmtId="3" fontId="9" fillId="3" borderId="4" xfId="0" applyNumberFormat="1" applyFont="1" applyFill="1" applyBorder="1" applyAlignment="1">
      <alignment vertical="center" wrapText="1"/>
    </xf>
    <xf numFmtId="165" fontId="9" fillId="3" borderId="4" xfId="1" applyNumberFormat="1" applyFont="1" applyFill="1" applyBorder="1" applyAlignment="1">
      <alignment horizontal="right" vertical="center" wrapText="1"/>
    </xf>
    <xf numFmtId="165" fontId="9" fillId="3" borderId="9" xfId="1" applyNumberFormat="1" applyFont="1" applyFill="1" applyBorder="1" applyAlignment="1">
      <alignment horizontal="right" vertical="center" wrapText="1"/>
    </xf>
    <xf numFmtId="9" fontId="6" fillId="3" borderId="0" xfId="2" applyNumberFormat="1" applyFont="1" applyFill="1" applyBorder="1" applyAlignment="1">
      <alignment wrapText="1"/>
    </xf>
    <xf numFmtId="9" fontId="6" fillId="3" borderId="0" xfId="0" applyNumberFormat="1" applyFont="1" applyFill="1" applyBorder="1" applyAlignment="1">
      <alignment wrapText="1"/>
    </xf>
    <xf numFmtId="9" fontId="9" fillId="3" borderId="0" xfId="0" applyNumberFormat="1" applyFont="1" applyFill="1" applyBorder="1" applyAlignment="1">
      <alignment wrapText="1"/>
    </xf>
    <xf numFmtId="0" fontId="0" fillId="3" borderId="0" xfId="0" applyFill="1"/>
    <xf numFmtId="0" fontId="0" fillId="3" borderId="0" xfId="0" applyFill="1" applyBorder="1"/>
    <xf numFmtId="0" fontId="2" fillId="3" borderId="0" xfId="0" applyFont="1" applyFill="1"/>
    <xf numFmtId="0" fontId="4" fillId="3" borderId="0" xfId="0" applyFont="1" applyFill="1" applyBorder="1" applyAlignment="1">
      <alignment wrapText="1"/>
    </xf>
    <xf numFmtId="0" fontId="10" fillId="3" borderId="0" xfId="0" applyFont="1" applyFill="1"/>
    <xf numFmtId="165" fontId="0" fillId="3" borderId="0" xfId="0" applyNumberFormat="1" applyFill="1" applyBorder="1"/>
    <xf numFmtId="0" fontId="0" fillId="3" borderId="0" xfId="0" applyFill="1" applyBorder="1" applyAlignment="1">
      <alignment horizontal="center" vertical="center"/>
    </xf>
    <xf numFmtId="0" fontId="5" fillId="3" borderId="0" xfId="0" applyFont="1" applyFill="1" applyBorder="1" applyAlignment="1">
      <alignment horizontal="center" vertical="center" wrapText="1"/>
    </xf>
    <xf numFmtId="9" fontId="7" fillId="3" borderId="0" xfId="2" applyNumberFormat="1" applyFont="1" applyFill="1" applyBorder="1" applyAlignment="1">
      <alignment wrapText="1"/>
    </xf>
    <xf numFmtId="0" fontId="12" fillId="3" borderId="0" xfId="0" applyFont="1" applyFill="1"/>
    <xf numFmtId="166" fontId="6" fillId="3" borderId="3" xfId="2" applyNumberFormat="1" applyFont="1" applyFill="1" applyBorder="1" applyAlignment="1">
      <alignment vertical="center" wrapText="1"/>
    </xf>
    <xf numFmtId="9" fontId="6" fillId="3" borderId="3" xfId="2" applyNumberFormat="1" applyFont="1" applyFill="1" applyBorder="1" applyAlignment="1">
      <alignment vertical="center" wrapText="1"/>
    </xf>
    <xf numFmtId="166" fontId="6" fillId="3" borderId="3" xfId="0" applyNumberFormat="1" applyFont="1" applyFill="1" applyBorder="1" applyAlignment="1">
      <alignment vertical="center" wrapText="1"/>
    </xf>
    <xf numFmtId="166" fontId="6" fillId="3" borderId="3" xfId="1" applyNumberFormat="1" applyFont="1" applyFill="1" applyBorder="1" applyAlignment="1">
      <alignment horizontal="right" vertical="center" wrapText="1"/>
    </xf>
    <xf numFmtId="9" fontId="6" fillId="3" borderId="3" xfId="0" applyNumberFormat="1" applyFont="1" applyFill="1" applyBorder="1" applyAlignment="1">
      <alignment vertical="center" wrapText="1"/>
    </xf>
    <xf numFmtId="166" fontId="6" fillId="3" borderId="4" xfId="0" applyNumberFormat="1" applyFont="1" applyFill="1" applyBorder="1" applyAlignment="1">
      <alignment vertical="center" wrapText="1"/>
    </xf>
    <xf numFmtId="166" fontId="6" fillId="3" borderId="4" xfId="1" applyNumberFormat="1" applyFont="1" applyFill="1" applyBorder="1" applyAlignment="1">
      <alignment horizontal="right" vertical="center" wrapText="1"/>
    </xf>
    <xf numFmtId="9" fontId="6" fillId="3" borderId="4" xfId="0" applyNumberFormat="1" applyFont="1" applyFill="1" applyBorder="1" applyAlignment="1">
      <alignment vertical="center" wrapText="1"/>
    </xf>
    <xf numFmtId="166" fontId="7" fillId="4" borderId="3" xfId="2" applyNumberFormat="1" applyFont="1" applyFill="1" applyBorder="1" applyAlignment="1">
      <alignment vertical="center" wrapText="1"/>
    </xf>
    <xf numFmtId="166" fontId="7" fillId="4" borderId="3" xfId="2" applyNumberFormat="1" applyFont="1" applyFill="1" applyBorder="1" applyAlignment="1">
      <alignment horizontal="right" vertical="center" wrapText="1"/>
    </xf>
    <xf numFmtId="9" fontId="7" fillId="4" borderId="3" xfId="2" applyNumberFormat="1" applyFont="1" applyFill="1" applyBorder="1" applyAlignment="1">
      <alignment vertical="center" wrapText="1"/>
    </xf>
    <xf numFmtId="166" fontId="6" fillId="3" borderId="1" xfId="0" applyNumberFormat="1" applyFont="1" applyFill="1" applyBorder="1" applyAlignment="1">
      <alignment vertical="center" wrapText="1"/>
    </xf>
    <xf numFmtId="166" fontId="6" fillId="3" borderId="2" xfId="1" applyNumberFormat="1" applyFont="1" applyFill="1" applyBorder="1" applyAlignment="1">
      <alignment horizontal="right" vertical="center" wrapText="1"/>
    </xf>
    <xf numFmtId="9" fontId="6" fillId="3" borderId="1" xfId="0" applyNumberFormat="1" applyFont="1" applyFill="1" applyBorder="1" applyAlignment="1">
      <alignment vertical="center" wrapText="1"/>
    </xf>
    <xf numFmtId="9" fontId="6" fillId="3" borderId="2" xfId="0" applyNumberFormat="1" applyFont="1" applyFill="1" applyBorder="1" applyAlignment="1">
      <alignment vertical="center" wrapText="1"/>
    </xf>
    <xf numFmtId="166" fontId="6" fillId="3" borderId="5" xfId="0" applyNumberFormat="1" applyFont="1" applyFill="1" applyBorder="1" applyAlignment="1">
      <alignment vertical="center" wrapText="1"/>
    </xf>
    <xf numFmtId="9" fontId="6" fillId="3" borderId="5" xfId="0" applyNumberFormat="1" applyFont="1" applyFill="1" applyBorder="1" applyAlignment="1">
      <alignment vertical="center" wrapText="1"/>
    </xf>
    <xf numFmtId="166" fontId="8" fillId="3" borderId="3" xfId="0" applyNumberFormat="1" applyFont="1" applyFill="1" applyBorder="1" applyAlignment="1">
      <alignment horizontal="right" vertical="center" wrapText="1"/>
    </xf>
    <xf numFmtId="166" fontId="6" fillId="3" borderId="8" xfId="0" applyNumberFormat="1" applyFont="1" applyFill="1" applyBorder="1" applyAlignment="1">
      <alignment vertical="center" wrapText="1"/>
    </xf>
    <xf numFmtId="166" fontId="8" fillId="3" borderId="4" xfId="0" applyNumberFormat="1" applyFont="1" applyFill="1" applyBorder="1" applyAlignment="1">
      <alignment horizontal="right" vertical="center" wrapText="1"/>
    </xf>
    <xf numFmtId="9" fontId="6" fillId="3" borderId="8" xfId="0" applyNumberFormat="1" applyFont="1" applyFill="1" applyBorder="1" applyAlignment="1">
      <alignment vertical="center" wrapText="1"/>
    </xf>
    <xf numFmtId="166" fontId="7" fillId="4" borderId="4" xfId="2" applyNumberFormat="1" applyFont="1" applyFill="1" applyBorder="1" applyAlignment="1">
      <alignment vertical="center" wrapText="1"/>
    </xf>
    <xf numFmtId="9" fontId="7" fillId="4" borderId="4" xfId="2" applyNumberFormat="1" applyFont="1" applyFill="1" applyBorder="1" applyAlignment="1">
      <alignment vertical="center" wrapText="1"/>
    </xf>
    <xf numFmtId="166" fontId="7" fillId="5" borderId="3" xfId="2" applyNumberFormat="1" applyFont="1" applyFill="1" applyBorder="1" applyAlignment="1">
      <alignment vertical="center" wrapText="1"/>
    </xf>
    <xf numFmtId="166" fontId="7" fillId="5" borderId="3" xfId="2" applyNumberFormat="1" applyFont="1" applyFill="1" applyBorder="1" applyAlignment="1">
      <alignment horizontal="right" vertical="center" wrapText="1"/>
    </xf>
    <xf numFmtId="9" fontId="7" fillId="5" borderId="3" xfId="2" applyNumberFormat="1" applyFont="1" applyFill="1" applyBorder="1" applyAlignment="1">
      <alignment vertical="center" wrapText="1"/>
    </xf>
    <xf numFmtId="166" fontId="9" fillId="3" borderId="2" xfId="0" applyNumberFormat="1" applyFont="1" applyFill="1" applyBorder="1" applyAlignment="1">
      <alignment vertical="center" wrapText="1"/>
    </xf>
    <xf numFmtId="166" fontId="9" fillId="3" borderId="2" xfId="1" applyNumberFormat="1" applyFont="1" applyFill="1" applyBorder="1" applyAlignment="1">
      <alignment horizontal="right" vertical="center" wrapText="1"/>
    </xf>
    <xf numFmtId="9" fontId="9" fillId="3" borderId="2" xfId="0" applyNumberFormat="1" applyFont="1" applyFill="1" applyBorder="1" applyAlignment="1">
      <alignment vertical="center" wrapText="1"/>
    </xf>
    <xf numFmtId="166" fontId="9" fillId="3" borderId="3" xfId="0" applyNumberFormat="1" applyFont="1" applyFill="1" applyBorder="1" applyAlignment="1">
      <alignment vertical="center" wrapText="1"/>
    </xf>
    <xf numFmtId="166" fontId="9" fillId="3" borderId="3" xfId="1" applyNumberFormat="1" applyFont="1" applyFill="1" applyBorder="1" applyAlignment="1">
      <alignment horizontal="right" vertical="center" wrapText="1"/>
    </xf>
    <xf numFmtId="9" fontId="9" fillId="3" borderId="3" xfId="0" applyNumberFormat="1" applyFont="1" applyFill="1" applyBorder="1" applyAlignment="1">
      <alignment vertical="center" wrapText="1"/>
    </xf>
    <xf numFmtId="166" fontId="9" fillId="3" borderId="4" xfId="0" applyNumberFormat="1" applyFont="1" applyFill="1" applyBorder="1" applyAlignment="1">
      <alignment vertical="center" wrapText="1"/>
    </xf>
    <xf numFmtId="166" fontId="9" fillId="3" borderId="4" xfId="1" applyNumberFormat="1" applyFont="1" applyFill="1" applyBorder="1" applyAlignment="1">
      <alignment horizontal="right" vertical="center" wrapText="1"/>
    </xf>
    <xf numFmtId="9" fontId="9" fillId="3" borderId="4" xfId="0" applyNumberFormat="1" applyFont="1" applyFill="1" applyBorder="1" applyAlignment="1">
      <alignment vertical="center" wrapText="1"/>
    </xf>
    <xf numFmtId="0" fontId="6" fillId="3" borderId="3" xfId="0" applyFont="1" applyFill="1" applyBorder="1" applyAlignment="1">
      <alignment horizontal="left" wrapText="1"/>
    </xf>
    <xf numFmtId="0" fontId="7" fillId="4" borderId="12" xfId="0" applyFont="1" applyFill="1" applyBorder="1" applyAlignment="1">
      <alignment wrapText="1"/>
    </xf>
    <xf numFmtId="165" fontId="7" fillId="4" borderId="12" xfId="1" applyNumberFormat="1" applyFont="1" applyFill="1" applyBorder="1" applyAlignment="1">
      <alignment horizontal="right" wrapText="1"/>
    </xf>
    <xf numFmtId="0" fontId="7" fillId="5" borderId="8" xfId="0" applyFont="1" applyFill="1" applyBorder="1" applyAlignment="1">
      <alignment wrapText="1"/>
    </xf>
    <xf numFmtId="165" fontId="7" fillId="5" borderId="4" xfId="1" applyNumberFormat="1" applyFont="1" applyFill="1" applyBorder="1" applyAlignment="1">
      <alignment horizontal="right" wrapText="1"/>
    </xf>
    <xf numFmtId="3" fontId="7" fillId="5" borderId="4" xfId="0" applyNumberFormat="1" applyFont="1" applyFill="1" applyBorder="1" applyAlignment="1">
      <alignment wrapText="1"/>
    </xf>
    <xf numFmtId="0" fontId="6" fillId="3" borderId="4" xfId="0" applyFont="1" applyFill="1" applyBorder="1" applyAlignment="1">
      <alignment horizontal="left" wrapText="1"/>
    </xf>
    <xf numFmtId="166" fontId="6" fillId="3" borderId="4" xfId="2" applyNumberFormat="1" applyFont="1" applyFill="1" applyBorder="1" applyAlignment="1">
      <alignment wrapText="1"/>
    </xf>
    <xf numFmtId="166" fontId="6" fillId="3" borderId="2" xfId="2" applyNumberFormat="1" applyFont="1" applyFill="1" applyBorder="1" applyAlignment="1">
      <alignment horizontal="right" wrapText="1"/>
    </xf>
    <xf numFmtId="166" fontId="6" fillId="3" borderId="4" xfId="2" applyNumberFormat="1" applyFont="1" applyFill="1" applyBorder="1" applyAlignment="1">
      <alignment horizontal="right" wrapText="1"/>
    </xf>
    <xf numFmtId="166" fontId="7" fillId="4" borderId="4" xfId="2" applyNumberFormat="1" applyFont="1" applyFill="1" applyBorder="1" applyAlignment="1">
      <alignment horizontal="right" wrapText="1"/>
    </xf>
    <xf numFmtId="166" fontId="7" fillId="5" borderId="4" xfId="2" applyNumberFormat="1" applyFont="1" applyFill="1" applyBorder="1" applyAlignment="1">
      <alignment wrapText="1"/>
    </xf>
    <xf numFmtId="9" fontId="6" fillId="3" borderId="0" xfId="2" applyNumberFormat="1" applyFont="1" applyFill="1" applyBorder="1" applyAlignment="1">
      <alignment vertical="center" wrapText="1"/>
    </xf>
    <xf numFmtId="9" fontId="6" fillId="3" borderId="0" xfId="0" applyNumberFormat="1" applyFont="1" applyFill="1" applyBorder="1" applyAlignment="1">
      <alignment vertical="center" wrapText="1"/>
    </xf>
    <xf numFmtId="9" fontId="7" fillId="3" borderId="0" xfId="2" applyNumberFormat="1" applyFont="1" applyFill="1" applyBorder="1" applyAlignment="1">
      <alignment vertical="center" wrapText="1"/>
    </xf>
    <xf numFmtId="0" fontId="0" fillId="0" borderId="0" xfId="0" applyFill="1"/>
    <xf numFmtId="0" fontId="7" fillId="5" borderId="4" xfId="0" applyFont="1" applyFill="1" applyBorder="1" applyAlignment="1">
      <alignment wrapText="1"/>
    </xf>
    <xf numFmtId="0" fontId="5" fillId="3" borderId="0" xfId="0" applyFont="1" applyFill="1" applyBorder="1" applyAlignment="1">
      <alignment horizontal="center" vertical="center"/>
    </xf>
    <xf numFmtId="166" fontId="0" fillId="3" borderId="2" xfId="2" applyNumberFormat="1" applyFont="1" applyFill="1" applyBorder="1"/>
    <xf numFmtId="166" fontId="0" fillId="3" borderId="3" xfId="2" applyNumberFormat="1" applyFont="1" applyFill="1" applyBorder="1"/>
    <xf numFmtId="166" fontId="0" fillId="3" borderId="4" xfId="2" applyNumberFormat="1" applyFont="1" applyFill="1" applyBorder="1"/>
    <xf numFmtId="0" fontId="11" fillId="3" borderId="0" xfId="0" applyFont="1" applyFill="1" applyAlignment="1">
      <alignment vertical="top"/>
    </xf>
    <xf numFmtId="0" fontId="5" fillId="2" borderId="2" xfId="0" applyFont="1" applyFill="1" applyBorder="1" applyAlignment="1">
      <alignment wrapText="1"/>
    </xf>
    <xf numFmtId="0" fontId="5" fillId="3" borderId="0" xfId="0" applyFont="1" applyFill="1" applyBorder="1" applyAlignment="1">
      <alignment horizontal="center" vertical="center"/>
    </xf>
    <xf numFmtId="0" fontId="0" fillId="3" borderId="0" xfId="0" applyFill="1" applyBorder="1" applyAlignment="1">
      <alignment horizontal="center" vertical="center"/>
    </xf>
    <xf numFmtId="167" fontId="6" fillId="3" borderId="2" xfId="1" applyNumberFormat="1" applyFont="1" applyFill="1" applyBorder="1" applyAlignment="1">
      <alignment horizontal="right" vertical="center" wrapText="1"/>
    </xf>
    <xf numFmtId="167" fontId="6" fillId="3" borderId="3" xfId="1" applyNumberFormat="1" applyFont="1" applyFill="1" applyBorder="1" applyAlignment="1">
      <alignment horizontal="right" vertical="center" wrapText="1"/>
    </xf>
    <xf numFmtId="0" fontId="5" fillId="2" borderId="12" xfId="0" applyFont="1" applyFill="1" applyBorder="1" applyAlignment="1">
      <alignment horizontal="center" vertical="center" wrapText="1"/>
    </xf>
    <xf numFmtId="9" fontId="6" fillId="3" borderId="2" xfId="2" applyNumberFormat="1" applyFont="1" applyFill="1" applyBorder="1" applyAlignment="1">
      <alignment vertical="center" wrapText="1"/>
    </xf>
    <xf numFmtId="167" fontId="6" fillId="3" borderId="4" xfId="1" applyNumberFormat="1" applyFont="1" applyFill="1" applyBorder="1" applyAlignment="1">
      <alignment horizontal="right" vertical="center" wrapText="1"/>
    </xf>
    <xf numFmtId="0" fontId="4" fillId="3" borderId="0" xfId="0" applyFont="1" applyFill="1" applyBorder="1" applyAlignment="1"/>
    <xf numFmtId="0" fontId="14" fillId="3" borderId="0" xfId="0" applyFont="1" applyFill="1"/>
    <xf numFmtId="0" fontId="7" fillId="4" borderId="4" xfId="0" applyFont="1" applyFill="1" applyBorder="1" applyAlignment="1">
      <alignment vertical="center" wrapText="1"/>
    </xf>
    <xf numFmtId="0" fontId="0" fillId="0" borderId="0" xfId="0" applyAlignment="1">
      <alignment vertical="top" wrapText="1"/>
    </xf>
    <xf numFmtId="0" fontId="0" fillId="0" borderId="0" xfId="0" applyAlignment="1">
      <alignment vertical="top" wrapText="1"/>
    </xf>
    <xf numFmtId="0" fontId="5" fillId="2" borderId="3" xfId="0" applyFont="1" applyFill="1" applyBorder="1" applyAlignment="1">
      <alignment horizontal="center" vertical="center" wrapText="1"/>
    </xf>
    <xf numFmtId="0" fontId="0" fillId="3" borderId="1" xfId="0" applyFill="1" applyBorder="1"/>
    <xf numFmtId="166" fontId="0" fillId="3" borderId="6" xfId="2" applyNumberFormat="1" applyFont="1" applyFill="1" applyBorder="1"/>
    <xf numFmtId="0" fontId="0" fillId="3" borderId="5" xfId="0" applyFill="1" applyBorder="1"/>
    <xf numFmtId="166" fontId="0" fillId="3" borderId="7" xfId="2" applyNumberFormat="1" applyFont="1" applyFill="1" applyBorder="1"/>
    <xf numFmtId="0" fontId="0" fillId="3" borderId="8" xfId="0" applyFill="1" applyBorder="1"/>
    <xf numFmtId="166" fontId="0" fillId="3" borderId="9" xfId="2" applyNumberFormat="1" applyFont="1" applyFill="1" applyBorder="1"/>
    <xf numFmtId="49" fontId="9" fillId="3" borderId="1" xfId="0" applyNumberFormat="1" applyFont="1" applyFill="1" applyBorder="1" applyAlignment="1">
      <alignment horizontal="left" vertical="center" wrapText="1"/>
    </xf>
    <xf numFmtId="49" fontId="9" fillId="3" borderId="5" xfId="0" applyNumberFormat="1" applyFont="1" applyFill="1" applyBorder="1" applyAlignment="1">
      <alignment horizontal="left" vertical="center" wrapText="1"/>
    </xf>
    <xf numFmtId="49" fontId="9" fillId="3" borderId="8" xfId="0" applyNumberFormat="1" applyFont="1" applyFill="1" applyBorder="1" applyAlignment="1">
      <alignment horizontal="left" vertical="center" wrapText="1"/>
    </xf>
    <xf numFmtId="0" fontId="0" fillId="0" borderId="0" xfId="0" applyFill="1" applyBorder="1"/>
    <xf numFmtId="10" fontId="7" fillId="4" borderId="4" xfId="2" applyNumberFormat="1" applyFont="1" applyFill="1" applyBorder="1" applyAlignment="1">
      <alignment vertical="center" wrapText="1"/>
    </xf>
    <xf numFmtId="0" fontId="7" fillId="4" borderId="10" xfId="0" applyFont="1" applyFill="1" applyBorder="1" applyAlignment="1">
      <alignment vertical="center" wrapText="1"/>
    </xf>
    <xf numFmtId="10" fontId="6" fillId="3" borderId="2" xfId="2" applyNumberFormat="1" applyFont="1" applyFill="1" applyBorder="1" applyAlignment="1">
      <alignment vertical="center" wrapText="1"/>
    </xf>
    <xf numFmtId="10" fontId="6" fillId="3" borderId="3" xfId="0" applyNumberFormat="1" applyFont="1" applyFill="1" applyBorder="1" applyAlignment="1">
      <alignment vertical="center" wrapText="1"/>
    </xf>
    <xf numFmtId="10" fontId="6" fillId="3" borderId="4" xfId="0" applyNumberFormat="1" applyFont="1" applyFill="1" applyBorder="1" applyAlignment="1">
      <alignment vertical="center" wrapText="1"/>
    </xf>
    <xf numFmtId="0" fontId="6" fillId="3" borderId="1" xfId="0" applyFont="1" applyFill="1" applyBorder="1" applyAlignment="1">
      <alignment vertical="center" wrapText="1"/>
    </xf>
    <xf numFmtId="0" fontId="6" fillId="3" borderId="5" xfId="0" applyFont="1" applyFill="1" applyBorder="1" applyAlignment="1">
      <alignment vertical="center" wrapText="1"/>
    </xf>
    <xf numFmtId="0" fontId="6" fillId="3" borderId="8" xfId="0" applyFont="1" applyFill="1" applyBorder="1" applyAlignment="1">
      <alignment vertical="center" wrapText="1"/>
    </xf>
    <xf numFmtId="168" fontId="17" fillId="3" borderId="2" xfId="1" applyNumberFormat="1" applyFont="1" applyFill="1" applyBorder="1" applyAlignment="1">
      <alignment horizontal="right" wrapText="1"/>
    </xf>
    <xf numFmtId="168" fontId="17" fillId="3" borderId="3" xfId="1" applyNumberFormat="1" applyFont="1" applyFill="1" applyBorder="1" applyAlignment="1">
      <alignment horizontal="right" wrapText="1"/>
    </xf>
    <xf numFmtId="168" fontId="17" fillId="3" borderId="4" xfId="1" applyNumberFormat="1" applyFont="1" applyFill="1" applyBorder="1" applyAlignment="1">
      <alignment horizontal="right" wrapText="1"/>
    </xf>
    <xf numFmtId="166" fontId="18" fillId="5" borderId="12" xfId="2" applyNumberFormat="1" applyFont="1" applyFill="1" applyBorder="1"/>
    <xf numFmtId="0" fontId="0" fillId="0" borderId="0" xfId="0" applyAlignment="1">
      <alignment vertical="top" wrapText="1"/>
    </xf>
    <xf numFmtId="0" fontId="11" fillId="3" borderId="0" xfId="0" applyFont="1" applyFill="1" applyAlignment="1">
      <alignment vertical="top" wrapText="1"/>
    </xf>
    <xf numFmtId="0" fontId="0" fillId="3" borderId="0" xfId="0" applyFill="1" applyAlignment="1">
      <alignment wrapText="1"/>
    </xf>
    <xf numFmtId="0" fontId="0" fillId="0" borderId="0" xfId="0" applyAlignment="1">
      <alignment wrapText="1"/>
    </xf>
    <xf numFmtId="0" fontId="5" fillId="2" borderId="2" xfId="0" applyFont="1" applyFill="1" applyBorder="1" applyAlignment="1">
      <alignment wrapText="1"/>
    </xf>
    <xf numFmtId="0" fontId="0" fillId="0" borderId="4" xfId="0" applyBorder="1" applyAlignment="1"/>
    <xf numFmtId="0" fontId="5" fillId="2" borderId="1" xfId="0" applyFont="1" applyFill="1" applyBorder="1" applyAlignment="1">
      <alignment wrapText="1"/>
    </xf>
    <xf numFmtId="0" fontId="0" fillId="0" borderId="8" xfId="0" applyBorder="1" applyAlignment="1"/>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0" fillId="0" borderId="9" xfId="0" applyBorder="1" applyAlignment="1"/>
    <xf numFmtId="0" fontId="16" fillId="0" borderId="13" xfId="0" applyFont="1" applyBorder="1" applyAlignment="1">
      <alignment horizontal="left" vertical="center"/>
    </xf>
    <xf numFmtId="0" fontId="5" fillId="2" borderId="10" xfId="0" applyFont="1" applyFill="1" applyBorder="1" applyAlignment="1">
      <alignment horizontal="center" vertical="center"/>
    </xf>
    <xf numFmtId="0" fontId="0" fillId="0" borderId="11" xfId="0" applyBorder="1" applyAlignment="1">
      <alignment horizontal="center" vertical="center"/>
    </xf>
    <xf numFmtId="0" fontId="0" fillId="0" borderId="4" xfId="0" applyBorder="1" applyAlignment="1">
      <alignment wrapText="1"/>
    </xf>
    <xf numFmtId="0" fontId="5" fillId="2" borderId="4" xfId="0" applyFont="1" applyFill="1" applyBorder="1" applyAlignment="1">
      <alignment wrapText="1"/>
    </xf>
    <xf numFmtId="0" fontId="0" fillId="0" borderId="8" xfId="0" applyBorder="1" applyAlignment="1">
      <alignment wrapText="1"/>
    </xf>
  </cellXfs>
  <cellStyles count="3">
    <cellStyle name="Normal" xfId="0" builtinId="0"/>
    <cellStyle name="Procent" xfId="2" builtinId="5"/>
    <cellStyle name="Tusental"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'Godstrafik - Transportarbete'!$B$29</c:f>
              <c:strCache>
                <c:ptCount val="1"/>
                <c:pt idx="0">
                  <c:v>Basprognoser 2020 (2017-2040)</c:v>
                </c:pt>
              </c:strCache>
            </c:strRef>
          </c:tx>
          <c:spPr>
            <a:solidFill>
              <a:schemeClr val="accent1"/>
            </a:solidFill>
            <a:ln>
              <a:noFill/>
            </a:ln>
            <a:effectLst/>
          </c:spPr>
          <c:invertIfNegative val="0"/>
          <c:cat>
            <c:strRef>
              <c:extLst>
                <c:ext xmlns:c15="http://schemas.microsoft.com/office/drawing/2012/chart" uri="{02D57815-91ED-43cb-92C2-25804820EDAC}">
                  <c15:fullRef>
                    <c15:sqref>'Godstrafik - Transportarbete'!$A$30:$A$34</c15:sqref>
                  </c15:fullRef>
                </c:ext>
              </c:extLst>
              <c:f>'Godstrafik - Transportarbete'!$A$31:$A$34</c:f>
              <c:strCache>
                <c:ptCount val="4"/>
                <c:pt idx="0">
                  <c:v>Järnväg</c:v>
                </c:pt>
                <c:pt idx="1">
                  <c:v>Sjöfart</c:v>
                </c:pt>
                <c:pt idx="2">
                  <c:v>Väg</c:v>
                </c:pt>
                <c:pt idx="3">
                  <c:v>Totalt</c:v>
                </c:pt>
              </c:strCache>
            </c:strRef>
          </c:cat>
          <c:val>
            <c:numRef>
              <c:extLst>
                <c:ext xmlns:c15="http://schemas.microsoft.com/office/drawing/2012/chart" uri="{02D57815-91ED-43cb-92C2-25804820EDAC}">
                  <c15:fullRef>
                    <c15:sqref>'Godstrafik - Transportarbete'!$B$30:$B$34</c15:sqref>
                  </c15:fullRef>
                </c:ext>
              </c:extLst>
              <c:f>'Godstrafik - Transportarbete'!$B$31:$B$34</c:f>
              <c:numCache>
                <c:formatCode>0.00%</c:formatCode>
                <c:ptCount val="4"/>
                <c:pt idx="0">
                  <c:v>1.5512883443928205E-2</c:v>
                </c:pt>
                <c:pt idx="1">
                  <c:v>2.1635977479475654E-2</c:v>
                </c:pt>
                <c:pt idx="2">
                  <c:v>1.6496390668382599E-2</c:v>
                </c:pt>
                <c:pt idx="3">
                  <c:v>1.7952701788306324E-2</c:v>
                </c:pt>
              </c:numCache>
            </c:numRef>
          </c:val>
          <c:extLst>
            <c:ext xmlns:c16="http://schemas.microsoft.com/office/drawing/2014/chart" uri="{C3380CC4-5D6E-409C-BE32-E72D297353CC}">
              <c16:uniqueId val="{00000000-07D8-4684-B138-C50BD5323526}"/>
            </c:ext>
          </c:extLst>
        </c:ser>
        <c:ser>
          <c:idx val="1"/>
          <c:order val="1"/>
          <c:tx>
            <c:strRef>
              <c:f>'Godstrafik - Transportarbete'!$C$29</c:f>
              <c:strCache>
                <c:ptCount val="1"/>
                <c:pt idx="0">
                  <c:v>Basprognoser 2022 (2017-2040)</c:v>
                </c:pt>
              </c:strCache>
            </c:strRef>
          </c:tx>
          <c:spPr>
            <a:solidFill>
              <a:schemeClr val="accent2"/>
            </a:solidFill>
            <a:ln>
              <a:noFill/>
            </a:ln>
            <a:effectLst/>
          </c:spPr>
          <c:invertIfNegative val="0"/>
          <c:cat>
            <c:strRef>
              <c:extLst>
                <c:ext xmlns:c15="http://schemas.microsoft.com/office/drawing/2012/chart" uri="{02D57815-91ED-43cb-92C2-25804820EDAC}">
                  <c15:fullRef>
                    <c15:sqref>'Godstrafik - Transportarbete'!$A$30:$A$34</c15:sqref>
                  </c15:fullRef>
                </c:ext>
              </c:extLst>
              <c:f>'Godstrafik - Transportarbete'!$A$31:$A$34</c:f>
              <c:strCache>
                <c:ptCount val="4"/>
                <c:pt idx="0">
                  <c:v>Järnväg</c:v>
                </c:pt>
                <c:pt idx="1">
                  <c:v>Sjöfart</c:v>
                </c:pt>
                <c:pt idx="2">
                  <c:v>Väg</c:v>
                </c:pt>
                <c:pt idx="3">
                  <c:v>Totalt</c:v>
                </c:pt>
              </c:strCache>
            </c:strRef>
          </c:cat>
          <c:val>
            <c:numRef>
              <c:extLst>
                <c:ext xmlns:c15="http://schemas.microsoft.com/office/drawing/2012/chart" uri="{02D57815-91ED-43cb-92C2-25804820EDAC}">
                  <c15:fullRef>
                    <c15:sqref>'Godstrafik - Transportarbete'!$C$30:$C$34</c15:sqref>
                  </c15:fullRef>
                </c:ext>
              </c:extLst>
              <c:f>'Godstrafik - Transportarbete'!$C$31:$C$34</c:f>
              <c:numCache>
                <c:formatCode>0.00%</c:formatCode>
                <c:ptCount val="4"/>
                <c:pt idx="0">
                  <c:v>1.4074123175802145E-2</c:v>
                </c:pt>
                <c:pt idx="1">
                  <c:v>1.7043063189951857E-2</c:v>
                </c:pt>
                <c:pt idx="2">
                  <c:v>1.8190235137424793E-2</c:v>
                </c:pt>
                <c:pt idx="3">
                  <c:v>1.698834952959527E-2</c:v>
                </c:pt>
              </c:numCache>
            </c:numRef>
          </c:val>
          <c:extLst>
            <c:ext xmlns:c16="http://schemas.microsoft.com/office/drawing/2014/chart" uri="{C3380CC4-5D6E-409C-BE32-E72D297353CC}">
              <c16:uniqueId val="{00000001-07D8-4684-B138-C50BD5323526}"/>
            </c:ext>
          </c:extLst>
        </c:ser>
        <c:dLbls>
          <c:showLegendKey val="0"/>
          <c:showVal val="0"/>
          <c:showCatName val="0"/>
          <c:showSerName val="0"/>
          <c:showPercent val="0"/>
          <c:showBubbleSize val="0"/>
        </c:dLbls>
        <c:gapWidth val="219"/>
        <c:overlap val="-27"/>
        <c:axId val="257550792"/>
        <c:axId val="309610632"/>
      </c:barChart>
      <c:catAx>
        <c:axId val="257550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309610632"/>
        <c:crossesAt val="0"/>
        <c:auto val="1"/>
        <c:lblAlgn val="ctr"/>
        <c:lblOffset val="100"/>
        <c:noMultiLvlLbl val="0"/>
      </c:catAx>
      <c:valAx>
        <c:axId val="30961063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25755079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chemeClr val="accent1"/>
              </a:solidFill>
              <a:round/>
            </a:ln>
            <a:effectLst/>
          </c:spPr>
          <c:marker>
            <c:symbol val="none"/>
          </c:marker>
          <c:cat>
            <c:numRef>
              <c:f>'[1]Trend_prognos_2000-2017'!$E$36:$E$94</c:f>
              <c:numCache>
                <c:formatCode>General</c:formatCode>
                <c:ptCount val="59"/>
                <c:pt idx="0">
                  <c:v>1982</c:v>
                </c:pt>
                <c:pt idx="1">
                  <c:v>1983</c:v>
                </c:pt>
                <c:pt idx="2">
                  <c:v>1984</c:v>
                </c:pt>
                <c:pt idx="3">
                  <c:v>1985</c:v>
                </c:pt>
                <c:pt idx="4">
                  <c:v>1986</c:v>
                </c:pt>
                <c:pt idx="5">
                  <c:v>1987</c:v>
                </c:pt>
                <c:pt idx="6">
                  <c:v>1988</c:v>
                </c:pt>
                <c:pt idx="7">
                  <c:v>1989</c:v>
                </c:pt>
                <c:pt idx="8">
                  <c:v>1990</c:v>
                </c:pt>
                <c:pt idx="9">
                  <c:v>1991</c:v>
                </c:pt>
                <c:pt idx="10">
                  <c:v>1992</c:v>
                </c:pt>
                <c:pt idx="11">
                  <c:v>1993</c:v>
                </c:pt>
                <c:pt idx="12">
                  <c:v>1994</c:v>
                </c:pt>
                <c:pt idx="13">
                  <c:v>1995</c:v>
                </c:pt>
                <c:pt idx="14">
                  <c:v>1996</c:v>
                </c:pt>
                <c:pt idx="15">
                  <c:v>1997</c:v>
                </c:pt>
                <c:pt idx="16">
                  <c:v>1998</c:v>
                </c:pt>
                <c:pt idx="17">
                  <c:v>1999</c:v>
                </c:pt>
                <c:pt idx="18">
                  <c:v>2000</c:v>
                </c:pt>
                <c:pt idx="19">
                  <c:v>2001</c:v>
                </c:pt>
                <c:pt idx="20">
                  <c:v>2002</c:v>
                </c:pt>
                <c:pt idx="21">
                  <c:v>2003</c:v>
                </c:pt>
                <c:pt idx="22">
                  <c:v>2004</c:v>
                </c:pt>
                <c:pt idx="23">
                  <c:v>2005</c:v>
                </c:pt>
                <c:pt idx="24">
                  <c:v>2006</c:v>
                </c:pt>
                <c:pt idx="25">
                  <c:v>2007</c:v>
                </c:pt>
                <c:pt idx="26">
                  <c:v>2008</c:v>
                </c:pt>
                <c:pt idx="27">
                  <c:v>2009</c:v>
                </c:pt>
                <c:pt idx="28">
                  <c:v>2010</c:v>
                </c:pt>
                <c:pt idx="29">
                  <c:v>2011</c:v>
                </c:pt>
                <c:pt idx="30">
                  <c:v>2012</c:v>
                </c:pt>
                <c:pt idx="31">
                  <c:v>2013</c:v>
                </c:pt>
                <c:pt idx="32">
                  <c:v>2014</c:v>
                </c:pt>
                <c:pt idx="33">
                  <c:v>2015</c:v>
                </c:pt>
                <c:pt idx="34">
                  <c:v>2016</c:v>
                </c:pt>
                <c:pt idx="35">
                  <c:v>2017</c:v>
                </c:pt>
                <c:pt idx="36">
                  <c:v>2018</c:v>
                </c:pt>
                <c:pt idx="37">
                  <c:v>2019</c:v>
                </c:pt>
                <c:pt idx="38">
                  <c:v>2020</c:v>
                </c:pt>
                <c:pt idx="39">
                  <c:v>2021</c:v>
                </c:pt>
                <c:pt idx="40">
                  <c:v>2022</c:v>
                </c:pt>
                <c:pt idx="41">
                  <c:v>2023</c:v>
                </c:pt>
                <c:pt idx="42">
                  <c:v>2024</c:v>
                </c:pt>
                <c:pt idx="43">
                  <c:v>2025</c:v>
                </c:pt>
                <c:pt idx="44">
                  <c:v>2026</c:v>
                </c:pt>
                <c:pt idx="45">
                  <c:v>2027</c:v>
                </c:pt>
                <c:pt idx="46">
                  <c:v>2028</c:v>
                </c:pt>
                <c:pt idx="47">
                  <c:v>2029</c:v>
                </c:pt>
                <c:pt idx="48">
                  <c:v>2030</c:v>
                </c:pt>
                <c:pt idx="49">
                  <c:v>2031</c:v>
                </c:pt>
                <c:pt idx="50">
                  <c:v>2032</c:v>
                </c:pt>
                <c:pt idx="51">
                  <c:v>2033</c:v>
                </c:pt>
                <c:pt idx="52">
                  <c:v>2034</c:v>
                </c:pt>
                <c:pt idx="53">
                  <c:v>2035</c:v>
                </c:pt>
                <c:pt idx="54">
                  <c:v>2036</c:v>
                </c:pt>
                <c:pt idx="55">
                  <c:v>2037</c:v>
                </c:pt>
                <c:pt idx="56">
                  <c:v>2038</c:v>
                </c:pt>
                <c:pt idx="57">
                  <c:v>2039</c:v>
                </c:pt>
                <c:pt idx="58">
                  <c:v>2040</c:v>
                </c:pt>
              </c:numCache>
            </c:numRef>
          </c:cat>
          <c:val>
            <c:numRef>
              <c:f>'[1]Trend_prognos_2000-2017'!$F$36:$F$94</c:f>
              <c:numCache>
                <c:formatCode>General</c:formatCode>
                <c:ptCount val="59"/>
                <c:pt idx="18">
                  <c:v>99.395647836579187</c:v>
                </c:pt>
                <c:pt idx="19">
                  <c:v>96.81573252005532</c:v>
                </c:pt>
                <c:pt idx="20">
                  <c:v>99.157147063519119</c:v>
                </c:pt>
                <c:pt idx="21">
                  <c:v>101.24023961506406</c:v>
                </c:pt>
                <c:pt idx="22">
                  <c:v>106.10803434976015</c:v>
                </c:pt>
                <c:pt idx="23">
                  <c:v>112.61822836783108</c:v>
                </c:pt>
                <c:pt idx="24">
                  <c:v>113.21516589000625</c:v>
                </c:pt>
                <c:pt idx="25">
                  <c:v>116.65181807438729</c:v>
                </c:pt>
                <c:pt idx="26">
                  <c:v>118.97463201136165</c:v>
                </c:pt>
                <c:pt idx="27">
                  <c:v>102.07291012689493</c:v>
                </c:pt>
                <c:pt idx="28">
                  <c:v>111.27878698001399</c:v>
                </c:pt>
                <c:pt idx="29">
                  <c:v>110.49406807989379</c:v>
                </c:pt>
                <c:pt idx="30">
                  <c:v>104.38933015031506</c:v>
                </c:pt>
                <c:pt idx="31">
                  <c:v>103.17043579958867</c:v>
                </c:pt>
                <c:pt idx="32">
                  <c:v>104.63202594035917</c:v>
                </c:pt>
                <c:pt idx="33">
                  <c:v>97.712388459626993</c:v>
                </c:pt>
                <c:pt idx="34">
                  <c:v>100.30958267126904</c:v>
                </c:pt>
                <c:pt idx="35">
                  <c:v>101.43973808808212</c:v>
                </c:pt>
                <c:pt idx="36">
                  <c:v>103.16490668455177</c:v>
                </c:pt>
                <c:pt idx="37">
                  <c:v>104.91966524064316</c:v>
                </c:pt>
                <c:pt idx="38">
                  <c:v>106.70452506013773</c:v>
                </c:pt>
                <c:pt idx="39">
                  <c:v>108.52000633877793</c:v>
                </c:pt>
                <c:pt idx="40">
                  <c:v>110.36663831975726</c:v>
                </c:pt>
                <c:pt idx="41">
                  <c:v>112.24495945194207</c:v>
                </c:pt>
                <c:pt idx="42">
                  <c:v>114.15551755087316</c:v>
                </c:pt>
                <c:pt idx="43">
                  <c:v>116.09886996259669</c:v>
                </c:pt>
                <c:pt idx="44">
                  <c:v>118.07558373037358</c:v>
                </c:pt>
                <c:pt idx="45">
                  <c:v>120.08623576431876</c:v>
                </c:pt>
                <c:pt idx="46">
                  <c:v>122.13141301402187</c:v>
                </c:pt>
                <c:pt idx="47">
                  <c:v>124.21171264420185</c:v>
                </c:pt>
                <c:pt idx="48">
                  <c:v>126.32774221344886</c:v>
                </c:pt>
                <c:pt idx="49">
                  <c:v>128.48011985610847</c:v>
                </c:pt>
                <c:pt idx="50">
                  <c:v>130.66947446736313</c:v>
                </c:pt>
                <c:pt idx="51">
                  <c:v>132.89644589156745</c:v>
                </c:pt>
                <c:pt idx="52">
                  <c:v>135.1616851138948</c:v>
                </c:pt>
                <c:pt idx="53">
                  <c:v>137.46585445535374</c:v>
                </c:pt>
                <c:pt idx="54">
                  <c:v>139.80962777123338</c:v>
                </c:pt>
                <c:pt idx="55">
                  <c:v>142.19369065303891</c:v>
                </c:pt>
                <c:pt idx="56">
                  <c:v>144.61874063397806</c:v>
                </c:pt>
                <c:pt idx="57">
                  <c:v>147.08548739806173</c:v>
                </c:pt>
                <c:pt idx="58">
                  <c:v>149.5946529928826</c:v>
                </c:pt>
              </c:numCache>
            </c:numRef>
          </c:val>
          <c:smooth val="0"/>
          <c:extLst>
            <c:ext xmlns:c16="http://schemas.microsoft.com/office/drawing/2014/chart" uri="{C3380CC4-5D6E-409C-BE32-E72D297353CC}">
              <c16:uniqueId val="{00000000-5406-4933-AFD1-547793AF08B4}"/>
            </c:ext>
          </c:extLst>
        </c:ser>
        <c:ser>
          <c:idx val="1"/>
          <c:order val="1"/>
          <c:tx>
            <c:v>serie2</c:v>
          </c:tx>
          <c:spPr>
            <a:ln w="28575" cap="rnd">
              <a:solidFill>
                <a:schemeClr val="accent2"/>
              </a:solidFill>
              <a:round/>
            </a:ln>
            <a:effectLst/>
          </c:spPr>
          <c:marker>
            <c:symbol val="none"/>
          </c:marker>
          <c:cat>
            <c:numRef>
              <c:f>'[1]Trend_prognos_2000-2017'!$E$36:$E$94</c:f>
              <c:numCache>
                <c:formatCode>General</c:formatCode>
                <c:ptCount val="59"/>
                <c:pt idx="0">
                  <c:v>1982</c:v>
                </c:pt>
                <c:pt idx="1">
                  <c:v>1983</c:v>
                </c:pt>
                <c:pt idx="2">
                  <c:v>1984</c:v>
                </c:pt>
                <c:pt idx="3">
                  <c:v>1985</c:v>
                </c:pt>
                <c:pt idx="4">
                  <c:v>1986</c:v>
                </c:pt>
                <c:pt idx="5">
                  <c:v>1987</c:v>
                </c:pt>
                <c:pt idx="6">
                  <c:v>1988</c:v>
                </c:pt>
                <c:pt idx="7">
                  <c:v>1989</c:v>
                </c:pt>
                <c:pt idx="8">
                  <c:v>1990</c:v>
                </c:pt>
                <c:pt idx="9">
                  <c:v>1991</c:v>
                </c:pt>
                <c:pt idx="10">
                  <c:v>1992</c:v>
                </c:pt>
                <c:pt idx="11">
                  <c:v>1993</c:v>
                </c:pt>
                <c:pt idx="12">
                  <c:v>1994</c:v>
                </c:pt>
                <c:pt idx="13">
                  <c:v>1995</c:v>
                </c:pt>
                <c:pt idx="14">
                  <c:v>1996</c:v>
                </c:pt>
                <c:pt idx="15">
                  <c:v>1997</c:v>
                </c:pt>
                <c:pt idx="16">
                  <c:v>1998</c:v>
                </c:pt>
                <c:pt idx="17">
                  <c:v>1999</c:v>
                </c:pt>
                <c:pt idx="18">
                  <c:v>2000</c:v>
                </c:pt>
                <c:pt idx="19">
                  <c:v>2001</c:v>
                </c:pt>
                <c:pt idx="20">
                  <c:v>2002</c:v>
                </c:pt>
                <c:pt idx="21">
                  <c:v>2003</c:v>
                </c:pt>
                <c:pt idx="22">
                  <c:v>2004</c:v>
                </c:pt>
                <c:pt idx="23">
                  <c:v>2005</c:v>
                </c:pt>
                <c:pt idx="24">
                  <c:v>2006</c:v>
                </c:pt>
                <c:pt idx="25">
                  <c:v>2007</c:v>
                </c:pt>
                <c:pt idx="26">
                  <c:v>2008</c:v>
                </c:pt>
                <c:pt idx="27">
                  <c:v>2009</c:v>
                </c:pt>
                <c:pt idx="28">
                  <c:v>2010</c:v>
                </c:pt>
                <c:pt idx="29">
                  <c:v>2011</c:v>
                </c:pt>
                <c:pt idx="30">
                  <c:v>2012</c:v>
                </c:pt>
                <c:pt idx="31">
                  <c:v>2013</c:v>
                </c:pt>
                <c:pt idx="32">
                  <c:v>2014</c:v>
                </c:pt>
                <c:pt idx="33">
                  <c:v>2015</c:v>
                </c:pt>
                <c:pt idx="34">
                  <c:v>2016</c:v>
                </c:pt>
                <c:pt idx="35">
                  <c:v>2017</c:v>
                </c:pt>
                <c:pt idx="36">
                  <c:v>2018</c:v>
                </c:pt>
                <c:pt idx="37">
                  <c:v>2019</c:v>
                </c:pt>
                <c:pt idx="38">
                  <c:v>2020</c:v>
                </c:pt>
                <c:pt idx="39">
                  <c:v>2021</c:v>
                </c:pt>
                <c:pt idx="40">
                  <c:v>2022</c:v>
                </c:pt>
                <c:pt idx="41">
                  <c:v>2023</c:v>
                </c:pt>
                <c:pt idx="42">
                  <c:v>2024</c:v>
                </c:pt>
                <c:pt idx="43">
                  <c:v>2025</c:v>
                </c:pt>
                <c:pt idx="44">
                  <c:v>2026</c:v>
                </c:pt>
                <c:pt idx="45">
                  <c:v>2027</c:v>
                </c:pt>
                <c:pt idx="46">
                  <c:v>2028</c:v>
                </c:pt>
                <c:pt idx="47">
                  <c:v>2029</c:v>
                </c:pt>
                <c:pt idx="48">
                  <c:v>2030</c:v>
                </c:pt>
                <c:pt idx="49">
                  <c:v>2031</c:v>
                </c:pt>
                <c:pt idx="50">
                  <c:v>2032</c:v>
                </c:pt>
                <c:pt idx="51">
                  <c:v>2033</c:v>
                </c:pt>
                <c:pt idx="52">
                  <c:v>2034</c:v>
                </c:pt>
                <c:pt idx="53">
                  <c:v>2035</c:v>
                </c:pt>
                <c:pt idx="54">
                  <c:v>2036</c:v>
                </c:pt>
                <c:pt idx="55">
                  <c:v>2037</c:v>
                </c:pt>
                <c:pt idx="56">
                  <c:v>2038</c:v>
                </c:pt>
                <c:pt idx="57">
                  <c:v>2039</c:v>
                </c:pt>
                <c:pt idx="58">
                  <c:v>2040</c:v>
                </c:pt>
              </c:numCache>
            </c:numRef>
          </c:cat>
          <c:val>
            <c:numRef>
              <c:f>'[1]Trend_prognos_2000-2017'!$F$36:$F$71</c:f>
              <c:numCache>
                <c:formatCode>General</c:formatCode>
                <c:ptCount val="36"/>
                <c:pt idx="18">
                  <c:v>99.395647836579187</c:v>
                </c:pt>
                <c:pt idx="19">
                  <c:v>96.81573252005532</c:v>
                </c:pt>
                <c:pt idx="20">
                  <c:v>99.157147063519119</c:v>
                </c:pt>
                <c:pt idx="21">
                  <c:v>101.24023961506406</c:v>
                </c:pt>
                <c:pt idx="22">
                  <c:v>106.10803434976015</c:v>
                </c:pt>
                <c:pt idx="23">
                  <c:v>112.61822836783108</c:v>
                </c:pt>
                <c:pt idx="24">
                  <c:v>113.21516589000625</c:v>
                </c:pt>
                <c:pt idx="25">
                  <c:v>116.65181807438729</c:v>
                </c:pt>
                <c:pt idx="26">
                  <c:v>118.97463201136165</c:v>
                </c:pt>
                <c:pt idx="27">
                  <c:v>102.07291012689493</c:v>
                </c:pt>
                <c:pt idx="28">
                  <c:v>111.27878698001399</c:v>
                </c:pt>
                <c:pt idx="29">
                  <c:v>110.49406807989379</c:v>
                </c:pt>
                <c:pt idx="30">
                  <c:v>104.38933015031506</c:v>
                </c:pt>
                <c:pt idx="31">
                  <c:v>103.17043579958867</c:v>
                </c:pt>
                <c:pt idx="32">
                  <c:v>104.63202594035917</c:v>
                </c:pt>
                <c:pt idx="33">
                  <c:v>97.712388459626993</c:v>
                </c:pt>
                <c:pt idx="34">
                  <c:v>100.30958267126904</c:v>
                </c:pt>
                <c:pt idx="35">
                  <c:v>101.43973808808212</c:v>
                </c:pt>
              </c:numCache>
            </c:numRef>
          </c:val>
          <c:smooth val="0"/>
          <c:extLst>
            <c:ext xmlns:c16="http://schemas.microsoft.com/office/drawing/2014/chart" uri="{C3380CC4-5D6E-409C-BE32-E72D297353CC}">
              <c16:uniqueId val="{00000001-5406-4933-AFD1-547793AF08B4}"/>
            </c:ext>
          </c:extLst>
        </c:ser>
        <c:ser>
          <c:idx val="2"/>
          <c:order val="2"/>
          <c:tx>
            <c:v>serie3</c:v>
          </c:tx>
          <c:spPr>
            <a:ln w="28575" cap="rnd">
              <a:solidFill>
                <a:schemeClr val="accent3"/>
              </a:solidFill>
              <a:round/>
            </a:ln>
            <a:effectLst/>
          </c:spPr>
          <c:marker>
            <c:symbol val="none"/>
          </c:marker>
          <c:cat>
            <c:numRef>
              <c:f>'[1]Trend_prognos_2000-2017'!$E$36:$E$94</c:f>
              <c:numCache>
                <c:formatCode>General</c:formatCode>
                <c:ptCount val="59"/>
                <c:pt idx="0">
                  <c:v>1982</c:v>
                </c:pt>
                <c:pt idx="1">
                  <c:v>1983</c:v>
                </c:pt>
                <c:pt idx="2">
                  <c:v>1984</c:v>
                </c:pt>
                <c:pt idx="3">
                  <c:v>1985</c:v>
                </c:pt>
                <c:pt idx="4">
                  <c:v>1986</c:v>
                </c:pt>
                <c:pt idx="5">
                  <c:v>1987</c:v>
                </c:pt>
                <c:pt idx="6">
                  <c:v>1988</c:v>
                </c:pt>
                <c:pt idx="7">
                  <c:v>1989</c:v>
                </c:pt>
                <c:pt idx="8">
                  <c:v>1990</c:v>
                </c:pt>
                <c:pt idx="9">
                  <c:v>1991</c:v>
                </c:pt>
                <c:pt idx="10">
                  <c:v>1992</c:v>
                </c:pt>
                <c:pt idx="11">
                  <c:v>1993</c:v>
                </c:pt>
                <c:pt idx="12">
                  <c:v>1994</c:v>
                </c:pt>
                <c:pt idx="13">
                  <c:v>1995</c:v>
                </c:pt>
                <c:pt idx="14">
                  <c:v>1996</c:v>
                </c:pt>
                <c:pt idx="15">
                  <c:v>1997</c:v>
                </c:pt>
                <c:pt idx="16">
                  <c:v>1998</c:v>
                </c:pt>
                <c:pt idx="17">
                  <c:v>1999</c:v>
                </c:pt>
                <c:pt idx="18">
                  <c:v>2000</c:v>
                </c:pt>
                <c:pt idx="19">
                  <c:v>2001</c:v>
                </c:pt>
                <c:pt idx="20">
                  <c:v>2002</c:v>
                </c:pt>
                <c:pt idx="21">
                  <c:v>2003</c:v>
                </c:pt>
                <c:pt idx="22">
                  <c:v>2004</c:v>
                </c:pt>
                <c:pt idx="23">
                  <c:v>2005</c:v>
                </c:pt>
                <c:pt idx="24">
                  <c:v>2006</c:v>
                </c:pt>
                <c:pt idx="25">
                  <c:v>2007</c:v>
                </c:pt>
                <c:pt idx="26">
                  <c:v>2008</c:v>
                </c:pt>
                <c:pt idx="27">
                  <c:v>2009</c:v>
                </c:pt>
                <c:pt idx="28">
                  <c:v>2010</c:v>
                </c:pt>
                <c:pt idx="29">
                  <c:v>2011</c:v>
                </c:pt>
                <c:pt idx="30">
                  <c:v>2012</c:v>
                </c:pt>
                <c:pt idx="31">
                  <c:v>2013</c:v>
                </c:pt>
                <c:pt idx="32">
                  <c:v>2014</c:v>
                </c:pt>
                <c:pt idx="33">
                  <c:v>2015</c:v>
                </c:pt>
                <c:pt idx="34">
                  <c:v>2016</c:v>
                </c:pt>
                <c:pt idx="35">
                  <c:v>2017</c:v>
                </c:pt>
                <c:pt idx="36">
                  <c:v>2018</c:v>
                </c:pt>
                <c:pt idx="37">
                  <c:v>2019</c:v>
                </c:pt>
                <c:pt idx="38">
                  <c:v>2020</c:v>
                </c:pt>
                <c:pt idx="39">
                  <c:v>2021</c:v>
                </c:pt>
                <c:pt idx="40">
                  <c:v>2022</c:v>
                </c:pt>
                <c:pt idx="41">
                  <c:v>2023</c:v>
                </c:pt>
                <c:pt idx="42">
                  <c:v>2024</c:v>
                </c:pt>
                <c:pt idx="43">
                  <c:v>2025</c:v>
                </c:pt>
                <c:pt idx="44">
                  <c:v>2026</c:v>
                </c:pt>
                <c:pt idx="45">
                  <c:v>2027</c:v>
                </c:pt>
                <c:pt idx="46">
                  <c:v>2028</c:v>
                </c:pt>
                <c:pt idx="47">
                  <c:v>2029</c:v>
                </c:pt>
                <c:pt idx="48">
                  <c:v>2030</c:v>
                </c:pt>
                <c:pt idx="49">
                  <c:v>2031</c:v>
                </c:pt>
                <c:pt idx="50">
                  <c:v>2032</c:v>
                </c:pt>
                <c:pt idx="51">
                  <c:v>2033</c:v>
                </c:pt>
                <c:pt idx="52">
                  <c:v>2034</c:v>
                </c:pt>
                <c:pt idx="53">
                  <c:v>2035</c:v>
                </c:pt>
                <c:pt idx="54">
                  <c:v>2036</c:v>
                </c:pt>
                <c:pt idx="55">
                  <c:v>2037</c:v>
                </c:pt>
                <c:pt idx="56">
                  <c:v>2038</c:v>
                </c:pt>
                <c:pt idx="57">
                  <c:v>2039</c:v>
                </c:pt>
                <c:pt idx="58">
                  <c:v>2040</c:v>
                </c:pt>
              </c:numCache>
            </c:numRef>
          </c:cat>
          <c:val>
            <c:numRef>
              <c:f>[1]Trend_prognos!$F$36:$F$71</c:f>
              <c:numCache>
                <c:formatCode>General</c:formatCode>
                <c:ptCount val="36"/>
                <c:pt idx="0">
                  <c:v>65.864323819590126</c:v>
                </c:pt>
                <c:pt idx="1">
                  <c:v>67.569712403345164</c:v>
                </c:pt>
                <c:pt idx="2">
                  <c:v>72.888904907767497</c:v>
                </c:pt>
                <c:pt idx="3">
                  <c:v>73.528350067142881</c:v>
                </c:pt>
                <c:pt idx="4">
                  <c:v>75.784562736426096</c:v>
                </c:pt>
                <c:pt idx="5">
                  <c:v>75.429009658668917</c:v>
                </c:pt>
                <c:pt idx="6">
                  <c:v>77.290324241222649</c:v>
                </c:pt>
                <c:pt idx="7">
                  <c:v>77.987273635740635</c:v>
                </c:pt>
                <c:pt idx="8">
                  <c:v>77.537490189013226</c:v>
                </c:pt>
                <c:pt idx="9">
                  <c:v>74.627861382160276</c:v>
                </c:pt>
                <c:pt idx="10">
                  <c:v>74.009291321225106</c:v>
                </c:pt>
                <c:pt idx="11">
                  <c:v>75.827796631131193</c:v>
                </c:pt>
                <c:pt idx="12">
                  <c:v>79.237416595241925</c:v>
                </c:pt>
                <c:pt idx="13">
                  <c:v>83.817123252312584</c:v>
                </c:pt>
                <c:pt idx="14">
                  <c:v>86.860077963837938</c:v>
                </c:pt>
                <c:pt idx="15">
                  <c:v>89.239401389133889</c:v>
                </c:pt>
                <c:pt idx="16">
                  <c:v>87.9627839043996</c:v>
                </c:pt>
                <c:pt idx="17">
                  <c:v>88.344060622405436</c:v>
                </c:pt>
                <c:pt idx="18">
                  <c:v>88.896000000000001</c:v>
                </c:pt>
                <c:pt idx="19">
                  <c:v>86.842999999999989</c:v>
                </c:pt>
                <c:pt idx="20">
                  <c:v>88.933999999999997</c:v>
                </c:pt>
                <c:pt idx="21">
                  <c:v>91.086000000000013</c:v>
                </c:pt>
                <c:pt idx="22">
                  <c:v>93.018000000000001</c:v>
                </c:pt>
                <c:pt idx="23">
                  <c:v>98.600999999999999</c:v>
                </c:pt>
                <c:pt idx="24">
                  <c:v>99.11</c:v>
                </c:pt>
                <c:pt idx="25">
                  <c:v>102.32499999999999</c:v>
                </c:pt>
                <c:pt idx="26">
                  <c:v>104.16669199999998</c:v>
                </c:pt>
                <c:pt idx="27">
                  <c:v>89.443144000000004</c:v>
                </c:pt>
                <c:pt idx="28">
                  <c:v>97.621828000000008</c:v>
                </c:pt>
                <c:pt idx="29">
                  <c:v>97.493404999999996</c:v>
                </c:pt>
                <c:pt idx="30">
                  <c:v>99.557556999999989</c:v>
                </c:pt>
                <c:pt idx="31">
                  <c:v>97.009067000000002</c:v>
                </c:pt>
                <c:pt idx="32">
                  <c:v>99.406586000000004</c:v>
                </c:pt>
                <c:pt idx="33">
                  <c:v>104.05965147897473</c:v>
                </c:pt>
                <c:pt idx="34">
                  <c:v>105.13830915812377</c:v>
                </c:pt>
                <c:pt idx="35">
                  <c:v>106.21696683727316</c:v>
                </c:pt>
              </c:numCache>
            </c:numRef>
          </c:val>
          <c:smooth val="0"/>
          <c:extLst>
            <c:ext xmlns:c16="http://schemas.microsoft.com/office/drawing/2014/chart" uri="{C3380CC4-5D6E-409C-BE32-E72D297353CC}">
              <c16:uniqueId val="{00000002-5406-4933-AFD1-547793AF08B4}"/>
            </c:ext>
          </c:extLst>
        </c:ser>
        <c:dLbls>
          <c:showLegendKey val="0"/>
          <c:showVal val="0"/>
          <c:showCatName val="0"/>
          <c:showSerName val="0"/>
          <c:showPercent val="0"/>
          <c:showBubbleSize val="0"/>
        </c:dLbls>
        <c:smooth val="0"/>
        <c:axId val="482838504"/>
        <c:axId val="482830960"/>
      </c:lineChart>
      <c:catAx>
        <c:axId val="482838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482830960"/>
        <c:crosses val="autoZero"/>
        <c:auto val="1"/>
        <c:lblAlgn val="ctr"/>
        <c:lblOffset val="100"/>
        <c:noMultiLvlLbl val="0"/>
      </c:catAx>
      <c:valAx>
        <c:axId val="482830960"/>
        <c:scaling>
          <c:orientation val="minMax"/>
          <c:max val="2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482838504"/>
        <c:crosses val="autoZero"/>
        <c:crossBetween val="between"/>
        <c:majorUnit val="5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'[1]Trend_prognos_2000-2017'!$AJ$53</c:f>
              <c:strCache>
                <c:ptCount val="1"/>
                <c:pt idx="0">
                  <c:v>Väg</c:v>
                </c:pt>
              </c:strCache>
            </c:strRef>
          </c:tx>
          <c:spPr>
            <a:ln w="28575" cap="rnd">
              <a:solidFill>
                <a:schemeClr val="accent1"/>
              </a:solidFill>
              <a:round/>
            </a:ln>
            <a:effectLst/>
          </c:spPr>
          <c:marker>
            <c:symbol val="none"/>
          </c:marker>
          <c:cat>
            <c:numRef>
              <c:f>'[1]Trend_prognos_2000-2017'!$AI$54:$AI$94</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'[1]Trend_prognos_2000-2017'!$AJ$54:$AJ$94</c:f>
              <c:numCache>
                <c:formatCode>General</c:formatCode>
                <c:ptCount val="41"/>
                <c:pt idx="0">
                  <c:v>92.242943826775004</c:v>
                </c:pt>
                <c:pt idx="1">
                  <c:v>88.301278084603695</c:v>
                </c:pt>
                <c:pt idx="2">
                  <c:v>93.735064066990077</c:v>
                </c:pt>
                <c:pt idx="3">
                  <c:v>93.714103755759865</c:v>
                </c:pt>
                <c:pt idx="4">
                  <c:v>100.24575716545149</c:v>
                </c:pt>
                <c:pt idx="5">
                  <c:v>105.40846371001358</c:v>
                </c:pt>
                <c:pt idx="6">
                  <c:v>108.58234430990781</c:v>
                </c:pt>
                <c:pt idx="7">
                  <c:v>110.54115336818828</c:v>
                </c:pt>
                <c:pt idx="8">
                  <c:v>115.49388111581618</c:v>
                </c:pt>
                <c:pt idx="9">
                  <c:v>97.20787916944569</c:v>
                </c:pt>
                <c:pt idx="10">
                  <c:v>102.18097570666839</c:v>
                </c:pt>
                <c:pt idx="11">
                  <c:v>101.85532515037632</c:v>
                </c:pt>
                <c:pt idx="12">
                  <c:v>93.293784215980253</c:v>
                </c:pt>
                <c:pt idx="13">
                  <c:v>97.296209283797253</c:v>
                </c:pt>
                <c:pt idx="14">
                  <c:v>97.647058395946843</c:v>
                </c:pt>
                <c:pt idx="15">
                  <c:v>97.479861513404813</c:v>
                </c:pt>
                <c:pt idx="16">
                  <c:v>101.90605477717905</c:v>
                </c:pt>
                <c:pt idx="17">
                  <c:v>100</c:v>
                </c:pt>
                <c:pt idx="18">
                  <c:v>101.81902351374248</c:v>
                </c:pt>
                <c:pt idx="19">
                  <c:v>103.67113549292044</c:v>
                </c:pt>
                <c:pt idx="20">
                  <c:v>105.55693782450048</c:v>
                </c:pt>
                <c:pt idx="21">
                  <c:v>107.47704334391469</c:v>
                </c:pt>
                <c:pt idx="22">
                  <c:v>109.43207603421567</c:v>
                </c:pt>
                <c:pt idx="23">
                  <c:v>111.42267122885461</c:v>
                </c:pt>
                <c:pt idx="24">
                  <c:v>113.44947581814746</c:v>
                </c:pt>
                <c:pt idx="25">
                  <c:v>115.51314845949715</c:v>
                </c:pt>
                <c:pt idx="26">
                  <c:v>117.61435979143965</c:v>
                </c:pt>
                <c:pt idx="27">
                  <c:v>119.75379265158361</c:v>
                </c:pt>
                <c:pt idx="28">
                  <c:v>121.93214229851435</c:v>
                </c:pt>
                <c:pt idx="29">
                  <c:v>124.15011663773426</c:v>
                </c:pt>
                <c:pt idx="30">
                  <c:v>126.40843645171336</c:v>
                </c:pt>
                <c:pt idx="31">
                  <c:v>128.70783563412425</c:v>
                </c:pt>
                <c:pt idx="32">
                  <c:v>131.04906142833798</c:v>
                </c:pt>
                <c:pt idx="33">
                  <c:v>133.43287467025829</c:v>
                </c:pt>
                <c:pt idx="34">
                  <c:v>135.86005003557281</c:v>
                </c:pt>
                <c:pt idx="35">
                  <c:v>138.33137629150218</c:v>
                </c:pt>
                <c:pt idx="36">
                  <c:v>140.84765655312822</c:v>
                </c:pt>
                <c:pt idx="37">
                  <c:v>143.40970854438484</c:v>
                </c:pt>
                <c:pt idx="38">
                  <c:v>146.01836486379676</c:v>
                </c:pt>
                <c:pt idx="39">
                  <c:v>148.67447325505151</c:v>
                </c:pt>
                <c:pt idx="40">
                  <c:v>151.37889688249368</c:v>
                </c:pt>
              </c:numCache>
            </c:numRef>
          </c:val>
          <c:smooth val="0"/>
          <c:extLst>
            <c:ext xmlns:c16="http://schemas.microsoft.com/office/drawing/2014/chart" uri="{C3380CC4-5D6E-409C-BE32-E72D297353CC}">
              <c16:uniqueId val="{00000000-C156-4D5D-9F52-DD2DDAB840B3}"/>
            </c:ext>
          </c:extLst>
        </c:ser>
        <c:ser>
          <c:idx val="1"/>
          <c:order val="1"/>
          <c:tx>
            <c:strRef>
              <c:f>'[1]Trend_prognos_2000-2017'!$AK$53</c:f>
              <c:strCache>
                <c:ptCount val="1"/>
                <c:pt idx="0">
                  <c:v>Järnväg</c:v>
                </c:pt>
              </c:strCache>
            </c:strRef>
          </c:tx>
          <c:spPr>
            <a:ln w="28575" cap="rnd">
              <a:solidFill>
                <a:schemeClr val="accent2"/>
              </a:solidFill>
              <a:round/>
            </a:ln>
            <a:effectLst/>
          </c:spPr>
          <c:marker>
            <c:symbol val="none"/>
          </c:marker>
          <c:cat>
            <c:numRef>
              <c:f>'[1]Trend_prognos_2000-2017'!$AI$54:$AI$94</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'[1]Trend_prognos_2000-2017'!$AK$54:$AK$94</c:f>
              <c:numCache>
                <c:formatCode>General</c:formatCode>
                <c:ptCount val="41"/>
                <c:pt idx="0">
                  <c:v>92.844344664105179</c:v>
                </c:pt>
                <c:pt idx="1">
                  <c:v>90.634889433615712</c:v>
                </c:pt>
                <c:pt idx="2">
                  <c:v>88.73457746712117</c:v>
                </c:pt>
                <c:pt idx="3">
                  <c:v>93.042597052258557</c:v>
                </c:pt>
                <c:pt idx="4">
                  <c:v>96.048895112789396</c:v>
                </c:pt>
                <c:pt idx="5">
                  <c:v>99.702210262977502</c:v>
                </c:pt>
                <c:pt idx="6">
                  <c:v>101.70770862562679</c:v>
                </c:pt>
                <c:pt idx="7">
                  <c:v>105.70033553651082</c:v>
                </c:pt>
                <c:pt idx="8">
                  <c:v>103.27420279404167</c:v>
                </c:pt>
                <c:pt idx="9">
                  <c:v>90.011539811041814</c:v>
                </c:pt>
                <c:pt idx="10">
                  <c:v>103.49699379968294</c:v>
                </c:pt>
                <c:pt idx="11">
                  <c:v>101.48856696583053</c:v>
                </c:pt>
                <c:pt idx="12">
                  <c:v>98.596303182811468</c:v>
                </c:pt>
                <c:pt idx="13">
                  <c:v>95.36086974652045</c:v>
                </c:pt>
                <c:pt idx="14">
                  <c:v>96.170017756891184</c:v>
                </c:pt>
                <c:pt idx="15">
                  <c:v>93.956979989796878</c:v>
                </c:pt>
                <c:pt idx="16">
                  <c:v>97.144393022336459</c:v>
                </c:pt>
                <c:pt idx="17">
                  <c:v>100</c:v>
                </c:pt>
                <c:pt idx="18">
                  <c:v>101.40741231758021</c:v>
                </c:pt>
                <c:pt idx="19">
                  <c:v>102.83463272947719</c:v>
                </c:pt>
                <c:pt idx="20">
                  <c:v>104.28194001725024</c:v>
                </c:pt>
                <c:pt idx="21">
                  <c:v>105.74961688606462</c:v>
                </c:pt>
                <c:pt idx="22">
                  <c:v>107.23795001991299</c:v>
                </c:pt>
                <c:pt idx="23">
                  <c:v>108.74723013761376</c:v>
                </c:pt>
                <c:pt idx="24">
                  <c:v>110.27775204959784</c:v>
                </c:pt>
                <c:pt idx="25">
                  <c:v>111.82981471549445</c:v>
                </c:pt>
                <c:pt idx="26">
                  <c:v>113.40372130252744</c:v>
                </c:pt>
                <c:pt idx="27">
                  <c:v>114.99977924473355</c:v>
                </c:pt>
                <c:pt idx="28">
                  <c:v>116.61830030301397</c:v>
                </c:pt>
                <c:pt idx="29">
                  <c:v>118.25960062603129</c:v>
                </c:pt>
                <c:pt idx="30">
                  <c:v>119.92400081196321</c:v>
                </c:pt>
                <c:pt idx="31">
                  <c:v>121.61182597112578</c:v>
                </c:pt>
                <c:pt idx="32">
                  <c:v>123.32340578947762</c:v>
                </c:pt>
                <c:pt idx="33">
                  <c:v>125.05907459301817</c:v>
                </c:pt>
                <c:pt idx="34">
                  <c:v>126.81917141309214</c:v>
                </c:pt>
                <c:pt idx="35">
                  <c:v>128.60404005261316</c:v>
                </c:pt>
                <c:pt idx="36">
                  <c:v>130.41402915321945</c:v>
                </c:pt>
                <c:pt idx="37">
                  <c:v>132.24949226337449</c:v>
                </c:pt>
                <c:pt idx="38">
                  <c:v>134.11078790742656</c:v>
                </c:pt>
                <c:pt idx="39">
                  <c:v>135.99827965563952</c:v>
                </c:pt>
                <c:pt idx="40">
                  <c:v>137.9123361952102</c:v>
                </c:pt>
              </c:numCache>
            </c:numRef>
          </c:val>
          <c:smooth val="0"/>
          <c:extLst>
            <c:ext xmlns:c16="http://schemas.microsoft.com/office/drawing/2014/chart" uri="{C3380CC4-5D6E-409C-BE32-E72D297353CC}">
              <c16:uniqueId val="{00000001-C156-4D5D-9F52-DD2DDAB840B3}"/>
            </c:ext>
          </c:extLst>
        </c:ser>
        <c:ser>
          <c:idx val="2"/>
          <c:order val="2"/>
          <c:tx>
            <c:strRef>
              <c:f>'[1]Trend_prognos_2000-2017'!$AL$53</c:f>
              <c:strCache>
                <c:ptCount val="1"/>
                <c:pt idx="0">
                  <c:v>Sjöfart</c:v>
                </c:pt>
              </c:strCache>
            </c:strRef>
          </c:tx>
          <c:spPr>
            <a:ln w="28575" cap="rnd">
              <a:solidFill>
                <a:schemeClr val="accent3"/>
              </a:solidFill>
              <a:round/>
            </a:ln>
            <a:effectLst/>
          </c:spPr>
          <c:marker>
            <c:symbol val="none"/>
          </c:marker>
          <c:cat>
            <c:numRef>
              <c:f>'[1]Trend_prognos_2000-2017'!$AI$54:$AI$94</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'[1]Trend_prognos_2000-2017'!$AL$54:$AL$94</c:f>
              <c:numCache>
                <c:formatCode>General</c:formatCode>
                <c:ptCount val="41"/>
                <c:pt idx="0">
                  <c:v>111.32080650679086</c:v>
                </c:pt>
                <c:pt idx="1">
                  <c:v>110.91911968995136</c:v>
                </c:pt>
                <c:pt idx="2">
                  <c:v>110.85551927728507</c:v>
                </c:pt>
                <c:pt idx="3">
                  <c:v>114.85899788511892</c:v>
                </c:pt>
                <c:pt idx="4">
                  <c:v>117.96537593534451</c:v>
                </c:pt>
                <c:pt idx="5">
                  <c:v>128.4427070745752</c:v>
                </c:pt>
                <c:pt idx="6">
                  <c:v>123.65259178376395</c:v>
                </c:pt>
                <c:pt idx="7">
                  <c:v>129.04523729983447</c:v>
                </c:pt>
                <c:pt idx="8">
                  <c:v>130.10301258417849</c:v>
                </c:pt>
                <c:pt idx="9">
                  <c:v>113.82800172189751</c:v>
                </c:pt>
                <c:pt idx="10">
                  <c:v>126.79244373539285</c:v>
                </c:pt>
                <c:pt idx="11">
                  <c:v>126.11961831718665</c:v>
                </c:pt>
                <c:pt idx="12">
                  <c:v>122.23999314454501</c:v>
                </c:pt>
                <c:pt idx="13">
                  <c:v>113.62046353319708</c:v>
                </c:pt>
                <c:pt idx="14">
                  <c:v>117.35280353966424</c:v>
                </c:pt>
                <c:pt idx="15">
                  <c:v>96.01767689785305</c:v>
                </c:pt>
                <c:pt idx="16">
                  <c:v>94.972286957028231</c:v>
                </c:pt>
                <c:pt idx="17">
                  <c:v>100</c:v>
                </c:pt>
                <c:pt idx="18">
                  <c:v>101.70430631899518</c:v>
                </c:pt>
                <c:pt idx="19">
                  <c:v>103.43765923828003</c:v>
                </c:pt>
                <c:pt idx="20">
                  <c:v>105.20055380089875</c:v>
                </c:pt>
                <c:pt idx="21">
                  <c:v>106.9934934869454</c:v>
                </c:pt>
                <c:pt idx="22">
                  <c:v>108.8169903573571</c:v>
                </c:pt>
                <c:pt idx="23">
                  <c:v>110.67156520015793</c:v>
                </c:pt>
                <c:pt idx="24">
                  <c:v>112.55774767919509</c:v>
                </c:pt>
                <c:pt idx="25">
                  <c:v>114.47607648541027</c:v>
                </c:pt>
                <c:pt idx="26">
                  <c:v>116.42709949068887</c:v>
                </c:pt>
                <c:pt idx="27">
                  <c:v>118.4113739043315</c:v>
                </c:pt>
                <c:pt idx="28">
                  <c:v>120.42946643219203</c:v>
                </c:pt>
                <c:pt idx="29">
                  <c:v>122.48195343852808</c:v>
                </c:pt>
                <c:pt idx="30">
                  <c:v>124.56942111060967</c:v>
                </c:pt>
                <c:pt idx="31">
                  <c:v>126.6924656261335</c:v>
                </c:pt>
                <c:pt idx="32">
                  <c:v>128.85169332349048</c:v>
                </c:pt>
                <c:pt idx="33">
                  <c:v>131.04772087493504</c:v>
                </c:pt>
                <c:pt idx="34">
                  <c:v>133.28117546270573</c:v>
                </c:pt>
                <c:pt idx="35">
                  <c:v>135.5526949581477</c:v>
                </c:pt>
                <c:pt idx="36">
                  <c:v>137.86292810388767</c:v>
                </c:pt>
                <c:pt idx="37">
                  <c:v>140.21253469911403</c:v>
                </c:pt>
                <c:pt idx="38">
                  <c:v>142.60218578801434</c:v>
                </c:pt>
                <c:pt idx="39">
                  <c:v>145.0325638514247</c:v>
                </c:pt>
                <c:pt idx="40">
                  <c:v>147.50436300174528</c:v>
                </c:pt>
              </c:numCache>
            </c:numRef>
          </c:val>
          <c:smooth val="0"/>
          <c:extLst>
            <c:ext xmlns:c16="http://schemas.microsoft.com/office/drawing/2014/chart" uri="{C3380CC4-5D6E-409C-BE32-E72D297353CC}">
              <c16:uniqueId val="{00000002-C156-4D5D-9F52-DD2DDAB840B3}"/>
            </c:ext>
          </c:extLst>
        </c:ser>
        <c:dLbls>
          <c:showLegendKey val="0"/>
          <c:showVal val="0"/>
          <c:showCatName val="0"/>
          <c:showSerName val="0"/>
          <c:showPercent val="0"/>
          <c:showBubbleSize val="0"/>
        </c:dLbls>
        <c:smooth val="0"/>
        <c:axId val="495025416"/>
        <c:axId val="495021808"/>
      </c:lineChart>
      <c:catAx>
        <c:axId val="495025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495021808"/>
        <c:crosses val="autoZero"/>
        <c:auto val="1"/>
        <c:lblAlgn val="ctr"/>
        <c:lblOffset val="100"/>
        <c:noMultiLvlLbl val="0"/>
      </c:catAx>
      <c:valAx>
        <c:axId val="4950218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4950254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'[1]Trend_prognos_2000-2017'!$AE$53</c:f>
              <c:strCache>
                <c:ptCount val="1"/>
                <c:pt idx="0">
                  <c:v>Väg</c:v>
                </c:pt>
              </c:strCache>
            </c:strRef>
          </c:tx>
          <c:spPr>
            <a:ln w="28575" cap="rnd">
              <a:solidFill>
                <a:schemeClr val="accent1"/>
              </a:solidFill>
              <a:round/>
            </a:ln>
            <a:effectLst/>
          </c:spPr>
          <c:marker>
            <c:symbol val="none"/>
          </c:marker>
          <c:cat>
            <c:numRef>
              <c:f>'[1]Trend_prognos_2000-2017'!$AD$54:$AD$94</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'[1]Trend_prognos_2000-2017'!$AE$54:$AE$94</c:f>
              <c:numCache>
                <c:formatCode>General</c:formatCode>
                <c:ptCount val="41"/>
                <c:pt idx="0">
                  <c:v>46.792311821730642</c:v>
                </c:pt>
                <c:pt idx="1">
                  <c:v>44.792813054095078</c:v>
                </c:pt>
                <c:pt idx="2">
                  <c:v>47.549223436420377</c:v>
                </c:pt>
                <c:pt idx="3">
                  <c:v>47.538590846237582</c:v>
                </c:pt>
                <c:pt idx="4">
                  <c:v>50.851919219968941</c:v>
                </c:pt>
                <c:pt idx="5">
                  <c:v>53.47081844906225</c:v>
                </c:pt>
                <c:pt idx="6">
                  <c:v>55.080840902314485</c:v>
                </c:pt>
                <c:pt idx="7">
                  <c:v>56.07449093614705</c:v>
                </c:pt>
                <c:pt idx="8">
                  <c:v>58.586873688917279</c:v>
                </c:pt>
                <c:pt idx="9">
                  <c:v>49.310887152167382</c:v>
                </c:pt>
                <c:pt idx="10">
                  <c:v>51.833602432441729</c:v>
                </c:pt>
                <c:pt idx="11">
                  <c:v>51.668408849683203</c:v>
                </c:pt>
                <c:pt idx="12">
                  <c:v>47.325374288371997</c:v>
                </c:pt>
                <c:pt idx="13">
                  <c:v>49.355694593067682</c:v>
                </c:pt>
                <c:pt idx="14">
                  <c:v>49.533670711099113</c:v>
                </c:pt>
                <c:pt idx="15">
                  <c:v>49.448856324882001</c:v>
                </c:pt>
                <c:pt idx="16">
                  <c:v>51.694142595999999</c:v>
                </c:pt>
                <c:pt idx="17">
                  <c:v>50.727253360000006</c:v>
                </c:pt>
                <c:pt idx="18">
                  <c:v>51.649994026494127</c:v>
                </c:pt>
                <c:pt idx="19">
                  <c:v>52.589519562682639</c:v>
                </c:pt>
                <c:pt idx="20">
                  <c:v>53.546135289292039</c:v>
                </c:pt>
                <c:pt idx="21">
                  <c:v>54.520152080904623</c:v>
                </c:pt>
                <c:pt idx="22">
                  <c:v>55.511886466984436</c:v>
                </c:pt>
                <c:pt idx="23">
                  <c:v>56.521660734740912</c:v>
                </c:pt>
                <c:pt idx="24">
                  <c:v>57.549803033863597</c:v>
                </c:pt>
                <c:pt idx="25">
                  <c:v>58.596647483162059</c:v>
                </c:pt>
                <c:pt idx="26">
                  <c:v>59.662534279145568</c:v>
                </c:pt>
                <c:pt idx="27">
                  <c:v>60.747809806577891</c:v>
                </c:pt>
                <c:pt idx="28">
                  <c:v>61.852826751043104</c:v>
                </c:pt>
                <c:pt idx="29">
                  <c:v>62.977944213558978</c:v>
                </c:pt>
                <c:pt idx="30">
                  <c:v>64.12352782727524</c:v>
                </c:pt>
                <c:pt idx="31">
                  <c:v>65.289949876294571</c:v>
                </c:pt>
                <c:pt idx="32">
                  <c:v>66.47758941665505</c:v>
                </c:pt>
                <c:pt idx="33">
                  <c:v>67.686832399513193</c:v>
                </c:pt>
                <c:pt idx="34">
                  <c:v>68.918071796567801</c:v>
                </c:pt>
                <c:pt idx="35">
                  <c:v>70.171707727765295</c:v>
                </c:pt>
                <c:pt idx="36">
                  <c:v>71.448147591327995</c:v>
                </c:pt>
                <c:pt idx="37">
                  <c:v>72.747806196147678</c:v>
                </c:pt>
                <c:pt idx="38">
                  <c:v>74.071105896587412</c:v>
                </c:pt>
                <c:pt idx="39">
                  <c:v>75.418476729735431</c:v>
                </c:pt>
                <c:pt idx="40">
                  <c:v>76.790356555155725</c:v>
                </c:pt>
              </c:numCache>
            </c:numRef>
          </c:val>
          <c:smooth val="0"/>
          <c:extLst>
            <c:ext xmlns:c16="http://schemas.microsoft.com/office/drawing/2014/chart" uri="{C3380CC4-5D6E-409C-BE32-E72D297353CC}">
              <c16:uniqueId val="{00000000-1394-45DC-B238-D1515BA0C4E7}"/>
            </c:ext>
          </c:extLst>
        </c:ser>
        <c:ser>
          <c:idx val="1"/>
          <c:order val="1"/>
          <c:tx>
            <c:strRef>
              <c:f>'[1]Trend_prognos_2000-2017'!$AF$53</c:f>
              <c:strCache>
                <c:ptCount val="1"/>
                <c:pt idx="0">
                  <c:v>Järnväg</c:v>
                </c:pt>
              </c:strCache>
            </c:strRef>
          </c:tx>
          <c:spPr>
            <a:ln w="28575" cap="rnd">
              <a:solidFill>
                <a:schemeClr val="accent2"/>
              </a:solidFill>
              <a:round/>
            </a:ln>
            <a:effectLst/>
          </c:spPr>
          <c:marker>
            <c:symbol val="none"/>
          </c:marker>
          <c:cat>
            <c:numRef>
              <c:f>'[1]Trend_prognos_2000-2017'!$AD$54:$AD$94</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'[1]Trend_prognos_2000-2017'!$AF$54:$AF$94</c:f>
              <c:numCache>
                <c:formatCode>General</c:formatCode>
                <c:ptCount val="41"/>
                <c:pt idx="0">
                  <c:v>19.347336014848544</c:v>
                </c:pt>
                <c:pt idx="1">
                  <c:v>18.886919465960229</c:v>
                </c:pt>
                <c:pt idx="2">
                  <c:v>18.490923627098741</c:v>
                </c:pt>
                <c:pt idx="3">
                  <c:v>19.388648768826467</c:v>
                </c:pt>
                <c:pt idx="4">
                  <c:v>20.015115129791202</c:v>
                </c:pt>
                <c:pt idx="5">
                  <c:v>20.776409918768831</c:v>
                </c:pt>
                <c:pt idx="6">
                  <c:v>21.194324987691768</c:v>
                </c:pt>
                <c:pt idx="7">
                  <c:v>22.026327138240248</c:v>
                </c:pt>
                <c:pt idx="8">
                  <c:v>21.520758322444365</c:v>
                </c:pt>
                <c:pt idx="9">
                  <c:v>18.757022974727537</c:v>
                </c:pt>
                <c:pt idx="10">
                  <c:v>21.567184547572257</c:v>
                </c:pt>
                <c:pt idx="11">
                  <c:v>21.148659230210587</c:v>
                </c:pt>
                <c:pt idx="12">
                  <c:v>20.545955861943067</c:v>
                </c:pt>
                <c:pt idx="13">
                  <c:v>19.871741206520991</c:v>
                </c:pt>
                <c:pt idx="14">
                  <c:v>20.040355229260072</c:v>
                </c:pt>
                <c:pt idx="15">
                  <c:v>19.579192134744989</c:v>
                </c:pt>
                <c:pt idx="16">
                  <c:v>20.243400075269044</c:v>
                </c:pt>
                <c:pt idx="17">
                  <c:v>20.838464728082112</c:v>
                </c:pt>
                <c:pt idx="18">
                  <c:v>21.131747847459749</c:v>
                </c:pt>
                <c:pt idx="19">
                  <c:v>21.42915866958489</c:v>
                </c:pt>
                <c:pt idx="20">
                  <c:v>21.730755288254436</c:v>
                </c:pt>
                <c:pt idx="21">
                  <c:v>22.036596614884541</c:v>
                </c:pt>
                <c:pt idx="22">
                  <c:v>22.346742390017891</c:v>
                </c:pt>
                <c:pt idx="23">
                  <c:v>22.661253194992923</c:v>
                </c:pt>
                <c:pt idx="24">
                  <c:v>22.980190463777294</c:v>
                </c:pt>
                <c:pt idx="25">
                  <c:v>23.303616494967891</c:v>
                </c:pt>
                <c:pt idx="26">
                  <c:v>23.631594463959722</c:v>
                </c:pt>
                <c:pt idx="27">
                  <c:v>23.964188435286093</c:v>
                </c:pt>
                <c:pt idx="28">
                  <c:v>24.301463375132442</c:v>
                </c:pt>
                <c:pt idx="29">
                  <c:v>24.643485164026302</c:v>
                </c:pt>
                <c:pt idx="30">
                  <c:v>24.990320609705861</c:v>
                </c:pt>
                <c:pt idx="31">
                  <c:v>25.342037460169649</c:v>
                </c:pt>
                <c:pt idx="32">
                  <c:v>25.69870441690987</c:v>
                </c:pt>
                <c:pt idx="33">
                  <c:v>26.060391148331991</c:v>
                </c:pt>
                <c:pt idx="34">
                  <c:v>26.427168303363199</c:v>
                </c:pt>
                <c:pt idx="35">
                  <c:v>26.799107525252388</c:v>
                </c:pt>
                <c:pt idx="36">
                  <c:v>27.176281465564358</c:v>
                </c:pt>
                <c:pt idx="37">
                  <c:v>27.558763798370979</c:v>
                </c:pt>
                <c:pt idx="38">
                  <c:v>27.946629234642089</c:v>
                </c:pt>
                <c:pt idx="39">
                  <c:v>28.339953536838916</c:v>
                </c:pt>
                <c:pt idx="40">
                  <c:v>28.738813533712896</c:v>
                </c:pt>
              </c:numCache>
            </c:numRef>
          </c:val>
          <c:smooth val="0"/>
          <c:extLst>
            <c:ext xmlns:c16="http://schemas.microsoft.com/office/drawing/2014/chart" uri="{C3380CC4-5D6E-409C-BE32-E72D297353CC}">
              <c16:uniqueId val="{00000001-1394-45DC-B238-D1515BA0C4E7}"/>
            </c:ext>
          </c:extLst>
        </c:ser>
        <c:ser>
          <c:idx val="2"/>
          <c:order val="2"/>
          <c:tx>
            <c:strRef>
              <c:f>'[1]Trend_prognos_2000-2017'!$AG$53</c:f>
              <c:strCache>
                <c:ptCount val="1"/>
                <c:pt idx="0">
                  <c:v>Sjöfart</c:v>
                </c:pt>
              </c:strCache>
            </c:strRef>
          </c:tx>
          <c:spPr>
            <a:ln w="28575" cap="rnd">
              <a:solidFill>
                <a:schemeClr val="accent3"/>
              </a:solidFill>
              <a:round/>
            </a:ln>
            <a:effectLst/>
          </c:spPr>
          <c:marker>
            <c:symbol val="none"/>
          </c:marker>
          <c:cat>
            <c:numRef>
              <c:f>'[1]Trend_prognos_2000-2017'!$AD$54:$AD$94</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'[1]Trend_prognos_2000-2017'!$AG$54:$AG$94</c:f>
              <c:numCache>
                <c:formatCode>General</c:formatCode>
                <c:ptCount val="41"/>
                <c:pt idx="0">
                  <c:v>33.256</c:v>
                </c:pt>
                <c:pt idx="1">
                  <c:v>33.136000000000003</c:v>
                </c:pt>
                <c:pt idx="2">
                  <c:v>33.116999999999997</c:v>
                </c:pt>
                <c:pt idx="3">
                  <c:v>34.313000000000002</c:v>
                </c:pt>
                <c:pt idx="4">
                  <c:v>35.241</c:v>
                </c:pt>
                <c:pt idx="5">
                  <c:v>38.371000000000002</c:v>
                </c:pt>
                <c:pt idx="6">
                  <c:v>36.94</c:v>
                </c:pt>
                <c:pt idx="7">
                  <c:v>38.551000000000002</c:v>
                </c:pt>
                <c:pt idx="8">
                  <c:v>38.866999999999997</c:v>
                </c:pt>
                <c:pt idx="9">
                  <c:v>34.005000000000003</c:v>
                </c:pt>
                <c:pt idx="10">
                  <c:v>37.878</c:v>
                </c:pt>
                <c:pt idx="11">
                  <c:v>37.677</c:v>
                </c:pt>
                <c:pt idx="12">
                  <c:v>36.518000000000001</c:v>
                </c:pt>
                <c:pt idx="13">
                  <c:v>33.942999999999998</c:v>
                </c:pt>
                <c:pt idx="14">
                  <c:v>35.058</c:v>
                </c:pt>
                <c:pt idx="15">
                  <c:v>28.684339999999999</c:v>
                </c:pt>
                <c:pt idx="16">
                  <c:v>28.372040000000002</c:v>
                </c:pt>
                <c:pt idx="17">
                  <c:v>29.874019999999998</c:v>
                </c:pt>
                <c:pt idx="18">
                  <c:v>30.383164810597883</c:v>
                </c:pt>
                <c:pt idx="19">
                  <c:v>30.900987008375623</c:v>
                </c:pt>
                <c:pt idx="20">
                  <c:v>31.427634482591248</c:v>
                </c:pt>
                <c:pt idx="21">
                  <c:v>31.963257642988761</c:v>
                </c:pt>
                <c:pt idx="22">
                  <c:v>32.508009462754927</c:v>
                </c:pt>
                <c:pt idx="23">
                  <c:v>33.062045522208216</c:v>
                </c:pt>
                <c:pt idx="24">
                  <c:v>33.625524053232276</c:v>
                </c:pt>
                <c:pt idx="25">
                  <c:v>34.198605984466759</c:v>
                </c:pt>
                <c:pt idx="26">
                  <c:v>34.78145498726829</c:v>
                </c:pt>
                <c:pt idx="27">
                  <c:v>35.37423752245477</c:v>
                </c:pt>
                <c:pt idx="28">
                  <c:v>35.977122887846335</c:v>
                </c:pt>
                <c:pt idx="29">
                  <c:v>36.590283266616566</c:v>
                </c:pt>
                <c:pt idx="30">
                  <c:v>37.213893776467749</c:v>
                </c:pt>
                <c:pt idx="31">
                  <c:v>37.848132519644246</c:v>
                </c:pt>
                <c:pt idx="32">
                  <c:v>38.493180633798211</c:v>
                </c:pt>
                <c:pt idx="33">
                  <c:v>39.149222343722265</c:v>
                </c:pt>
                <c:pt idx="34">
                  <c:v>39.816445013963801</c:v>
                </c:pt>
                <c:pt idx="35">
                  <c:v>40.495039202336031</c:v>
                </c:pt>
                <c:pt idx="36">
                  <c:v>41.18519871434102</c:v>
                </c:pt>
                <c:pt idx="37">
                  <c:v>41.88712065852026</c:v>
                </c:pt>
                <c:pt idx="38">
                  <c:v>42.601005502748556</c:v>
                </c:pt>
                <c:pt idx="39">
                  <c:v>43.327057131487386</c:v>
                </c:pt>
                <c:pt idx="40">
                  <c:v>44.065482904013983</c:v>
                </c:pt>
              </c:numCache>
            </c:numRef>
          </c:val>
          <c:smooth val="0"/>
          <c:extLst>
            <c:ext xmlns:c16="http://schemas.microsoft.com/office/drawing/2014/chart" uri="{C3380CC4-5D6E-409C-BE32-E72D297353CC}">
              <c16:uniqueId val="{00000002-1394-45DC-B238-D1515BA0C4E7}"/>
            </c:ext>
          </c:extLst>
        </c:ser>
        <c:dLbls>
          <c:showLegendKey val="0"/>
          <c:showVal val="0"/>
          <c:showCatName val="0"/>
          <c:showSerName val="0"/>
          <c:showPercent val="0"/>
          <c:showBubbleSize val="0"/>
        </c:dLbls>
        <c:smooth val="0"/>
        <c:axId val="684557000"/>
        <c:axId val="684556344"/>
      </c:lineChart>
      <c:catAx>
        <c:axId val="684557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684556344"/>
        <c:crosses val="autoZero"/>
        <c:auto val="1"/>
        <c:lblAlgn val="ctr"/>
        <c:lblOffset val="100"/>
        <c:noMultiLvlLbl val="0"/>
      </c:catAx>
      <c:valAx>
        <c:axId val="6845563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68455700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885824</xdr:colOff>
      <xdr:row>27</xdr:row>
      <xdr:rowOff>0</xdr:rowOff>
    </xdr:from>
    <xdr:to>
      <xdr:col>12</xdr:col>
      <xdr:colOff>361950</xdr:colOff>
      <xdr:row>42</xdr:row>
      <xdr:rowOff>114300</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869156</xdr:colOff>
      <xdr:row>2</xdr:row>
      <xdr:rowOff>59531</xdr:rowOff>
    </xdr:from>
    <xdr:to>
      <xdr:col>12</xdr:col>
      <xdr:colOff>571500</xdr:colOff>
      <xdr:row>19</xdr:row>
      <xdr:rowOff>154781</xdr:rowOff>
    </xdr:to>
    <xdr:graphicFrame macro="">
      <xdr:nvGraphicFramePr>
        <xdr:cNvPr id="6" name="Diagra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333373</xdr:colOff>
      <xdr:row>1</xdr:row>
      <xdr:rowOff>154781</xdr:rowOff>
    </xdr:from>
    <xdr:to>
      <xdr:col>23</xdr:col>
      <xdr:colOff>309561</xdr:colOff>
      <xdr:row>20</xdr:row>
      <xdr:rowOff>47625</xdr:rowOff>
    </xdr:to>
    <xdr:graphicFrame macro="">
      <xdr:nvGraphicFramePr>
        <xdr:cNvPr id="9" name="Diagram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535782</xdr:colOff>
      <xdr:row>26</xdr:row>
      <xdr:rowOff>154782</xdr:rowOff>
    </xdr:from>
    <xdr:to>
      <xdr:col>23</xdr:col>
      <xdr:colOff>285749</xdr:colOff>
      <xdr:row>43</xdr:row>
      <xdr:rowOff>59531</xdr:rowOff>
    </xdr:to>
    <xdr:graphicFrame macro="">
      <xdr:nvGraphicFramePr>
        <xdr:cNvPr id="10" name="Diagram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128847</xdr:colOff>
      <xdr:row>2</xdr:row>
      <xdr:rowOff>169333</xdr:rowOff>
    </xdr:from>
    <xdr:to>
      <xdr:col>25</xdr:col>
      <xdr:colOff>562853</xdr:colOff>
      <xdr:row>21</xdr:row>
      <xdr:rowOff>156925</xdr:rowOff>
    </xdr:to>
    <xdr:pic>
      <xdr:nvPicPr>
        <xdr:cNvPr id="3" name="Bildobjekt 2"/>
        <xdr:cNvPicPr>
          <a:picLocks noChangeAspect="1"/>
        </xdr:cNvPicPr>
      </xdr:nvPicPr>
      <xdr:blipFill>
        <a:blip xmlns:r="http://schemas.openxmlformats.org/officeDocument/2006/relationships" r:embed="rId1"/>
        <a:stretch>
          <a:fillRect/>
        </a:stretch>
      </xdr:blipFill>
      <xdr:spPr>
        <a:xfrm>
          <a:off x="11939847" y="709083"/>
          <a:ext cx="5958506" cy="3501259"/>
        </a:xfrm>
        <a:prstGeom prst="rect">
          <a:avLst/>
        </a:prstGeom>
      </xdr:spPr>
    </xdr:pic>
    <xdr:clientData/>
  </xdr:twoCellAnchor>
  <xdr:twoCellAnchor editAs="oneCell">
    <xdr:from>
      <xdr:col>6</xdr:col>
      <xdr:colOff>550333</xdr:colOff>
      <xdr:row>2</xdr:row>
      <xdr:rowOff>127000</xdr:rowOff>
    </xdr:from>
    <xdr:to>
      <xdr:col>15</xdr:col>
      <xdr:colOff>306917</xdr:colOff>
      <xdr:row>21</xdr:row>
      <xdr:rowOff>143320</xdr:rowOff>
    </xdr:to>
    <xdr:pic>
      <xdr:nvPicPr>
        <xdr:cNvPr id="4" name="Bildobjekt 3"/>
        <xdr:cNvPicPr>
          <a:picLocks noChangeAspect="1"/>
        </xdr:cNvPicPr>
      </xdr:nvPicPr>
      <xdr:blipFill>
        <a:blip xmlns:r="http://schemas.openxmlformats.org/officeDocument/2006/relationships" r:embed="rId2"/>
        <a:stretch>
          <a:fillRect/>
        </a:stretch>
      </xdr:blipFill>
      <xdr:spPr>
        <a:xfrm>
          <a:off x="6223000" y="666750"/>
          <a:ext cx="5281084" cy="352998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rafikverket/Samgods/2022/Dokumentation/Rapport/Bilder/Fig_6.3_6.9_Historiska_trender_tonkm_2000-2017%20och%201990-2014%20kor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0-2014_24_år"/>
      <sheetName val="1991-2014_23_år"/>
      <sheetName val="Trend_prognos"/>
      <sheetName val="Trend_Lägre_tillväxt"/>
      <sheetName val="2000-2017"/>
      <sheetName val="Trend_prognos_2000-2017"/>
      <sheetName val="Trend_prognos_2000-2017_Lägre"/>
      <sheetName val="Fig_6.1"/>
      <sheetName val="Fig_6.3"/>
    </sheetNames>
    <sheetDataSet>
      <sheetData sheetId="0"/>
      <sheetData sheetId="1"/>
      <sheetData sheetId="2">
        <row r="36">
          <cell r="F36">
            <v>65.864323819590126</v>
          </cell>
        </row>
        <row r="37">
          <cell r="F37">
            <v>67.569712403345164</v>
          </cell>
        </row>
        <row r="38">
          <cell r="F38">
            <v>72.888904907767497</v>
          </cell>
        </row>
        <row r="39">
          <cell r="F39">
            <v>73.528350067142881</v>
          </cell>
        </row>
        <row r="40">
          <cell r="F40">
            <v>75.784562736426096</v>
          </cell>
        </row>
        <row r="41">
          <cell r="F41">
            <v>75.429009658668917</v>
          </cell>
        </row>
        <row r="42">
          <cell r="F42">
            <v>77.290324241222649</v>
          </cell>
        </row>
        <row r="43">
          <cell r="F43">
            <v>77.987273635740635</v>
          </cell>
        </row>
        <row r="44">
          <cell r="F44">
            <v>77.537490189013226</v>
          </cell>
        </row>
        <row r="45">
          <cell r="F45">
            <v>74.627861382160276</v>
          </cell>
        </row>
        <row r="46">
          <cell r="F46">
            <v>74.009291321225106</v>
          </cell>
        </row>
        <row r="47">
          <cell r="F47">
            <v>75.827796631131193</v>
          </cell>
        </row>
        <row r="48">
          <cell r="F48">
            <v>79.237416595241925</v>
          </cell>
        </row>
        <row r="49">
          <cell r="F49">
            <v>83.817123252312584</v>
          </cell>
        </row>
        <row r="50">
          <cell r="F50">
            <v>86.860077963837938</v>
          </cell>
        </row>
        <row r="51">
          <cell r="F51">
            <v>89.239401389133889</v>
          </cell>
        </row>
        <row r="52">
          <cell r="F52">
            <v>87.9627839043996</v>
          </cell>
        </row>
        <row r="53">
          <cell r="F53">
            <v>88.344060622405436</v>
          </cell>
        </row>
        <row r="54">
          <cell r="F54">
            <v>88.896000000000001</v>
          </cell>
        </row>
        <row r="55">
          <cell r="F55">
            <v>86.842999999999989</v>
          </cell>
        </row>
        <row r="56">
          <cell r="F56">
            <v>88.933999999999997</v>
          </cell>
        </row>
        <row r="57">
          <cell r="F57">
            <v>91.086000000000013</v>
          </cell>
        </row>
        <row r="58">
          <cell r="F58">
            <v>93.018000000000001</v>
          </cell>
        </row>
        <row r="59">
          <cell r="F59">
            <v>98.600999999999999</v>
          </cell>
        </row>
        <row r="60">
          <cell r="F60">
            <v>99.11</v>
          </cell>
        </row>
        <row r="61">
          <cell r="F61">
            <v>102.32499999999999</v>
          </cell>
        </row>
        <row r="62">
          <cell r="F62">
            <v>104.16669199999998</v>
          </cell>
        </row>
        <row r="63">
          <cell r="F63">
            <v>89.443144000000004</v>
          </cell>
        </row>
        <row r="64">
          <cell r="F64">
            <v>97.621828000000008</v>
          </cell>
        </row>
        <row r="65">
          <cell r="F65">
            <v>97.493404999999996</v>
          </cell>
        </row>
        <row r="66">
          <cell r="F66">
            <v>99.557556999999989</v>
          </cell>
        </row>
        <row r="67">
          <cell r="F67">
            <v>97.009067000000002</v>
          </cell>
        </row>
        <row r="68">
          <cell r="F68">
            <v>99.406586000000004</v>
          </cell>
        </row>
        <row r="69">
          <cell r="F69">
            <v>104.05965147897473</v>
          </cell>
        </row>
        <row r="70">
          <cell r="F70">
            <v>105.13830915812377</v>
          </cell>
        </row>
        <row r="71">
          <cell r="F71">
            <v>106.21696683727316</v>
          </cell>
        </row>
      </sheetData>
      <sheetData sheetId="3"/>
      <sheetData sheetId="4"/>
      <sheetData sheetId="5">
        <row r="36">
          <cell r="E36">
            <v>1982</v>
          </cell>
        </row>
        <row r="37">
          <cell r="E37">
            <v>1983</v>
          </cell>
        </row>
        <row r="38">
          <cell r="E38">
            <v>1984</v>
          </cell>
        </row>
        <row r="39">
          <cell r="E39">
            <v>1985</v>
          </cell>
        </row>
        <row r="40">
          <cell r="E40">
            <v>1986</v>
          </cell>
        </row>
        <row r="41">
          <cell r="E41">
            <v>1987</v>
          </cell>
        </row>
        <row r="42">
          <cell r="E42">
            <v>1988</v>
          </cell>
        </row>
        <row r="43">
          <cell r="E43">
            <v>1989</v>
          </cell>
        </row>
        <row r="44">
          <cell r="E44">
            <v>1990</v>
          </cell>
        </row>
        <row r="45">
          <cell r="E45">
            <v>1991</v>
          </cell>
        </row>
        <row r="46">
          <cell r="E46">
            <v>1992</v>
          </cell>
        </row>
        <row r="47">
          <cell r="E47">
            <v>1993</v>
          </cell>
        </row>
        <row r="48">
          <cell r="E48">
            <v>1994</v>
          </cell>
        </row>
        <row r="49">
          <cell r="E49">
            <v>1995</v>
          </cell>
        </row>
        <row r="50">
          <cell r="E50">
            <v>1996</v>
          </cell>
        </row>
        <row r="51">
          <cell r="E51">
            <v>1997</v>
          </cell>
        </row>
        <row r="52">
          <cell r="E52">
            <v>1998</v>
          </cell>
        </row>
        <row r="53">
          <cell r="E53">
            <v>1999</v>
          </cell>
          <cell r="AE53" t="str">
            <v>Väg</v>
          </cell>
          <cell r="AF53" t="str">
            <v>Järnväg</v>
          </cell>
          <cell r="AG53" t="str">
            <v>Sjöfart</v>
          </cell>
          <cell r="AJ53" t="str">
            <v>Väg</v>
          </cell>
          <cell r="AK53" t="str">
            <v>Järnväg</v>
          </cell>
          <cell r="AL53" t="str">
            <v>Sjöfart</v>
          </cell>
        </row>
        <row r="54">
          <cell r="E54">
            <v>2000</v>
          </cell>
          <cell r="F54">
            <v>99.395647836579187</v>
          </cell>
          <cell r="AD54">
            <v>2000</v>
          </cell>
          <cell r="AE54">
            <v>46.792311821730642</v>
          </cell>
          <cell r="AF54">
            <v>19.347336014848544</v>
          </cell>
          <cell r="AG54">
            <v>33.256</v>
          </cell>
          <cell r="AI54">
            <v>2000</v>
          </cell>
          <cell r="AJ54">
            <v>92.242943826775004</v>
          </cell>
          <cell r="AK54">
            <v>92.844344664105179</v>
          </cell>
          <cell r="AL54">
            <v>111.32080650679086</v>
          </cell>
        </row>
        <row r="55">
          <cell r="E55">
            <v>2001</v>
          </cell>
          <cell r="F55">
            <v>96.81573252005532</v>
          </cell>
          <cell r="AD55">
            <v>2001</v>
          </cell>
          <cell r="AE55">
            <v>44.792813054095078</v>
          </cell>
          <cell r="AF55">
            <v>18.886919465960229</v>
          </cell>
          <cell r="AG55">
            <v>33.136000000000003</v>
          </cell>
          <cell r="AI55">
            <v>2001</v>
          </cell>
          <cell r="AJ55">
            <v>88.301278084603695</v>
          </cell>
          <cell r="AK55">
            <v>90.634889433615712</v>
          </cell>
          <cell r="AL55">
            <v>110.91911968995136</v>
          </cell>
        </row>
        <row r="56">
          <cell r="E56">
            <v>2002</v>
          </cell>
          <cell r="F56">
            <v>99.157147063519119</v>
          </cell>
          <cell r="AD56">
            <v>2002</v>
          </cell>
          <cell r="AE56">
            <v>47.549223436420377</v>
          </cell>
          <cell r="AF56">
            <v>18.490923627098741</v>
          </cell>
          <cell r="AG56">
            <v>33.116999999999997</v>
          </cell>
          <cell r="AI56">
            <v>2002</v>
          </cell>
          <cell r="AJ56">
            <v>93.735064066990077</v>
          </cell>
          <cell r="AK56">
            <v>88.73457746712117</v>
          </cell>
          <cell r="AL56">
            <v>110.85551927728507</v>
          </cell>
        </row>
        <row r="57">
          <cell r="E57">
            <v>2003</v>
          </cell>
          <cell r="F57">
            <v>101.24023961506406</v>
          </cell>
          <cell r="AD57">
            <v>2003</v>
          </cell>
          <cell r="AE57">
            <v>47.538590846237582</v>
          </cell>
          <cell r="AF57">
            <v>19.388648768826467</v>
          </cell>
          <cell r="AG57">
            <v>34.313000000000002</v>
          </cell>
          <cell r="AI57">
            <v>2003</v>
          </cell>
          <cell r="AJ57">
            <v>93.714103755759865</v>
          </cell>
          <cell r="AK57">
            <v>93.042597052258557</v>
          </cell>
          <cell r="AL57">
            <v>114.85899788511892</v>
          </cell>
        </row>
        <row r="58">
          <cell r="E58">
            <v>2004</v>
          </cell>
          <cell r="F58">
            <v>106.10803434976015</v>
          </cell>
          <cell r="AD58">
            <v>2004</v>
          </cell>
          <cell r="AE58">
            <v>50.851919219968941</v>
          </cell>
          <cell r="AF58">
            <v>20.015115129791202</v>
          </cell>
          <cell r="AG58">
            <v>35.241</v>
          </cell>
          <cell r="AI58">
            <v>2004</v>
          </cell>
          <cell r="AJ58">
            <v>100.24575716545149</v>
          </cell>
          <cell r="AK58">
            <v>96.048895112789396</v>
          </cell>
          <cell r="AL58">
            <v>117.96537593534451</v>
          </cell>
        </row>
        <row r="59">
          <cell r="E59">
            <v>2005</v>
          </cell>
          <cell r="F59">
            <v>112.61822836783108</v>
          </cell>
          <cell r="AD59">
            <v>2005</v>
          </cell>
          <cell r="AE59">
            <v>53.47081844906225</v>
          </cell>
          <cell r="AF59">
            <v>20.776409918768831</v>
          </cell>
          <cell r="AG59">
            <v>38.371000000000002</v>
          </cell>
          <cell r="AI59">
            <v>2005</v>
          </cell>
          <cell r="AJ59">
            <v>105.40846371001358</v>
          </cell>
          <cell r="AK59">
            <v>99.702210262977502</v>
          </cell>
          <cell r="AL59">
            <v>128.4427070745752</v>
          </cell>
        </row>
        <row r="60">
          <cell r="E60">
            <v>2006</v>
          </cell>
          <cell r="F60">
            <v>113.21516589000625</v>
          </cell>
          <cell r="AD60">
            <v>2006</v>
          </cell>
          <cell r="AE60">
            <v>55.080840902314485</v>
          </cell>
          <cell r="AF60">
            <v>21.194324987691768</v>
          </cell>
          <cell r="AG60">
            <v>36.94</v>
          </cell>
          <cell r="AI60">
            <v>2006</v>
          </cell>
          <cell r="AJ60">
            <v>108.58234430990781</v>
          </cell>
          <cell r="AK60">
            <v>101.70770862562679</v>
          </cell>
          <cell r="AL60">
            <v>123.65259178376395</v>
          </cell>
        </row>
        <row r="61">
          <cell r="E61">
            <v>2007</v>
          </cell>
          <cell r="F61">
            <v>116.65181807438729</v>
          </cell>
          <cell r="AD61">
            <v>2007</v>
          </cell>
          <cell r="AE61">
            <v>56.07449093614705</v>
          </cell>
          <cell r="AF61">
            <v>22.026327138240248</v>
          </cell>
          <cell r="AG61">
            <v>38.551000000000002</v>
          </cell>
          <cell r="AI61">
            <v>2007</v>
          </cell>
          <cell r="AJ61">
            <v>110.54115336818828</v>
          </cell>
          <cell r="AK61">
            <v>105.70033553651082</v>
          </cell>
          <cell r="AL61">
            <v>129.04523729983447</v>
          </cell>
        </row>
        <row r="62">
          <cell r="E62">
            <v>2008</v>
          </cell>
          <cell r="F62">
            <v>118.97463201136165</v>
          </cell>
          <cell r="AD62">
            <v>2008</v>
          </cell>
          <cell r="AE62">
            <v>58.586873688917279</v>
          </cell>
          <cell r="AF62">
            <v>21.520758322444365</v>
          </cell>
          <cell r="AG62">
            <v>38.866999999999997</v>
          </cell>
          <cell r="AI62">
            <v>2008</v>
          </cell>
          <cell r="AJ62">
            <v>115.49388111581618</v>
          </cell>
          <cell r="AK62">
            <v>103.27420279404167</v>
          </cell>
          <cell r="AL62">
            <v>130.10301258417849</v>
          </cell>
        </row>
        <row r="63">
          <cell r="E63">
            <v>2009</v>
          </cell>
          <cell r="F63">
            <v>102.07291012689493</v>
          </cell>
          <cell r="AD63">
            <v>2009</v>
          </cell>
          <cell r="AE63">
            <v>49.310887152167382</v>
          </cell>
          <cell r="AF63">
            <v>18.757022974727537</v>
          </cell>
          <cell r="AG63">
            <v>34.005000000000003</v>
          </cell>
          <cell r="AI63">
            <v>2009</v>
          </cell>
          <cell r="AJ63">
            <v>97.20787916944569</v>
          </cell>
          <cell r="AK63">
            <v>90.011539811041814</v>
          </cell>
          <cell r="AL63">
            <v>113.82800172189751</v>
          </cell>
        </row>
        <row r="64">
          <cell r="E64">
            <v>2010</v>
          </cell>
          <cell r="F64">
            <v>111.27878698001399</v>
          </cell>
          <cell r="AD64">
            <v>2010</v>
          </cell>
          <cell r="AE64">
            <v>51.833602432441729</v>
          </cell>
          <cell r="AF64">
            <v>21.567184547572257</v>
          </cell>
          <cell r="AG64">
            <v>37.878</v>
          </cell>
          <cell r="AI64">
            <v>2010</v>
          </cell>
          <cell r="AJ64">
            <v>102.18097570666839</v>
          </cell>
          <cell r="AK64">
            <v>103.49699379968294</v>
          </cell>
          <cell r="AL64">
            <v>126.79244373539285</v>
          </cell>
        </row>
        <row r="65">
          <cell r="E65">
            <v>2011</v>
          </cell>
          <cell r="F65">
            <v>110.49406807989379</v>
          </cell>
          <cell r="AD65">
            <v>2011</v>
          </cell>
          <cell r="AE65">
            <v>51.668408849683203</v>
          </cell>
          <cell r="AF65">
            <v>21.148659230210587</v>
          </cell>
          <cell r="AG65">
            <v>37.677</v>
          </cell>
          <cell r="AI65">
            <v>2011</v>
          </cell>
          <cell r="AJ65">
            <v>101.85532515037632</v>
          </cell>
          <cell r="AK65">
            <v>101.48856696583053</v>
          </cell>
          <cell r="AL65">
            <v>126.11961831718665</v>
          </cell>
        </row>
        <row r="66">
          <cell r="E66">
            <v>2012</v>
          </cell>
          <cell r="F66">
            <v>104.38933015031506</v>
          </cell>
          <cell r="AD66">
            <v>2012</v>
          </cell>
          <cell r="AE66">
            <v>47.325374288371997</v>
          </cell>
          <cell r="AF66">
            <v>20.545955861943067</v>
          </cell>
          <cell r="AG66">
            <v>36.518000000000001</v>
          </cell>
          <cell r="AI66">
            <v>2012</v>
          </cell>
          <cell r="AJ66">
            <v>93.293784215980253</v>
          </cell>
          <cell r="AK66">
            <v>98.596303182811468</v>
          </cell>
          <cell r="AL66">
            <v>122.23999314454501</v>
          </cell>
        </row>
        <row r="67">
          <cell r="E67">
            <v>2013</v>
          </cell>
          <cell r="F67">
            <v>103.17043579958867</v>
          </cell>
          <cell r="AD67">
            <v>2013</v>
          </cell>
          <cell r="AE67">
            <v>49.355694593067682</v>
          </cell>
          <cell r="AF67">
            <v>19.871741206520991</v>
          </cell>
          <cell r="AG67">
            <v>33.942999999999998</v>
          </cell>
          <cell r="AI67">
            <v>2013</v>
          </cell>
          <cell r="AJ67">
            <v>97.296209283797253</v>
          </cell>
          <cell r="AK67">
            <v>95.36086974652045</v>
          </cell>
          <cell r="AL67">
            <v>113.62046353319708</v>
          </cell>
        </row>
        <row r="68">
          <cell r="E68">
            <v>2014</v>
          </cell>
          <cell r="F68">
            <v>104.63202594035917</v>
          </cell>
          <cell r="AD68">
            <v>2014</v>
          </cell>
          <cell r="AE68">
            <v>49.533670711099113</v>
          </cell>
          <cell r="AF68">
            <v>20.040355229260072</v>
          </cell>
          <cell r="AG68">
            <v>35.058</v>
          </cell>
          <cell r="AI68">
            <v>2014</v>
          </cell>
          <cell r="AJ68">
            <v>97.647058395946843</v>
          </cell>
          <cell r="AK68">
            <v>96.170017756891184</v>
          </cell>
          <cell r="AL68">
            <v>117.35280353966424</v>
          </cell>
        </row>
        <row r="69">
          <cell r="E69">
            <v>2015</v>
          </cell>
          <cell r="F69">
            <v>97.712388459626993</v>
          </cell>
          <cell r="AD69">
            <v>2015</v>
          </cell>
          <cell r="AE69">
            <v>49.448856324882001</v>
          </cell>
          <cell r="AF69">
            <v>19.579192134744989</v>
          </cell>
          <cell r="AG69">
            <v>28.684339999999999</v>
          </cell>
          <cell r="AI69">
            <v>2015</v>
          </cell>
          <cell r="AJ69">
            <v>97.479861513404813</v>
          </cell>
          <cell r="AK69">
            <v>93.956979989796878</v>
          </cell>
          <cell r="AL69">
            <v>96.01767689785305</v>
          </cell>
        </row>
        <row r="70">
          <cell r="E70">
            <v>2016</v>
          </cell>
          <cell r="F70">
            <v>100.30958267126904</v>
          </cell>
          <cell r="AD70">
            <v>2016</v>
          </cell>
          <cell r="AE70">
            <v>51.694142595999999</v>
          </cell>
          <cell r="AF70">
            <v>20.243400075269044</v>
          </cell>
          <cell r="AG70">
            <v>28.372040000000002</v>
          </cell>
          <cell r="AI70">
            <v>2016</v>
          </cell>
          <cell r="AJ70">
            <v>101.90605477717905</v>
          </cell>
          <cell r="AK70">
            <v>97.144393022336459</v>
          </cell>
          <cell r="AL70">
            <v>94.972286957028231</v>
          </cell>
        </row>
        <row r="71">
          <cell r="E71">
            <v>2017</v>
          </cell>
          <cell r="F71">
            <v>101.43973808808212</v>
          </cell>
          <cell r="AD71">
            <v>2017</v>
          </cell>
          <cell r="AE71">
            <v>50.727253360000006</v>
          </cell>
          <cell r="AF71">
            <v>20.838464728082112</v>
          </cell>
          <cell r="AG71">
            <v>29.874019999999998</v>
          </cell>
          <cell r="AI71">
            <v>2017</v>
          </cell>
          <cell r="AJ71">
            <v>100</v>
          </cell>
          <cell r="AK71">
            <v>100</v>
          </cell>
          <cell r="AL71">
            <v>100</v>
          </cell>
        </row>
        <row r="72">
          <cell r="E72">
            <v>2018</v>
          </cell>
          <cell r="F72">
            <v>103.16490668455177</v>
          </cell>
          <cell r="AD72">
            <v>2018</v>
          </cell>
          <cell r="AE72">
            <v>51.649994026494127</v>
          </cell>
          <cell r="AF72">
            <v>21.131747847459749</v>
          </cell>
          <cell r="AG72">
            <v>30.383164810597883</v>
          </cell>
          <cell r="AI72">
            <v>2018</v>
          </cell>
          <cell r="AJ72">
            <v>101.81902351374248</v>
          </cell>
          <cell r="AK72">
            <v>101.40741231758021</v>
          </cell>
          <cell r="AL72">
            <v>101.70430631899518</v>
          </cell>
        </row>
        <row r="73">
          <cell r="E73">
            <v>2019</v>
          </cell>
          <cell r="F73">
            <v>104.91966524064316</v>
          </cell>
          <cell r="AD73">
            <v>2019</v>
          </cell>
          <cell r="AE73">
            <v>52.589519562682639</v>
          </cell>
          <cell r="AF73">
            <v>21.42915866958489</v>
          </cell>
          <cell r="AG73">
            <v>30.900987008375623</v>
          </cell>
          <cell r="AI73">
            <v>2019</v>
          </cell>
          <cell r="AJ73">
            <v>103.67113549292044</v>
          </cell>
          <cell r="AK73">
            <v>102.83463272947719</v>
          </cell>
          <cell r="AL73">
            <v>103.43765923828003</v>
          </cell>
        </row>
        <row r="74">
          <cell r="E74">
            <v>2020</v>
          </cell>
          <cell r="F74">
            <v>106.70452506013773</v>
          </cell>
          <cell r="AD74">
            <v>2020</v>
          </cell>
          <cell r="AE74">
            <v>53.546135289292039</v>
          </cell>
          <cell r="AF74">
            <v>21.730755288254436</v>
          </cell>
          <cell r="AG74">
            <v>31.427634482591248</v>
          </cell>
          <cell r="AI74">
            <v>2020</v>
          </cell>
          <cell r="AJ74">
            <v>105.55693782450048</v>
          </cell>
          <cell r="AK74">
            <v>104.28194001725024</v>
          </cell>
          <cell r="AL74">
            <v>105.20055380089875</v>
          </cell>
        </row>
        <row r="75">
          <cell r="E75">
            <v>2021</v>
          </cell>
          <cell r="F75">
            <v>108.52000633877793</v>
          </cell>
          <cell r="AD75">
            <v>2021</v>
          </cell>
          <cell r="AE75">
            <v>54.520152080904623</v>
          </cell>
          <cell r="AF75">
            <v>22.036596614884541</v>
          </cell>
          <cell r="AG75">
            <v>31.963257642988761</v>
          </cell>
          <cell r="AI75">
            <v>2021</v>
          </cell>
          <cell r="AJ75">
            <v>107.47704334391469</v>
          </cell>
          <cell r="AK75">
            <v>105.74961688606462</v>
          </cell>
          <cell r="AL75">
            <v>106.9934934869454</v>
          </cell>
        </row>
        <row r="76">
          <cell r="E76">
            <v>2022</v>
          </cell>
          <cell r="F76">
            <v>110.36663831975726</v>
          </cell>
          <cell r="AD76">
            <v>2022</v>
          </cell>
          <cell r="AE76">
            <v>55.511886466984436</v>
          </cell>
          <cell r="AF76">
            <v>22.346742390017891</v>
          </cell>
          <cell r="AG76">
            <v>32.508009462754927</v>
          </cell>
          <cell r="AI76">
            <v>2022</v>
          </cell>
          <cell r="AJ76">
            <v>109.43207603421567</v>
          </cell>
          <cell r="AK76">
            <v>107.23795001991299</v>
          </cell>
          <cell r="AL76">
            <v>108.8169903573571</v>
          </cell>
        </row>
        <row r="77">
          <cell r="E77">
            <v>2023</v>
          </cell>
          <cell r="F77">
            <v>112.24495945194207</v>
          </cell>
          <cell r="AD77">
            <v>2023</v>
          </cell>
          <cell r="AE77">
            <v>56.521660734740912</v>
          </cell>
          <cell r="AF77">
            <v>22.661253194992923</v>
          </cell>
          <cell r="AG77">
            <v>33.062045522208216</v>
          </cell>
          <cell r="AI77">
            <v>2023</v>
          </cell>
          <cell r="AJ77">
            <v>111.42267122885461</v>
          </cell>
          <cell r="AK77">
            <v>108.74723013761376</v>
          </cell>
          <cell r="AL77">
            <v>110.67156520015793</v>
          </cell>
        </row>
        <row r="78">
          <cell r="E78">
            <v>2024</v>
          </cell>
          <cell r="F78">
            <v>114.15551755087316</v>
          </cell>
          <cell r="AD78">
            <v>2024</v>
          </cell>
          <cell r="AE78">
            <v>57.549803033863597</v>
          </cell>
          <cell r="AF78">
            <v>22.980190463777294</v>
          </cell>
          <cell r="AG78">
            <v>33.625524053232276</v>
          </cell>
          <cell r="AI78">
            <v>2024</v>
          </cell>
          <cell r="AJ78">
            <v>113.44947581814746</v>
          </cell>
          <cell r="AK78">
            <v>110.27775204959784</v>
          </cell>
          <cell r="AL78">
            <v>112.55774767919509</v>
          </cell>
        </row>
        <row r="79">
          <cell r="E79">
            <v>2025</v>
          </cell>
          <cell r="F79">
            <v>116.09886996259669</v>
          </cell>
          <cell r="AD79">
            <v>2025</v>
          </cell>
          <cell r="AE79">
            <v>58.596647483162059</v>
          </cell>
          <cell r="AF79">
            <v>23.303616494967891</v>
          </cell>
          <cell r="AG79">
            <v>34.198605984466759</v>
          </cell>
          <cell r="AI79">
            <v>2025</v>
          </cell>
          <cell r="AJ79">
            <v>115.51314845949715</v>
          </cell>
          <cell r="AK79">
            <v>111.82981471549445</v>
          </cell>
          <cell r="AL79">
            <v>114.47607648541027</v>
          </cell>
        </row>
        <row r="80">
          <cell r="E80">
            <v>2026</v>
          </cell>
          <cell r="F80">
            <v>118.07558373037358</v>
          </cell>
          <cell r="AD80">
            <v>2026</v>
          </cell>
          <cell r="AE80">
            <v>59.662534279145568</v>
          </cell>
          <cell r="AF80">
            <v>23.631594463959722</v>
          </cell>
          <cell r="AG80">
            <v>34.78145498726829</v>
          </cell>
          <cell r="AI80">
            <v>2026</v>
          </cell>
          <cell r="AJ80">
            <v>117.61435979143965</v>
          </cell>
          <cell r="AK80">
            <v>113.40372130252744</v>
          </cell>
          <cell r="AL80">
            <v>116.42709949068887</v>
          </cell>
        </row>
        <row r="81">
          <cell r="E81">
            <v>2027</v>
          </cell>
          <cell r="F81">
            <v>120.08623576431876</v>
          </cell>
          <cell r="AD81">
            <v>2027</v>
          </cell>
          <cell r="AE81">
            <v>60.747809806577891</v>
          </cell>
          <cell r="AF81">
            <v>23.964188435286093</v>
          </cell>
          <cell r="AG81">
            <v>35.37423752245477</v>
          </cell>
          <cell r="AI81">
            <v>2027</v>
          </cell>
          <cell r="AJ81">
            <v>119.75379265158361</v>
          </cell>
          <cell r="AK81">
            <v>114.99977924473355</v>
          </cell>
          <cell r="AL81">
            <v>118.4113739043315</v>
          </cell>
        </row>
        <row r="82">
          <cell r="E82">
            <v>2028</v>
          </cell>
          <cell r="F82">
            <v>122.13141301402187</v>
          </cell>
          <cell r="AD82">
            <v>2028</v>
          </cell>
          <cell r="AE82">
            <v>61.852826751043104</v>
          </cell>
          <cell r="AF82">
            <v>24.301463375132442</v>
          </cell>
          <cell r="AG82">
            <v>35.977122887846335</v>
          </cell>
          <cell r="AI82">
            <v>2028</v>
          </cell>
          <cell r="AJ82">
            <v>121.93214229851435</v>
          </cell>
          <cell r="AK82">
            <v>116.61830030301397</v>
          </cell>
          <cell r="AL82">
            <v>120.42946643219203</v>
          </cell>
        </row>
        <row r="83">
          <cell r="E83">
            <v>2029</v>
          </cell>
          <cell r="F83">
            <v>124.21171264420185</v>
          </cell>
          <cell r="AD83">
            <v>2029</v>
          </cell>
          <cell r="AE83">
            <v>62.977944213558978</v>
          </cell>
          <cell r="AF83">
            <v>24.643485164026302</v>
          </cell>
          <cell r="AG83">
            <v>36.590283266616566</v>
          </cell>
          <cell r="AI83">
            <v>2029</v>
          </cell>
          <cell r="AJ83">
            <v>124.15011663773426</v>
          </cell>
          <cell r="AK83">
            <v>118.25960062603129</v>
          </cell>
          <cell r="AL83">
            <v>122.48195343852808</v>
          </cell>
        </row>
        <row r="84">
          <cell r="E84">
            <v>2030</v>
          </cell>
          <cell r="F84">
            <v>126.32774221344886</v>
          </cell>
          <cell r="AD84">
            <v>2030</v>
          </cell>
          <cell r="AE84">
            <v>64.12352782727524</v>
          </cell>
          <cell r="AF84">
            <v>24.990320609705861</v>
          </cell>
          <cell r="AG84">
            <v>37.213893776467749</v>
          </cell>
          <cell r="AI84">
            <v>2030</v>
          </cell>
          <cell r="AJ84">
            <v>126.40843645171336</v>
          </cell>
          <cell r="AK84">
            <v>119.92400081196321</v>
          </cell>
          <cell r="AL84">
            <v>124.56942111060967</v>
          </cell>
        </row>
        <row r="85">
          <cell r="E85">
            <v>2031</v>
          </cell>
          <cell r="F85">
            <v>128.48011985610847</v>
          </cell>
          <cell r="AD85">
            <v>2031</v>
          </cell>
          <cell r="AE85">
            <v>65.289949876294571</v>
          </cell>
          <cell r="AF85">
            <v>25.342037460169649</v>
          </cell>
          <cell r="AG85">
            <v>37.848132519644246</v>
          </cell>
          <cell r="AI85">
            <v>2031</v>
          </cell>
          <cell r="AJ85">
            <v>128.70783563412425</v>
          </cell>
          <cell r="AK85">
            <v>121.61182597112578</v>
          </cell>
          <cell r="AL85">
            <v>126.6924656261335</v>
          </cell>
        </row>
        <row r="86">
          <cell r="E86">
            <v>2032</v>
          </cell>
          <cell r="F86">
            <v>130.66947446736313</v>
          </cell>
          <cell r="AD86">
            <v>2032</v>
          </cell>
          <cell r="AE86">
            <v>66.47758941665505</v>
          </cell>
          <cell r="AF86">
            <v>25.69870441690987</v>
          </cell>
          <cell r="AG86">
            <v>38.493180633798211</v>
          </cell>
          <cell r="AI86">
            <v>2032</v>
          </cell>
          <cell r="AJ86">
            <v>131.04906142833798</v>
          </cell>
          <cell r="AK86">
            <v>123.32340578947762</v>
          </cell>
          <cell r="AL86">
            <v>128.85169332349048</v>
          </cell>
        </row>
        <row r="87">
          <cell r="E87">
            <v>2033</v>
          </cell>
          <cell r="F87">
            <v>132.89644589156745</v>
          </cell>
          <cell r="AD87">
            <v>2033</v>
          </cell>
          <cell r="AE87">
            <v>67.686832399513193</v>
          </cell>
          <cell r="AF87">
            <v>26.060391148331991</v>
          </cell>
          <cell r="AG87">
            <v>39.149222343722265</v>
          </cell>
          <cell r="AI87">
            <v>2033</v>
          </cell>
          <cell r="AJ87">
            <v>133.43287467025829</v>
          </cell>
          <cell r="AK87">
            <v>125.05907459301817</v>
          </cell>
          <cell r="AL87">
            <v>131.04772087493504</v>
          </cell>
        </row>
        <row r="88">
          <cell r="E88">
            <v>2034</v>
          </cell>
          <cell r="F88">
            <v>135.1616851138948</v>
          </cell>
          <cell r="AD88">
            <v>2034</v>
          </cell>
          <cell r="AE88">
            <v>68.918071796567801</v>
          </cell>
          <cell r="AF88">
            <v>26.427168303363199</v>
          </cell>
          <cell r="AG88">
            <v>39.816445013963801</v>
          </cell>
          <cell r="AI88">
            <v>2034</v>
          </cell>
          <cell r="AJ88">
            <v>135.86005003557281</v>
          </cell>
          <cell r="AK88">
            <v>126.81917141309214</v>
          </cell>
          <cell r="AL88">
            <v>133.28117546270573</v>
          </cell>
        </row>
        <row r="89">
          <cell r="E89">
            <v>2035</v>
          </cell>
          <cell r="F89">
            <v>137.46585445535374</v>
          </cell>
          <cell r="AD89">
            <v>2035</v>
          </cell>
          <cell r="AE89">
            <v>70.171707727765295</v>
          </cell>
          <cell r="AF89">
            <v>26.799107525252388</v>
          </cell>
          <cell r="AG89">
            <v>40.495039202336031</v>
          </cell>
          <cell r="AI89">
            <v>2035</v>
          </cell>
          <cell r="AJ89">
            <v>138.33137629150218</v>
          </cell>
          <cell r="AK89">
            <v>128.60404005261316</v>
          </cell>
          <cell r="AL89">
            <v>135.5526949581477</v>
          </cell>
        </row>
        <row r="90">
          <cell r="E90">
            <v>2036</v>
          </cell>
          <cell r="F90">
            <v>139.80962777123338</v>
          </cell>
          <cell r="AD90">
            <v>2036</v>
          </cell>
          <cell r="AE90">
            <v>71.448147591327995</v>
          </cell>
          <cell r="AF90">
            <v>27.176281465564358</v>
          </cell>
          <cell r="AG90">
            <v>41.18519871434102</v>
          </cell>
          <cell r="AI90">
            <v>2036</v>
          </cell>
          <cell r="AJ90">
            <v>140.84765655312822</v>
          </cell>
          <cell r="AK90">
            <v>130.41402915321945</v>
          </cell>
          <cell r="AL90">
            <v>137.86292810388767</v>
          </cell>
        </row>
        <row r="91">
          <cell r="E91">
            <v>2037</v>
          </cell>
          <cell r="F91">
            <v>142.19369065303891</v>
          </cell>
          <cell r="AD91">
            <v>2037</v>
          </cell>
          <cell r="AE91">
            <v>72.747806196147678</v>
          </cell>
          <cell r="AF91">
            <v>27.558763798370979</v>
          </cell>
          <cell r="AG91">
            <v>41.88712065852026</v>
          </cell>
          <cell r="AI91">
            <v>2037</v>
          </cell>
          <cell r="AJ91">
            <v>143.40970854438484</v>
          </cell>
          <cell r="AK91">
            <v>132.24949226337449</v>
          </cell>
          <cell r="AL91">
            <v>140.21253469911403</v>
          </cell>
        </row>
        <row r="92">
          <cell r="E92">
            <v>2038</v>
          </cell>
          <cell r="F92">
            <v>144.61874063397806</v>
          </cell>
          <cell r="AD92">
            <v>2038</v>
          </cell>
          <cell r="AE92">
            <v>74.071105896587412</v>
          </cell>
          <cell r="AF92">
            <v>27.946629234642089</v>
          </cell>
          <cell r="AG92">
            <v>42.601005502748556</v>
          </cell>
          <cell r="AI92">
            <v>2038</v>
          </cell>
          <cell r="AJ92">
            <v>146.01836486379676</v>
          </cell>
          <cell r="AK92">
            <v>134.11078790742656</v>
          </cell>
          <cell r="AL92">
            <v>142.60218578801434</v>
          </cell>
        </row>
        <row r="93">
          <cell r="E93">
            <v>2039</v>
          </cell>
          <cell r="F93">
            <v>147.08548739806173</v>
          </cell>
          <cell r="AD93">
            <v>2039</v>
          </cell>
          <cell r="AE93">
            <v>75.418476729735431</v>
          </cell>
          <cell r="AF93">
            <v>28.339953536838916</v>
          </cell>
          <cell r="AG93">
            <v>43.327057131487386</v>
          </cell>
          <cell r="AI93">
            <v>2039</v>
          </cell>
          <cell r="AJ93">
            <v>148.67447325505151</v>
          </cell>
          <cell r="AK93">
            <v>135.99827965563952</v>
          </cell>
          <cell r="AL93">
            <v>145.0325638514247</v>
          </cell>
        </row>
        <row r="94">
          <cell r="E94">
            <v>2040</v>
          </cell>
          <cell r="F94">
            <v>149.5946529928826</v>
          </cell>
          <cell r="AD94">
            <v>2040</v>
          </cell>
          <cell r="AE94">
            <v>76.790356555155725</v>
          </cell>
          <cell r="AF94">
            <v>28.738813533712896</v>
          </cell>
          <cell r="AG94">
            <v>44.065482904013983</v>
          </cell>
          <cell r="AI94">
            <v>2040</v>
          </cell>
          <cell r="AJ94">
            <v>151.37889688249368</v>
          </cell>
          <cell r="AK94">
            <v>137.9123361952102</v>
          </cell>
          <cell r="AL94">
            <v>147.50436300174528</v>
          </cell>
        </row>
      </sheetData>
      <sheetData sheetId="6"/>
      <sheetData sheetId="7"/>
      <sheetData sheetId="8"/>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8"/>
  <sheetViews>
    <sheetView tabSelected="1" topLeftCell="A19" workbookViewId="0">
      <selection sqref="A1:N39"/>
    </sheetView>
  </sheetViews>
  <sheetFormatPr defaultRowHeight="15" x14ac:dyDescent="0.25"/>
  <sheetData>
    <row r="1" spans="1:34" x14ac:dyDescent="0.25">
      <c r="A1" s="159" t="s">
        <v>80</v>
      </c>
      <c r="B1" s="159"/>
      <c r="C1" s="159"/>
      <c r="D1" s="159"/>
      <c r="E1" s="159"/>
      <c r="F1" s="159"/>
      <c r="G1" s="159"/>
      <c r="H1" s="159"/>
      <c r="I1" s="159"/>
      <c r="J1" s="159"/>
      <c r="K1" s="159"/>
      <c r="L1" s="159"/>
      <c r="M1" s="159"/>
      <c r="N1" s="159"/>
      <c r="O1" s="134"/>
      <c r="P1" s="134"/>
      <c r="Q1" s="134"/>
      <c r="R1" s="134"/>
      <c r="S1" s="134"/>
      <c r="T1" s="134"/>
      <c r="U1" s="134"/>
      <c r="V1" s="134"/>
      <c r="W1" s="134"/>
      <c r="X1" s="134"/>
      <c r="Y1" s="134"/>
      <c r="Z1" s="134"/>
      <c r="AA1" s="134"/>
      <c r="AB1" s="134"/>
      <c r="AC1" s="134"/>
      <c r="AD1" s="134"/>
      <c r="AE1" s="134"/>
      <c r="AF1" s="134"/>
      <c r="AG1" s="134"/>
      <c r="AH1" s="134"/>
    </row>
    <row r="2" spans="1:34" x14ac:dyDescent="0.25">
      <c r="A2" s="159"/>
      <c r="B2" s="159"/>
      <c r="C2" s="159"/>
      <c r="D2" s="159"/>
      <c r="E2" s="159"/>
      <c r="F2" s="159"/>
      <c r="G2" s="159"/>
      <c r="H2" s="159"/>
      <c r="I2" s="159"/>
      <c r="J2" s="159"/>
      <c r="K2" s="159"/>
      <c r="L2" s="159"/>
      <c r="M2" s="159"/>
      <c r="N2" s="159"/>
      <c r="O2" s="134"/>
      <c r="P2" s="134"/>
      <c r="Q2" s="134"/>
      <c r="R2" s="134"/>
      <c r="S2" s="134"/>
      <c r="T2" s="134"/>
      <c r="U2" s="134"/>
      <c r="V2" s="134"/>
      <c r="W2" s="134"/>
      <c r="X2" s="134"/>
      <c r="Y2" s="134"/>
      <c r="Z2" s="134"/>
      <c r="AA2" s="134"/>
      <c r="AB2" s="134"/>
      <c r="AC2" s="134"/>
      <c r="AD2" s="134"/>
      <c r="AE2" s="134"/>
      <c r="AF2" s="134"/>
      <c r="AG2" s="134"/>
      <c r="AH2" s="134"/>
    </row>
    <row r="3" spans="1:34" x14ac:dyDescent="0.25">
      <c r="A3" s="159"/>
      <c r="B3" s="159"/>
      <c r="C3" s="159"/>
      <c r="D3" s="159"/>
      <c r="E3" s="159"/>
      <c r="F3" s="159"/>
      <c r="G3" s="159"/>
      <c r="H3" s="159"/>
      <c r="I3" s="159"/>
      <c r="J3" s="159"/>
      <c r="K3" s="159"/>
      <c r="L3" s="159"/>
      <c r="M3" s="159"/>
      <c r="N3" s="159"/>
      <c r="O3" s="134"/>
      <c r="P3" s="134"/>
      <c r="Q3" s="134"/>
      <c r="R3" s="134"/>
      <c r="S3" s="134"/>
      <c r="T3" s="134"/>
      <c r="U3" s="134"/>
      <c r="V3" s="134"/>
      <c r="W3" s="134"/>
      <c r="X3" s="134"/>
      <c r="Y3" s="134"/>
      <c r="Z3" s="134"/>
      <c r="AA3" s="134"/>
      <c r="AB3" s="134"/>
      <c r="AC3" s="134"/>
      <c r="AD3" s="134"/>
      <c r="AE3" s="134"/>
      <c r="AF3" s="134"/>
      <c r="AG3" s="134"/>
      <c r="AH3" s="134"/>
    </row>
    <row r="4" spans="1:34" x14ac:dyDescent="0.25">
      <c r="A4" s="159"/>
      <c r="B4" s="159"/>
      <c r="C4" s="159"/>
      <c r="D4" s="159"/>
      <c r="E4" s="159"/>
      <c r="F4" s="159"/>
      <c r="G4" s="159"/>
      <c r="H4" s="159"/>
      <c r="I4" s="159"/>
      <c r="J4" s="159"/>
      <c r="K4" s="159"/>
      <c r="L4" s="159"/>
      <c r="M4" s="159"/>
      <c r="N4" s="159"/>
      <c r="O4" s="134"/>
      <c r="P4" s="134"/>
      <c r="Q4" s="134"/>
      <c r="R4" s="134"/>
      <c r="S4" s="134"/>
      <c r="T4" s="134"/>
      <c r="U4" s="134"/>
      <c r="V4" s="134"/>
      <c r="W4" s="134"/>
      <c r="X4" s="134"/>
      <c r="Y4" s="134"/>
      <c r="Z4" s="134"/>
      <c r="AA4" s="134"/>
      <c r="AB4" s="134"/>
      <c r="AC4" s="134"/>
      <c r="AD4" s="134"/>
      <c r="AE4" s="134"/>
      <c r="AF4" s="134"/>
      <c r="AG4" s="134"/>
      <c r="AH4" s="134"/>
    </row>
    <row r="5" spans="1:34" x14ac:dyDescent="0.25">
      <c r="A5" s="159"/>
      <c r="B5" s="159"/>
      <c r="C5" s="159"/>
      <c r="D5" s="159"/>
      <c r="E5" s="159"/>
      <c r="F5" s="159"/>
      <c r="G5" s="159"/>
      <c r="H5" s="159"/>
      <c r="I5" s="159"/>
      <c r="J5" s="159"/>
      <c r="K5" s="159"/>
      <c r="L5" s="159"/>
      <c r="M5" s="159"/>
      <c r="N5" s="159"/>
      <c r="O5" s="134"/>
      <c r="P5" s="134"/>
      <c r="Q5" s="134"/>
      <c r="R5" s="134"/>
      <c r="S5" s="134"/>
      <c r="T5" s="134"/>
      <c r="U5" s="134"/>
      <c r="V5" s="134"/>
      <c r="W5" s="134"/>
      <c r="X5" s="134"/>
      <c r="Y5" s="134"/>
      <c r="Z5" s="134"/>
      <c r="AA5" s="134"/>
      <c r="AB5" s="134"/>
      <c r="AC5" s="134"/>
      <c r="AD5" s="134"/>
      <c r="AE5" s="134"/>
      <c r="AF5" s="134"/>
      <c r="AG5" s="134"/>
      <c r="AH5" s="134"/>
    </row>
    <row r="6" spans="1:34" x14ac:dyDescent="0.25">
      <c r="A6" s="159"/>
      <c r="B6" s="159"/>
      <c r="C6" s="159"/>
      <c r="D6" s="159"/>
      <c r="E6" s="159"/>
      <c r="F6" s="159"/>
      <c r="G6" s="159"/>
      <c r="H6" s="159"/>
      <c r="I6" s="159"/>
      <c r="J6" s="159"/>
      <c r="K6" s="159"/>
      <c r="L6" s="159"/>
      <c r="M6" s="159"/>
      <c r="N6" s="159"/>
      <c r="O6" s="134"/>
      <c r="P6" s="134"/>
      <c r="Q6" s="134"/>
      <c r="R6" s="134"/>
      <c r="S6" s="134"/>
      <c r="T6" s="134"/>
      <c r="U6" s="134"/>
      <c r="V6" s="134"/>
      <c r="W6" s="134"/>
      <c r="X6" s="134"/>
      <c r="Y6" s="134"/>
      <c r="Z6" s="134"/>
      <c r="AA6" s="134"/>
      <c r="AB6" s="134"/>
      <c r="AC6" s="134"/>
      <c r="AD6" s="134"/>
      <c r="AE6" s="134"/>
      <c r="AF6" s="134"/>
      <c r="AG6" s="134"/>
      <c r="AH6" s="134"/>
    </row>
    <row r="7" spans="1:34" x14ac:dyDescent="0.25">
      <c r="A7" s="159"/>
      <c r="B7" s="159"/>
      <c r="C7" s="159"/>
      <c r="D7" s="159"/>
      <c r="E7" s="159"/>
      <c r="F7" s="159"/>
      <c r="G7" s="159"/>
      <c r="H7" s="159"/>
      <c r="I7" s="159"/>
      <c r="J7" s="159"/>
      <c r="K7" s="159"/>
      <c r="L7" s="159"/>
      <c r="M7" s="159"/>
      <c r="N7" s="159"/>
      <c r="O7" s="134"/>
      <c r="P7" s="134"/>
      <c r="Q7" s="134"/>
      <c r="R7" s="134"/>
      <c r="S7" s="134"/>
      <c r="T7" s="134"/>
      <c r="U7" s="134"/>
      <c r="V7" s="134"/>
      <c r="W7" s="134"/>
      <c r="X7" s="134"/>
      <c r="Y7" s="134"/>
      <c r="Z7" s="134"/>
      <c r="AA7" s="134"/>
      <c r="AB7" s="134"/>
      <c r="AC7" s="134"/>
      <c r="AD7" s="134"/>
      <c r="AE7" s="134"/>
      <c r="AF7" s="134"/>
      <c r="AG7" s="134"/>
      <c r="AH7" s="134"/>
    </row>
    <row r="8" spans="1:34" x14ac:dyDescent="0.25">
      <c r="A8" s="159"/>
      <c r="B8" s="159"/>
      <c r="C8" s="159"/>
      <c r="D8" s="159"/>
      <c r="E8" s="159"/>
      <c r="F8" s="159"/>
      <c r="G8" s="159"/>
      <c r="H8" s="159"/>
      <c r="I8" s="159"/>
      <c r="J8" s="159"/>
      <c r="K8" s="159"/>
      <c r="L8" s="159"/>
      <c r="M8" s="159"/>
      <c r="N8" s="159"/>
      <c r="O8" s="134"/>
      <c r="P8" s="134"/>
      <c r="Q8" s="134"/>
      <c r="R8" s="134"/>
      <c r="S8" s="134"/>
      <c r="T8" s="134"/>
      <c r="U8" s="134"/>
      <c r="V8" s="134"/>
      <c r="W8" s="134"/>
      <c r="X8" s="134"/>
      <c r="Y8" s="134"/>
      <c r="Z8" s="134"/>
      <c r="AA8" s="134"/>
      <c r="AB8" s="134"/>
      <c r="AC8" s="134"/>
      <c r="AD8" s="134"/>
      <c r="AE8" s="134"/>
      <c r="AF8" s="134"/>
      <c r="AG8" s="134"/>
      <c r="AH8" s="134"/>
    </row>
    <row r="9" spans="1:34" x14ac:dyDescent="0.25">
      <c r="A9" s="159"/>
      <c r="B9" s="159"/>
      <c r="C9" s="159"/>
      <c r="D9" s="159"/>
      <c r="E9" s="159"/>
      <c r="F9" s="159"/>
      <c r="G9" s="159"/>
      <c r="H9" s="159"/>
      <c r="I9" s="159"/>
      <c r="J9" s="159"/>
      <c r="K9" s="159"/>
      <c r="L9" s="159"/>
      <c r="M9" s="159"/>
      <c r="N9" s="159"/>
      <c r="O9" s="134"/>
      <c r="P9" s="134"/>
      <c r="Q9" s="134"/>
      <c r="R9" s="134"/>
      <c r="S9" s="134"/>
      <c r="T9" s="134"/>
      <c r="U9" s="134"/>
      <c r="V9" s="134"/>
      <c r="W9" s="134"/>
      <c r="X9" s="134"/>
      <c r="Y9" s="134"/>
      <c r="Z9" s="134"/>
      <c r="AA9" s="134"/>
      <c r="AB9" s="134"/>
      <c r="AC9" s="134"/>
      <c r="AD9" s="134"/>
      <c r="AE9" s="134"/>
      <c r="AF9" s="134"/>
      <c r="AG9" s="134"/>
      <c r="AH9" s="134"/>
    </row>
    <row r="10" spans="1:34" x14ac:dyDescent="0.25">
      <c r="A10" s="159"/>
      <c r="B10" s="159"/>
      <c r="C10" s="159"/>
      <c r="D10" s="159"/>
      <c r="E10" s="159"/>
      <c r="F10" s="159"/>
      <c r="G10" s="159"/>
      <c r="H10" s="159"/>
      <c r="I10" s="159"/>
      <c r="J10" s="159"/>
      <c r="K10" s="159"/>
      <c r="L10" s="159"/>
      <c r="M10" s="159"/>
      <c r="N10" s="159"/>
      <c r="O10" s="134"/>
      <c r="P10" s="134"/>
      <c r="Q10" s="134"/>
      <c r="R10" s="134"/>
      <c r="S10" s="134"/>
      <c r="T10" s="134"/>
      <c r="U10" s="134"/>
      <c r="V10" s="134"/>
      <c r="W10" s="134"/>
      <c r="X10" s="134"/>
      <c r="Y10" s="134"/>
      <c r="Z10" s="134"/>
      <c r="AA10" s="134"/>
      <c r="AB10" s="134"/>
      <c r="AC10" s="134"/>
      <c r="AD10" s="134"/>
      <c r="AE10" s="134"/>
      <c r="AF10" s="134"/>
      <c r="AG10" s="134"/>
      <c r="AH10" s="134"/>
    </row>
    <row r="11" spans="1:34" x14ac:dyDescent="0.25">
      <c r="A11" s="159"/>
      <c r="B11" s="159"/>
      <c r="C11" s="159"/>
      <c r="D11" s="159"/>
      <c r="E11" s="159"/>
      <c r="F11" s="159"/>
      <c r="G11" s="159"/>
      <c r="H11" s="159"/>
      <c r="I11" s="159"/>
      <c r="J11" s="159"/>
      <c r="K11" s="159"/>
      <c r="L11" s="159"/>
      <c r="M11" s="159"/>
      <c r="N11" s="159"/>
      <c r="O11" s="134"/>
      <c r="P11" s="134"/>
      <c r="Q11" s="134"/>
      <c r="R11" s="134"/>
      <c r="S11" s="134"/>
      <c r="T11" s="134"/>
      <c r="U11" s="134"/>
      <c r="V11" s="134"/>
      <c r="W11" s="134"/>
      <c r="X11" s="134"/>
      <c r="Y11" s="134"/>
      <c r="Z11" s="134"/>
      <c r="AA11" s="134"/>
      <c r="AB11" s="134"/>
      <c r="AC11" s="134"/>
      <c r="AD11" s="134"/>
      <c r="AE11" s="134"/>
      <c r="AF11" s="134"/>
      <c r="AG11" s="134"/>
      <c r="AH11" s="134"/>
    </row>
    <row r="12" spans="1:34" x14ac:dyDescent="0.25">
      <c r="A12" s="159"/>
      <c r="B12" s="159"/>
      <c r="C12" s="159"/>
      <c r="D12" s="159"/>
      <c r="E12" s="159"/>
      <c r="F12" s="159"/>
      <c r="G12" s="159"/>
      <c r="H12" s="159"/>
      <c r="I12" s="159"/>
      <c r="J12" s="159"/>
      <c r="K12" s="159"/>
      <c r="L12" s="159"/>
      <c r="M12" s="159"/>
      <c r="N12" s="159"/>
      <c r="O12" s="134"/>
      <c r="P12" s="134"/>
      <c r="Q12" s="134"/>
      <c r="R12" s="134"/>
      <c r="S12" s="134"/>
      <c r="T12" s="134"/>
      <c r="U12" s="134"/>
      <c r="V12" s="134"/>
      <c r="W12" s="134"/>
      <c r="X12" s="134"/>
      <c r="Y12" s="134"/>
      <c r="Z12" s="134"/>
      <c r="AA12" s="134"/>
      <c r="AB12" s="134"/>
      <c r="AC12" s="134"/>
      <c r="AD12" s="134"/>
      <c r="AE12" s="134"/>
      <c r="AF12" s="134"/>
      <c r="AG12" s="134"/>
      <c r="AH12" s="134"/>
    </row>
    <row r="13" spans="1:34" x14ac:dyDescent="0.25">
      <c r="A13" s="159"/>
      <c r="B13" s="159"/>
      <c r="C13" s="159"/>
      <c r="D13" s="159"/>
      <c r="E13" s="159"/>
      <c r="F13" s="159"/>
      <c r="G13" s="159"/>
      <c r="H13" s="159"/>
      <c r="I13" s="159"/>
      <c r="J13" s="159"/>
      <c r="K13" s="159"/>
      <c r="L13" s="159"/>
      <c r="M13" s="159"/>
      <c r="N13" s="159"/>
      <c r="O13" s="134"/>
      <c r="P13" s="134"/>
      <c r="Q13" s="134"/>
      <c r="R13" s="134"/>
      <c r="S13" s="134"/>
      <c r="T13" s="134"/>
      <c r="U13" s="134"/>
      <c r="V13" s="134"/>
      <c r="W13" s="134"/>
      <c r="X13" s="134"/>
      <c r="Y13" s="134"/>
      <c r="Z13" s="134"/>
      <c r="AA13" s="134"/>
      <c r="AB13" s="134"/>
      <c r="AC13" s="134"/>
      <c r="AD13" s="134"/>
      <c r="AE13" s="134"/>
      <c r="AF13" s="134"/>
      <c r="AG13" s="134"/>
      <c r="AH13" s="134"/>
    </row>
    <row r="14" spans="1:34" x14ac:dyDescent="0.25">
      <c r="A14" s="159"/>
      <c r="B14" s="159"/>
      <c r="C14" s="159"/>
      <c r="D14" s="159"/>
      <c r="E14" s="159"/>
      <c r="F14" s="159"/>
      <c r="G14" s="159"/>
      <c r="H14" s="159"/>
      <c r="I14" s="159"/>
      <c r="J14" s="159"/>
      <c r="K14" s="159"/>
      <c r="L14" s="159"/>
      <c r="M14" s="159"/>
      <c r="N14" s="159"/>
      <c r="O14" s="134"/>
      <c r="P14" s="134"/>
      <c r="Q14" s="134"/>
      <c r="R14" s="134"/>
      <c r="S14" s="134"/>
      <c r="T14" s="134"/>
      <c r="U14" s="134"/>
      <c r="V14" s="134"/>
      <c r="W14" s="134"/>
      <c r="X14" s="134"/>
      <c r="Y14" s="134"/>
      <c r="Z14" s="134"/>
      <c r="AA14" s="134"/>
      <c r="AB14" s="134"/>
      <c r="AC14" s="134"/>
      <c r="AD14" s="134"/>
      <c r="AE14" s="134"/>
      <c r="AF14" s="134"/>
      <c r="AG14" s="134"/>
      <c r="AH14" s="134"/>
    </row>
    <row r="15" spans="1:34" x14ac:dyDescent="0.25">
      <c r="A15" s="159"/>
      <c r="B15" s="159"/>
      <c r="C15" s="159"/>
      <c r="D15" s="159"/>
      <c r="E15" s="159"/>
      <c r="F15" s="159"/>
      <c r="G15" s="159"/>
      <c r="H15" s="159"/>
      <c r="I15" s="159"/>
      <c r="J15" s="159"/>
      <c r="K15" s="159"/>
      <c r="L15" s="159"/>
      <c r="M15" s="159"/>
      <c r="N15" s="159"/>
      <c r="O15" s="134"/>
      <c r="P15" s="134"/>
      <c r="Q15" s="134"/>
      <c r="R15" s="134"/>
      <c r="S15" s="134"/>
      <c r="T15" s="134"/>
      <c r="U15" s="134"/>
      <c r="V15" s="134"/>
      <c r="W15" s="134"/>
      <c r="X15" s="134"/>
      <c r="Y15" s="134"/>
      <c r="Z15" s="134"/>
      <c r="AA15" s="134"/>
      <c r="AB15" s="134"/>
      <c r="AC15" s="134"/>
      <c r="AD15" s="134"/>
      <c r="AE15" s="134"/>
      <c r="AF15" s="134"/>
      <c r="AG15" s="134"/>
      <c r="AH15" s="134"/>
    </row>
    <row r="16" spans="1:34" x14ac:dyDescent="0.25">
      <c r="A16" s="159"/>
      <c r="B16" s="159"/>
      <c r="C16" s="159"/>
      <c r="D16" s="159"/>
      <c r="E16" s="159"/>
      <c r="F16" s="159"/>
      <c r="G16" s="159"/>
      <c r="H16" s="159"/>
      <c r="I16" s="159"/>
      <c r="J16" s="159"/>
      <c r="K16" s="159"/>
      <c r="L16" s="159"/>
      <c r="M16" s="159"/>
      <c r="N16" s="159"/>
      <c r="O16" s="134"/>
      <c r="P16" s="134"/>
      <c r="Q16" s="134"/>
      <c r="R16" s="134"/>
      <c r="S16" s="134"/>
      <c r="T16" s="134"/>
      <c r="U16" s="134"/>
      <c r="V16" s="134"/>
      <c r="W16" s="134"/>
      <c r="X16" s="134"/>
      <c r="Y16" s="134"/>
      <c r="Z16" s="134"/>
      <c r="AA16" s="134"/>
      <c r="AB16" s="134"/>
      <c r="AC16" s="134"/>
      <c r="AD16" s="134"/>
      <c r="AE16" s="134"/>
      <c r="AF16" s="134"/>
      <c r="AG16" s="134"/>
      <c r="AH16" s="134"/>
    </row>
    <row r="17" spans="1:34" x14ac:dyDescent="0.25">
      <c r="A17" s="159"/>
      <c r="B17" s="159"/>
      <c r="C17" s="159"/>
      <c r="D17" s="159"/>
      <c r="E17" s="159"/>
      <c r="F17" s="159"/>
      <c r="G17" s="159"/>
      <c r="H17" s="159"/>
      <c r="I17" s="159"/>
      <c r="J17" s="159"/>
      <c r="K17" s="159"/>
      <c r="L17" s="159"/>
      <c r="M17" s="159"/>
      <c r="N17" s="159"/>
      <c r="O17" s="134"/>
      <c r="P17" s="134"/>
      <c r="Q17" s="134"/>
      <c r="R17" s="134"/>
      <c r="S17" s="134"/>
      <c r="T17" s="134"/>
      <c r="U17" s="134"/>
      <c r="V17" s="134"/>
      <c r="W17" s="134"/>
      <c r="X17" s="134"/>
      <c r="Y17" s="134"/>
      <c r="Z17" s="134"/>
      <c r="AA17" s="134"/>
      <c r="AB17" s="134"/>
      <c r="AC17" s="134"/>
      <c r="AD17" s="134"/>
      <c r="AE17" s="134"/>
      <c r="AF17" s="134"/>
      <c r="AG17" s="134"/>
      <c r="AH17" s="134"/>
    </row>
    <row r="18" spans="1:34" x14ac:dyDescent="0.25">
      <c r="A18" s="159"/>
      <c r="B18" s="159"/>
      <c r="C18" s="159"/>
      <c r="D18" s="159"/>
      <c r="E18" s="159"/>
      <c r="F18" s="159"/>
      <c r="G18" s="159"/>
      <c r="H18" s="159"/>
      <c r="I18" s="159"/>
      <c r="J18" s="159"/>
      <c r="K18" s="159"/>
      <c r="L18" s="159"/>
      <c r="M18" s="159"/>
      <c r="N18" s="159"/>
      <c r="O18" s="134"/>
      <c r="P18" s="134"/>
      <c r="Q18" s="134"/>
      <c r="R18" s="134"/>
      <c r="S18" s="134"/>
      <c r="T18" s="134"/>
      <c r="U18" s="134"/>
      <c r="V18" s="134"/>
      <c r="W18" s="134"/>
      <c r="X18" s="134"/>
      <c r="Y18" s="134"/>
      <c r="Z18" s="134"/>
      <c r="AA18" s="134"/>
      <c r="AB18" s="134"/>
      <c r="AC18" s="134"/>
      <c r="AD18" s="134"/>
      <c r="AE18" s="134"/>
      <c r="AF18" s="134"/>
      <c r="AG18" s="134"/>
      <c r="AH18" s="134"/>
    </row>
    <row r="19" spans="1:34" x14ac:dyDescent="0.25">
      <c r="A19" s="159"/>
      <c r="B19" s="159"/>
      <c r="C19" s="159"/>
      <c r="D19" s="159"/>
      <c r="E19" s="159"/>
      <c r="F19" s="159"/>
      <c r="G19" s="159"/>
      <c r="H19" s="159"/>
      <c r="I19" s="159"/>
      <c r="J19" s="159"/>
      <c r="K19" s="159"/>
      <c r="L19" s="159"/>
      <c r="M19" s="159"/>
      <c r="N19" s="159"/>
      <c r="O19" s="134"/>
      <c r="P19" s="134"/>
      <c r="Q19" s="134"/>
      <c r="R19" s="134"/>
      <c r="S19" s="134"/>
      <c r="T19" s="134"/>
      <c r="U19" s="134"/>
      <c r="V19" s="134"/>
      <c r="W19" s="134"/>
      <c r="X19" s="134"/>
      <c r="Y19" s="134"/>
      <c r="Z19" s="134"/>
      <c r="AA19" s="134"/>
      <c r="AB19" s="134"/>
      <c r="AC19" s="134"/>
      <c r="AD19" s="134"/>
      <c r="AE19" s="134"/>
      <c r="AF19" s="134"/>
      <c r="AG19" s="134"/>
      <c r="AH19" s="134"/>
    </row>
    <row r="20" spans="1:34" x14ac:dyDescent="0.25">
      <c r="A20" s="159"/>
      <c r="B20" s="159"/>
      <c r="C20" s="159"/>
      <c r="D20" s="159"/>
      <c r="E20" s="159"/>
      <c r="F20" s="159"/>
      <c r="G20" s="159"/>
      <c r="H20" s="159"/>
      <c r="I20" s="159"/>
      <c r="J20" s="159"/>
      <c r="K20" s="159"/>
      <c r="L20" s="159"/>
      <c r="M20" s="159"/>
      <c r="N20" s="159"/>
      <c r="O20" s="134"/>
      <c r="P20" s="134"/>
      <c r="Q20" s="134"/>
      <c r="R20" s="134"/>
      <c r="S20" s="134"/>
      <c r="T20" s="134"/>
      <c r="U20" s="134"/>
      <c r="V20" s="134"/>
      <c r="W20" s="134"/>
      <c r="X20" s="134"/>
      <c r="Y20" s="134"/>
      <c r="Z20" s="134"/>
      <c r="AA20" s="134"/>
      <c r="AB20" s="134"/>
      <c r="AC20" s="134"/>
      <c r="AD20" s="134"/>
      <c r="AE20" s="134"/>
      <c r="AF20" s="134"/>
      <c r="AG20" s="134"/>
      <c r="AH20" s="134"/>
    </row>
    <row r="21" spans="1:34" x14ac:dyDescent="0.25">
      <c r="A21" s="159"/>
      <c r="B21" s="159"/>
      <c r="C21" s="159"/>
      <c r="D21" s="159"/>
      <c r="E21" s="159"/>
      <c r="F21" s="159"/>
      <c r="G21" s="159"/>
      <c r="H21" s="159"/>
      <c r="I21" s="159"/>
      <c r="J21" s="159"/>
      <c r="K21" s="159"/>
      <c r="L21" s="159"/>
      <c r="M21" s="159"/>
      <c r="N21" s="159"/>
      <c r="O21" s="134"/>
      <c r="P21" s="134"/>
      <c r="Q21" s="134"/>
      <c r="R21" s="134"/>
      <c r="S21" s="134"/>
      <c r="T21" s="134"/>
      <c r="U21" s="134"/>
      <c r="V21" s="134"/>
      <c r="W21" s="134"/>
      <c r="X21" s="134"/>
      <c r="Y21" s="134"/>
      <c r="Z21" s="134"/>
      <c r="AA21" s="134"/>
      <c r="AB21" s="134"/>
      <c r="AC21" s="134"/>
      <c r="AD21" s="134"/>
      <c r="AE21" s="134"/>
      <c r="AF21" s="134"/>
      <c r="AG21" s="134"/>
      <c r="AH21" s="134"/>
    </row>
    <row r="22" spans="1:34" x14ac:dyDescent="0.25">
      <c r="A22" s="159"/>
      <c r="B22" s="159"/>
      <c r="C22" s="159"/>
      <c r="D22" s="159"/>
      <c r="E22" s="159"/>
      <c r="F22" s="159"/>
      <c r="G22" s="159"/>
      <c r="H22" s="159"/>
      <c r="I22" s="159"/>
      <c r="J22" s="159"/>
      <c r="K22" s="159"/>
      <c r="L22" s="159"/>
      <c r="M22" s="159"/>
      <c r="N22" s="159"/>
      <c r="O22" s="134"/>
      <c r="P22" s="134"/>
      <c r="Q22" s="134"/>
      <c r="R22" s="134"/>
      <c r="S22" s="134"/>
      <c r="T22" s="134"/>
      <c r="U22" s="134"/>
      <c r="V22" s="134"/>
      <c r="W22" s="134"/>
      <c r="X22" s="134"/>
      <c r="Y22" s="134"/>
      <c r="Z22" s="134"/>
      <c r="AA22" s="134"/>
      <c r="AB22" s="134"/>
      <c r="AC22" s="134"/>
      <c r="AD22" s="134"/>
      <c r="AE22" s="134"/>
      <c r="AF22" s="134"/>
      <c r="AG22" s="134"/>
      <c r="AH22" s="134"/>
    </row>
    <row r="23" spans="1:34" x14ac:dyDescent="0.25">
      <c r="A23" s="159"/>
      <c r="B23" s="159"/>
      <c r="C23" s="159"/>
      <c r="D23" s="159"/>
      <c r="E23" s="159"/>
      <c r="F23" s="159"/>
      <c r="G23" s="159"/>
      <c r="H23" s="159"/>
      <c r="I23" s="159"/>
      <c r="J23" s="159"/>
      <c r="K23" s="159"/>
      <c r="L23" s="159"/>
      <c r="M23" s="159"/>
      <c r="N23" s="159"/>
      <c r="O23" s="134"/>
      <c r="P23" s="134"/>
      <c r="Q23" s="134"/>
      <c r="R23" s="134"/>
      <c r="S23" s="134"/>
      <c r="T23" s="134"/>
      <c r="U23" s="134"/>
      <c r="V23" s="134"/>
      <c r="W23" s="134"/>
      <c r="X23" s="134"/>
      <c r="Y23" s="134"/>
      <c r="Z23" s="134"/>
      <c r="AA23" s="134"/>
      <c r="AB23" s="134"/>
      <c r="AC23" s="134"/>
      <c r="AD23" s="134"/>
      <c r="AE23" s="134"/>
      <c r="AF23" s="134"/>
      <c r="AG23" s="134"/>
      <c r="AH23" s="134"/>
    </row>
    <row r="24" spans="1:34" x14ac:dyDescent="0.25">
      <c r="A24" s="159"/>
      <c r="B24" s="159"/>
      <c r="C24" s="159"/>
      <c r="D24" s="159"/>
      <c r="E24" s="159"/>
      <c r="F24" s="159"/>
      <c r="G24" s="159"/>
      <c r="H24" s="159"/>
      <c r="I24" s="159"/>
      <c r="J24" s="159"/>
      <c r="K24" s="159"/>
      <c r="L24" s="159"/>
      <c r="M24" s="159"/>
      <c r="N24" s="159"/>
      <c r="O24" s="134"/>
      <c r="P24" s="134"/>
      <c r="Q24" s="134"/>
      <c r="R24" s="134"/>
      <c r="S24" s="134"/>
      <c r="T24" s="134"/>
      <c r="U24" s="134"/>
      <c r="V24" s="134"/>
      <c r="W24" s="134"/>
      <c r="X24" s="134"/>
      <c r="Y24" s="134"/>
      <c r="Z24" s="134"/>
      <c r="AA24" s="134"/>
      <c r="AB24" s="134"/>
      <c r="AC24" s="134"/>
      <c r="AD24" s="134"/>
      <c r="AE24" s="134"/>
      <c r="AF24" s="134"/>
      <c r="AG24" s="134"/>
      <c r="AH24" s="134"/>
    </row>
    <row r="25" spans="1:34" x14ac:dyDescent="0.25">
      <c r="A25" s="159"/>
      <c r="B25" s="159"/>
      <c r="C25" s="159"/>
      <c r="D25" s="159"/>
      <c r="E25" s="159"/>
      <c r="F25" s="159"/>
      <c r="G25" s="159"/>
      <c r="H25" s="159"/>
      <c r="I25" s="159"/>
      <c r="J25" s="159"/>
      <c r="K25" s="159"/>
      <c r="L25" s="159"/>
      <c r="M25" s="159"/>
      <c r="N25" s="159"/>
      <c r="O25" s="134"/>
      <c r="P25" s="134"/>
      <c r="Q25" s="134"/>
      <c r="R25" s="134"/>
      <c r="S25" s="134"/>
      <c r="T25" s="134"/>
      <c r="U25" s="134"/>
      <c r="V25" s="134"/>
      <c r="W25" s="134"/>
      <c r="X25" s="134"/>
      <c r="Y25" s="134"/>
      <c r="Z25" s="134"/>
      <c r="AA25" s="134"/>
      <c r="AB25" s="134"/>
      <c r="AC25" s="134"/>
      <c r="AD25" s="134"/>
      <c r="AE25" s="134"/>
      <c r="AF25" s="134"/>
      <c r="AG25" s="134"/>
      <c r="AH25" s="134"/>
    </row>
    <row r="26" spans="1:34" x14ac:dyDescent="0.25">
      <c r="A26" s="159"/>
      <c r="B26" s="159"/>
      <c r="C26" s="159"/>
      <c r="D26" s="159"/>
      <c r="E26" s="159"/>
      <c r="F26" s="159"/>
      <c r="G26" s="159"/>
      <c r="H26" s="159"/>
      <c r="I26" s="159"/>
      <c r="J26" s="159"/>
      <c r="K26" s="159"/>
      <c r="L26" s="159"/>
      <c r="M26" s="159"/>
      <c r="N26" s="159"/>
      <c r="O26" s="134"/>
      <c r="P26" s="134"/>
      <c r="Q26" s="134"/>
      <c r="R26" s="134"/>
      <c r="S26" s="134"/>
      <c r="T26" s="134"/>
      <c r="U26" s="134"/>
      <c r="V26" s="134"/>
      <c r="W26" s="134"/>
      <c r="X26" s="134"/>
      <c r="Y26" s="134"/>
      <c r="Z26" s="134"/>
      <c r="AA26" s="134"/>
      <c r="AB26" s="134"/>
      <c r="AC26" s="134"/>
      <c r="AD26" s="134"/>
      <c r="AE26" s="134"/>
      <c r="AF26" s="134"/>
      <c r="AG26" s="134"/>
      <c r="AH26" s="134"/>
    </row>
    <row r="27" spans="1:34" x14ac:dyDescent="0.25">
      <c r="A27" s="159"/>
      <c r="B27" s="159"/>
      <c r="C27" s="159"/>
      <c r="D27" s="159"/>
      <c r="E27" s="159"/>
      <c r="F27" s="159"/>
      <c r="G27" s="159"/>
      <c r="H27" s="159"/>
      <c r="I27" s="159"/>
      <c r="J27" s="159"/>
      <c r="K27" s="159"/>
      <c r="L27" s="159"/>
      <c r="M27" s="159"/>
      <c r="N27" s="159"/>
      <c r="O27" s="134"/>
      <c r="P27" s="134"/>
      <c r="Q27" s="134"/>
      <c r="R27" s="134"/>
      <c r="S27" s="134"/>
      <c r="T27" s="134"/>
      <c r="U27" s="134"/>
      <c r="V27" s="134"/>
      <c r="W27" s="134"/>
      <c r="X27" s="134"/>
      <c r="Y27" s="134"/>
      <c r="Z27" s="134"/>
      <c r="AA27" s="134"/>
      <c r="AB27" s="134"/>
      <c r="AC27" s="134"/>
      <c r="AD27" s="134"/>
      <c r="AE27" s="134"/>
      <c r="AF27" s="134"/>
      <c r="AG27" s="134"/>
      <c r="AH27" s="134"/>
    </row>
    <row r="28" spans="1:34" x14ac:dyDescent="0.25">
      <c r="A28" s="159"/>
      <c r="B28" s="159"/>
      <c r="C28" s="159"/>
      <c r="D28" s="159"/>
      <c r="E28" s="159"/>
      <c r="F28" s="159"/>
      <c r="G28" s="159"/>
      <c r="H28" s="159"/>
      <c r="I28" s="159"/>
      <c r="J28" s="159"/>
      <c r="K28" s="159"/>
      <c r="L28" s="159"/>
      <c r="M28" s="159"/>
      <c r="N28" s="159"/>
      <c r="O28" s="134"/>
      <c r="P28" s="134"/>
      <c r="Q28" s="134"/>
      <c r="R28" s="134"/>
      <c r="S28" s="134"/>
      <c r="T28" s="134"/>
      <c r="U28" s="134"/>
      <c r="V28" s="134"/>
      <c r="W28" s="134"/>
      <c r="X28" s="134"/>
      <c r="Y28" s="134"/>
      <c r="Z28" s="134"/>
      <c r="AA28" s="134"/>
      <c r="AB28" s="134"/>
      <c r="AC28" s="134"/>
      <c r="AD28" s="134"/>
      <c r="AE28" s="134"/>
      <c r="AF28" s="134"/>
      <c r="AG28" s="134"/>
      <c r="AH28" s="134"/>
    </row>
    <row r="29" spans="1:34" x14ac:dyDescent="0.25">
      <c r="A29" s="159"/>
      <c r="B29" s="159"/>
      <c r="C29" s="159"/>
      <c r="D29" s="159"/>
      <c r="E29" s="159"/>
      <c r="F29" s="159"/>
      <c r="G29" s="159"/>
      <c r="H29" s="159"/>
      <c r="I29" s="159"/>
      <c r="J29" s="159"/>
      <c r="K29" s="159"/>
      <c r="L29" s="159"/>
      <c r="M29" s="159"/>
      <c r="N29" s="159"/>
      <c r="O29" s="134"/>
      <c r="P29" s="134"/>
      <c r="Q29" s="134"/>
      <c r="R29" s="134"/>
      <c r="S29" s="134"/>
      <c r="T29" s="134"/>
      <c r="U29" s="134"/>
      <c r="V29" s="134"/>
      <c r="W29" s="134"/>
      <c r="X29" s="134"/>
      <c r="Y29" s="134"/>
      <c r="Z29" s="134"/>
      <c r="AA29" s="134"/>
      <c r="AB29" s="134"/>
      <c r="AC29" s="134"/>
      <c r="AD29" s="134"/>
      <c r="AE29" s="134"/>
      <c r="AF29" s="134"/>
      <c r="AG29" s="134"/>
      <c r="AH29" s="134"/>
    </row>
    <row r="30" spans="1:34" x14ac:dyDescent="0.25">
      <c r="A30" s="159"/>
      <c r="B30" s="159"/>
      <c r="C30" s="159"/>
      <c r="D30" s="159"/>
      <c r="E30" s="159"/>
      <c r="F30" s="159"/>
      <c r="G30" s="159"/>
      <c r="H30" s="159"/>
      <c r="I30" s="159"/>
      <c r="J30" s="159"/>
      <c r="K30" s="159"/>
      <c r="L30" s="159"/>
      <c r="M30" s="159"/>
      <c r="N30" s="159"/>
      <c r="O30" s="134"/>
      <c r="P30" s="134"/>
      <c r="Q30" s="134"/>
      <c r="R30" s="134"/>
      <c r="S30" s="134"/>
      <c r="T30" s="134"/>
      <c r="U30" s="134"/>
      <c r="V30" s="134"/>
      <c r="W30" s="134"/>
      <c r="X30" s="134"/>
      <c r="Y30" s="134"/>
      <c r="Z30" s="134"/>
      <c r="AA30" s="134"/>
      <c r="AB30" s="134"/>
      <c r="AC30" s="134"/>
      <c r="AD30" s="134"/>
      <c r="AE30" s="134"/>
      <c r="AF30" s="134"/>
      <c r="AG30" s="134"/>
      <c r="AH30" s="134"/>
    </row>
    <row r="31" spans="1:34" x14ac:dyDescent="0.25">
      <c r="A31" s="159"/>
      <c r="B31" s="159"/>
      <c r="C31" s="159"/>
      <c r="D31" s="159"/>
      <c r="E31" s="159"/>
      <c r="F31" s="159"/>
      <c r="G31" s="159"/>
      <c r="H31" s="159"/>
      <c r="I31" s="159"/>
      <c r="J31" s="159"/>
      <c r="K31" s="159"/>
      <c r="L31" s="159"/>
      <c r="M31" s="159"/>
      <c r="N31" s="159"/>
      <c r="O31" s="134"/>
      <c r="P31" s="134"/>
      <c r="Q31" s="134"/>
      <c r="R31" s="134"/>
      <c r="S31" s="134"/>
      <c r="T31" s="134"/>
      <c r="U31" s="134"/>
      <c r="V31" s="134"/>
      <c r="W31" s="134"/>
      <c r="X31" s="134"/>
      <c r="Y31" s="134"/>
      <c r="Z31" s="134"/>
      <c r="AA31" s="134"/>
      <c r="AB31" s="134"/>
      <c r="AC31" s="134"/>
      <c r="AD31" s="134"/>
      <c r="AE31" s="134"/>
      <c r="AF31" s="134"/>
      <c r="AG31" s="134"/>
      <c r="AH31" s="134"/>
    </row>
    <row r="32" spans="1:34" x14ac:dyDescent="0.25">
      <c r="A32" s="159"/>
      <c r="B32" s="159"/>
      <c r="C32" s="159"/>
      <c r="D32" s="159"/>
      <c r="E32" s="159"/>
      <c r="F32" s="159"/>
      <c r="G32" s="159"/>
      <c r="H32" s="159"/>
      <c r="I32" s="159"/>
      <c r="J32" s="159"/>
      <c r="K32" s="159"/>
      <c r="L32" s="159"/>
      <c r="M32" s="159"/>
      <c r="N32" s="159"/>
      <c r="O32" s="135"/>
      <c r="P32" s="135"/>
      <c r="Q32" s="135"/>
      <c r="R32" s="135"/>
      <c r="S32" s="135"/>
      <c r="T32" s="135"/>
      <c r="U32" s="135"/>
      <c r="V32" s="135"/>
      <c r="W32" s="135"/>
      <c r="X32" s="135"/>
      <c r="Y32" s="135"/>
      <c r="Z32" s="135"/>
      <c r="AA32" s="135"/>
      <c r="AB32" s="135"/>
      <c r="AC32" s="135"/>
      <c r="AD32" s="135"/>
      <c r="AE32" s="135"/>
      <c r="AF32" s="135"/>
      <c r="AG32" s="135"/>
      <c r="AH32" s="135"/>
    </row>
    <row r="33" spans="1:34" x14ac:dyDescent="0.25">
      <c r="A33" s="159"/>
      <c r="B33" s="159"/>
      <c r="C33" s="159"/>
      <c r="D33" s="159"/>
      <c r="E33" s="159"/>
      <c r="F33" s="159"/>
      <c r="G33" s="159"/>
      <c r="H33" s="159"/>
      <c r="I33" s="159"/>
      <c r="J33" s="159"/>
      <c r="K33" s="159"/>
      <c r="L33" s="159"/>
      <c r="M33" s="159"/>
      <c r="N33" s="159"/>
      <c r="O33" s="135"/>
      <c r="P33" s="135"/>
      <c r="Q33" s="135"/>
      <c r="R33" s="135"/>
      <c r="S33" s="135"/>
      <c r="T33" s="135"/>
      <c r="U33" s="135"/>
      <c r="V33" s="135"/>
      <c r="W33" s="135"/>
      <c r="X33" s="135"/>
      <c r="Y33" s="135"/>
      <c r="Z33" s="135"/>
      <c r="AA33" s="135"/>
      <c r="AB33" s="135"/>
      <c r="AC33" s="135"/>
      <c r="AD33" s="135"/>
      <c r="AE33" s="135"/>
      <c r="AF33" s="135"/>
      <c r="AG33" s="135"/>
      <c r="AH33" s="135"/>
    </row>
    <row r="34" spans="1:34" x14ac:dyDescent="0.25">
      <c r="A34" s="159"/>
      <c r="B34" s="159"/>
      <c r="C34" s="159"/>
      <c r="D34" s="159"/>
      <c r="E34" s="159"/>
      <c r="F34" s="159"/>
      <c r="G34" s="159"/>
      <c r="H34" s="159"/>
      <c r="I34" s="159"/>
      <c r="J34" s="159"/>
      <c r="K34" s="159"/>
      <c r="L34" s="159"/>
      <c r="M34" s="159"/>
      <c r="N34" s="159"/>
      <c r="O34" s="135"/>
      <c r="P34" s="135"/>
      <c r="Q34" s="135"/>
      <c r="R34" s="135"/>
      <c r="S34" s="135"/>
      <c r="T34" s="135"/>
      <c r="U34" s="135"/>
      <c r="V34" s="135"/>
      <c r="W34" s="135"/>
      <c r="X34" s="135"/>
      <c r="Y34" s="135"/>
      <c r="Z34" s="135"/>
      <c r="AA34" s="135"/>
      <c r="AB34" s="135"/>
      <c r="AC34" s="135"/>
      <c r="AD34" s="135"/>
      <c r="AE34" s="135"/>
      <c r="AF34" s="135"/>
      <c r="AG34" s="135"/>
      <c r="AH34" s="135"/>
    </row>
    <row r="35" spans="1:34" x14ac:dyDescent="0.25">
      <c r="A35" s="159"/>
      <c r="B35" s="159"/>
      <c r="C35" s="159"/>
      <c r="D35" s="159"/>
      <c r="E35" s="159"/>
      <c r="F35" s="159"/>
      <c r="G35" s="159"/>
      <c r="H35" s="159"/>
      <c r="I35" s="159"/>
      <c r="J35" s="159"/>
      <c r="K35" s="159"/>
      <c r="L35" s="159"/>
      <c r="M35" s="159"/>
      <c r="N35" s="159"/>
      <c r="O35" s="134"/>
      <c r="P35" s="134"/>
      <c r="Q35" s="134"/>
      <c r="R35" s="134"/>
      <c r="S35" s="134"/>
      <c r="T35" s="134"/>
      <c r="U35" s="134"/>
      <c r="V35" s="134"/>
      <c r="W35" s="134"/>
      <c r="X35" s="134"/>
      <c r="Y35" s="134"/>
      <c r="Z35" s="134"/>
      <c r="AA35" s="134"/>
      <c r="AB35" s="134"/>
      <c r="AC35" s="134"/>
      <c r="AD35" s="134"/>
      <c r="AE35" s="134"/>
      <c r="AF35" s="134"/>
      <c r="AG35" s="134"/>
      <c r="AH35" s="134"/>
    </row>
    <row r="36" spans="1:34" x14ac:dyDescent="0.25">
      <c r="A36" s="159"/>
      <c r="B36" s="159"/>
      <c r="C36" s="159"/>
      <c r="D36" s="159"/>
      <c r="E36" s="159"/>
      <c r="F36" s="159"/>
      <c r="G36" s="159"/>
      <c r="H36" s="159"/>
      <c r="I36" s="159"/>
      <c r="J36" s="159"/>
      <c r="K36" s="159"/>
      <c r="L36" s="159"/>
      <c r="M36" s="159"/>
      <c r="N36" s="159"/>
      <c r="O36" s="134"/>
      <c r="P36" s="134"/>
      <c r="Q36" s="134"/>
      <c r="R36" s="134"/>
      <c r="S36" s="134"/>
      <c r="T36" s="134"/>
      <c r="U36" s="134"/>
      <c r="V36" s="134"/>
      <c r="W36" s="134"/>
      <c r="X36" s="134"/>
      <c r="Y36" s="134"/>
      <c r="Z36" s="134"/>
      <c r="AA36" s="134"/>
      <c r="AB36" s="134"/>
      <c r="AC36" s="134"/>
      <c r="AD36" s="134"/>
      <c r="AE36" s="134"/>
      <c r="AF36" s="134"/>
      <c r="AG36" s="134"/>
      <c r="AH36" s="134"/>
    </row>
    <row r="37" spans="1:34" x14ac:dyDescent="0.25">
      <c r="A37" s="159"/>
      <c r="B37" s="159"/>
      <c r="C37" s="159"/>
      <c r="D37" s="159"/>
      <c r="E37" s="159"/>
      <c r="F37" s="159"/>
      <c r="G37" s="159"/>
      <c r="H37" s="159"/>
      <c r="I37" s="159"/>
      <c r="J37" s="159"/>
      <c r="K37" s="159"/>
      <c r="L37" s="159"/>
      <c r="M37" s="159"/>
      <c r="N37" s="159"/>
      <c r="O37" s="134"/>
      <c r="P37" s="134"/>
      <c r="Q37" s="134"/>
      <c r="R37" s="134"/>
      <c r="S37" s="134"/>
      <c r="T37" s="134"/>
      <c r="U37" s="134"/>
      <c r="V37" s="134"/>
      <c r="W37" s="134"/>
      <c r="X37" s="134"/>
      <c r="Y37" s="134"/>
      <c r="Z37" s="134"/>
      <c r="AA37" s="134"/>
      <c r="AB37" s="134"/>
      <c r="AC37" s="134"/>
      <c r="AD37" s="134"/>
      <c r="AE37" s="134"/>
      <c r="AF37" s="134"/>
      <c r="AG37" s="134"/>
      <c r="AH37" s="134"/>
    </row>
    <row r="38" spans="1:34" x14ac:dyDescent="0.25">
      <c r="A38" s="159"/>
      <c r="B38" s="159"/>
      <c r="C38" s="159"/>
      <c r="D38" s="159"/>
      <c r="E38" s="159"/>
      <c r="F38" s="159"/>
      <c r="G38" s="159"/>
      <c r="H38" s="159"/>
      <c r="I38" s="159"/>
      <c r="J38" s="159"/>
      <c r="K38" s="159"/>
      <c r="L38" s="159"/>
      <c r="M38" s="159"/>
      <c r="N38" s="159"/>
      <c r="O38" s="134"/>
      <c r="P38" s="134"/>
      <c r="Q38" s="134"/>
      <c r="R38" s="134"/>
      <c r="S38" s="134"/>
      <c r="T38" s="134"/>
      <c r="U38" s="134"/>
      <c r="V38" s="134"/>
      <c r="W38" s="134"/>
      <c r="X38" s="134"/>
      <c r="Y38" s="134"/>
      <c r="Z38" s="134"/>
      <c r="AA38" s="134"/>
      <c r="AB38" s="134"/>
      <c r="AC38" s="134"/>
      <c r="AD38" s="134"/>
      <c r="AE38" s="134"/>
      <c r="AF38" s="134"/>
      <c r="AG38" s="134"/>
      <c r="AH38" s="134"/>
    </row>
    <row r="39" spans="1:34" x14ac:dyDescent="0.25">
      <c r="A39" s="159"/>
      <c r="B39" s="159"/>
      <c r="C39" s="159"/>
      <c r="D39" s="159"/>
      <c r="E39" s="159"/>
      <c r="F39" s="159"/>
      <c r="G39" s="159"/>
      <c r="H39" s="159"/>
      <c r="I39" s="159"/>
      <c r="J39" s="159"/>
      <c r="K39" s="159"/>
      <c r="L39" s="159"/>
      <c r="M39" s="159"/>
      <c r="N39" s="159"/>
      <c r="O39" s="134"/>
      <c r="P39" s="134"/>
      <c r="Q39" s="134"/>
      <c r="R39" s="134"/>
      <c r="S39" s="134"/>
      <c r="T39" s="134"/>
      <c r="U39" s="134"/>
      <c r="V39" s="134"/>
      <c r="W39" s="134"/>
      <c r="X39" s="134"/>
      <c r="Y39" s="134"/>
      <c r="Z39" s="134"/>
      <c r="AA39" s="134"/>
      <c r="AB39" s="134"/>
      <c r="AC39" s="134"/>
      <c r="AD39" s="134"/>
      <c r="AE39" s="134"/>
      <c r="AF39" s="134"/>
      <c r="AG39" s="134"/>
      <c r="AH39" s="134"/>
    </row>
    <row r="40" spans="1:34" x14ac:dyDescent="0.25">
      <c r="A40" s="134"/>
      <c r="B40" s="134"/>
      <c r="C40" s="134"/>
      <c r="D40" s="134"/>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c r="AH40" s="134"/>
    </row>
    <row r="41" spans="1:34" x14ac:dyDescent="0.25">
      <c r="A41" s="134"/>
      <c r="B41" s="134"/>
      <c r="C41" s="134"/>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row>
    <row r="42" spans="1:34" x14ac:dyDescent="0.25">
      <c r="A42" s="134"/>
      <c r="B42" s="134"/>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134"/>
      <c r="AD42" s="134"/>
      <c r="AE42" s="134"/>
      <c r="AF42" s="134"/>
      <c r="AG42" s="134"/>
      <c r="AH42" s="134"/>
    </row>
    <row r="43" spans="1:34" x14ac:dyDescent="0.25">
      <c r="A43" s="134"/>
      <c r="B43" s="134"/>
      <c r="C43" s="134"/>
      <c r="D43" s="134"/>
      <c r="E43" s="134"/>
      <c r="F43" s="134"/>
      <c r="G43" s="134"/>
      <c r="H43" s="134"/>
      <c r="I43" s="134"/>
      <c r="J43" s="134"/>
      <c r="K43" s="134"/>
      <c r="L43" s="134"/>
      <c r="M43" s="134"/>
      <c r="N43" s="134"/>
      <c r="O43" s="134"/>
      <c r="P43" s="134"/>
      <c r="Q43" s="134"/>
      <c r="R43" s="134"/>
      <c r="S43" s="134"/>
      <c r="T43" s="134"/>
      <c r="U43" s="134"/>
      <c r="V43" s="134"/>
      <c r="W43" s="134"/>
      <c r="X43" s="134"/>
      <c r="Y43" s="134"/>
      <c r="Z43" s="134"/>
      <c r="AA43" s="134"/>
      <c r="AB43" s="134"/>
      <c r="AC43" s="134"/>
      <c r="AD43" s="134"/>
      <c r="AE43" s="134"/>
      <c r="AF43" s="134"/>
      <c r="AG43" s="134"/>
      <c r="AH43" s="134"/>
    </row>
    <row r="44" spans="1:34" x14ac:dyDescent="0.25">
      <c r="A44" s="134"/>
      <c r="B44" s="134"/>
      <c r="C44" s="134"/>
      <c r="D44" s="134"/>
      <c r="E44" s="134"/>
      <c r="F44" s="134"/>
      <c r="G44" s="134"/>
      <c r="H44" s="134"/>
      <c r="I44" s="134"/>
      <c r="J44" s="134"/>
      <c r="K44" s="134"/>
      <c r="L44" s="134"/>
      <c r="M44" s="134"/>
      <c r="N44" s="134"/>
      <c r="O44" s="134"/>
      <c r="P44" s="134"/>
      <c r="Q44" s="134"/>
      <c r="R44" s="134"/>
      <c r="S44" s="134"/>
      <c r="T44" s="134"/>
      <c r="U44" s="134"/>
      <c r="V44" s="134"/>
      <c r="W44" s="134"/>
      <c r="X44" s="134"/>
      <c r="Y44" s="134"/>
      <c r="Z44" s="134"/>
      <c r="AA44" s="134"/>
      <c r="AB44" s="134"/>
      <c r="AC44" s="134"/>
      <c r="AD44" s="134"/>
      <c r="AE44" s="134"/>
      <c r="AF44" s="134"/>
      <c r="AG44" s="134"/>
      <c r="AH44" s="134"/>
    </row>
    <row r="45" spans="1:34" x14ac:dyDescent="0.25">
      <c r="A45" s="134"/>
      <c r="B45" s="134"/>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row>
    <row r="46" spans="1:34" x14ac:dyDescent="0.25">
      <c r="A46" s="134"/>
      <c r="B46" s="134"/>
      <c r="C46" s="134"/>
      <c r="D46" s="134"/>
      <c r="E46" s="134"/>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134"/>
      <c r="AD46" s="134"/>
      <c r="AE46" s="134"/>
      <c r="AF46" s="134"/>
      <c r="AG46" s="134"/>
      <c r="AH46" s="134"/>
    </row>
    <row r="47" spans="1:34" x14ac:dyDescent="0.25">
      <c r="A47" s="134"/>
      <c r="B47" s="134"/>
      <c r="C47" s="134"/>
      <c r="D47" s="134"/>
      <c r="E47" s="134"/>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134"/>
      <c r="AD47" s="134"/>
      <c r="AE47" s="134"/>
      <c r="AF47" s="134"/>
      <c r="AG47" s="134"/>
      <c r="AH47" s="134"/>
    </row>
    <row r="48" spans="1:34" x14ac:dyDescent="0.25">
      <c r="A48" s="134"/>
      <c r="B48" s="134"/>
      <c r="C48" s="134"/>
      <c r="D48" s="134"/>
      <c r="E48" s="134"/>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134"/>
      <c r="AD48" s="134"/>
      <c r="AE48" s="134"/>
      <c r="AF48" s="134"/>
      <c r="AG48" s="134"/>
      <c r="AH48" s="134"/>
    </row>
  </sheetData>
  <mergeCells count="1">
    <mergeCell ref="A1:N3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3"/>
  <sheetViews>
    <sheetView zoomScale="80" zoomScaleNormal="80" workbookViewId="0">
      <selection activeCell="AC44" sqref="AC44"/>
    </sheetView>
  </sheetViews>
  <sheetFormatPr defaultRowHeight="15" x14ac:dyDescent="0.25"/>
  <cols>
    <col min="1" max="1" width="19.7109375" customWidth="1"/>
    <col min="2" max="4" width="13.7109375" customWidth="1"/>
    <col min="5" max="5" width="9.140625" customWidth="1"/>
    <col min="6" max="15" width="9.140625" style="56"/>
    <col min="16" max="16" width="9.140625" style="56" customWidth="1"/>
    <col min="17" max="35" width="9.140625" style="56"/>
  </cols>
  <sheetData>
    <row r="1" spans="1:35" ht="26.25" x14ac:dyDescent="0.4">
      <c r="A1" s="65" t="s">
        <v>71</v>
      </c>
      <c r="B1" s="56"/>
      <c r="C1" s="56"/>
      <c r="D1" s="56"/>
      <c r="E1" s="56"/>
    </row>
    <row r="2" spans="1:35" ht="15.75" customHeight="1" x14ac:dyDescent="0.25">
      <c r="A2" s="56"/>
      <c r="B2" s="56"/>
      <c r="C2" s="56"/>
      <c r="D2" s="56"/>
      <c r="E2" s="56"/>
    </row>
    <row r="3" spans="1:35" ht="15.75" customHeight="1" x14ac:dyDescent="0.25">
      <c r="A3" s="58" t="s">
        <v>55</v>
      </c>
      <c r="B3" s="58"/>
      <c r="C3" s="58"/>
      <c r="D3" s="58"/>
      <c r="E3" s="57"/>
      <c r="AI3"/>
    </row>
    <row r="4" spans="1:35" ht="15.75" customHeight="1" x14ac:dyDescent="0.25">
      <c r="A4" s="131" t="s">
        <v>62</v>
      </c>
      <c r="B4" s="58"/>
      <c r="C4" s="58"/>
      <c r="D4" s="58"/>
      <c r="E4" s="57"/>
      <c r="AI4"/>
    </row>
    <row r="5" spans="1:35" ht="6.95" customHeight="1" x14ac:dyDescent="0.25">
      <c r="B5" s="59"/>
      <c r="C5" s="59"/>
      <c r="D5" s="59"/>
      <c r="E5" s="57"/>
      <c r="G5" s="60"/>
      <c r="AI5"/>
    </row>
    <row r="6" spans="1:35" ht="0.75" customHeight="1" thickBot="1" x14ac:dyDescent="0.3">
      <c r="A6" s="56"/>
      <c r="B6" s="56"/>
      <c r="C6" s="56"/>
      <c r="D6" s="56"/>
      <c r="E6" s="57"/>
      <c r="AI6"/>
    </row>
    <row r="7" spans="1:35" ht="24.75" thickBot="1" x14ac:dyDescent="0.3">
      <c r="A7" s="123" t="s">
        <v>1</v>
      </c>
      <c r="B7" s="2" t="s">
        <v>67</v>
      </c>
      <c r="C7" s="2" t="s">
        <v>2</v>
      </c>
      <c r="D7" s="61"/>
      <c r="E7" s="61"/>
      <c r="AH7"/>
      <c r="AI7"/>
    </row>
    <row r="8" spans="1:35" ht="14.25" customHeight="1" x14ac:dyDescent="0.25">
      <c r="A8" s="152" t="s">
        <v>57</v>
      </c>
      <c r="B8" s="155">
        <v>22.13</v>
      </c>
      <c r="C8" s="126">
        <v>30.52</v>
      </c>
      <c r="D8" s="61"/>
      <c r="E8" s="61"/>
      <c r="AH8"/>
      <c r="AI8"/>
    </row>
    <row r="9" spans="1:35" ht="14.25" customHeight="1" x14ac:dyDescent="0.25">
      <c r="A9" s="153" t="s">
        <v>58</v>
      </c>
      <c r="B9" s="156">
        <v>28.65</v>
      </c>
      <c r="C9" s="127">
        <v>42.26</v>
      </c>
      <c r="D9" s="61"/>
      <c r="E9" s="61"/>
      <c r="AH9"/>
      <c r="AI9"/>
    </row>
    <row r="10" spans="1:35" ht="14.25" customHeight="1" thickBot="1" x14ac:dyDescent="0.3">
      <c r="A10" s="154" t="s">
        <v>56</v>
      </c>
      <c r="B10" s="157">
        <v>50.04</v>
      </c>
      <c r="C10" s="130">
        <v>75.75</v>
      </c>
      <c r="D10" s="61"/>
      <c r="E10" s="61"/>
      <c r="AH10"/>
      <c r="AI10"/>
    </row>
    <row r="11" spans="1:35" ht="14.25" customHeight="1" thickBot="1" x14ac:dyDescent="0.3">
      <c r="A11" s="133" t="s">
        <v>59</v>
      </c>
      <c r="B11" s="39">
        <f>SUM(B8:B10)</f>
        <v>100.82</v>
      </c>
      <c r="C11" s="40">
        <f>SUM(C8:C10)</f>
        <v>148.53</v>
      </c>
      <c r="D11" s="61"/>
      <c r="E11" s="61"/>
      <c r="AH11"/>
      <c r="AI11"/>
    </row>
    <row r="12" spans="1:35" ht="14.25" customHeight="1" x14ac:dyDescent="0.25">
      <c r="A12" s="56"/>
      <c r="B12" s="56"/>
      <c r="C12" s="56"/>
      <c r="D12" s="61"/>
      <c r="E12" s="61"/>
      <c r="AH12"/>
      <c r="AI12"/>
    </row>
    <row r="13" spans="1:35" ht="14.25" customHeight="1" x14ac:dyDescent="0.25">
      <c r="A13" s="56"/>
      <c r="B13" s="58"/>
      <c r="C13" s="58"/>
      <c r="D13" s="56"/>
      <c r="E13" s="57"/>
      <c r="AI13"/>
    </row>
    <row r="14" spans="1:35" ht="14.25" customHeight="1" x14ac:dyDescent="0.25">
      <c r="A14" s="58" t="s">
        <v>63</v>
      </c>
      <c r="B14" s="59"/>
      <c r="C14" s="59"/>
      <c r="D14" s="56"/>
      <c r="E14" s="57"/>
      <c r="AI14"/>
    </row>
    <row r="15" spans="1:35" ht="6.95" customHeight="1" thickBot="1" x14ac:dyDescent="0.3">
      <c r="A15" s="59"/>
      <c r="B15" s="56"/>
      <c r="C15" s="59"/>
      <c r="D15" s="56"/>
      <c r="E15" s="57"/>
      <c r="AI15"/>
    </row>
    <row r="16" spans="1:35" ht="14.25" customHeight="1" thickBot="1" x14ac:dyDescent="0.3">
      <c r="A16" s="163" t="s">
        <v>1</v>
      </c>
      <c r="B16" s="128" t="s">
        <v>60</v>
      </c>
      <c r="C16" s="128" t="s">
        <v>61</v>
      </c>
      <c r="D16" s="56"/>
      <c r="E16" s="57"/>
      <c r="AI16"/>
    </row>
    <row r="17" spans="1:35" ht="14.25" customHeight="1" thickBot="1" x14ac:dyDescent="0.3">
      <c r="A17" s="164"/>
      <c r="B17" s="13" t="s">
        <v>68</v>
      </c>
      <c r="C17" s="13" t="s">
        <v>69</v>
      </c>
      <c r="D17" s="56"/>
      <c r="E17" s="56"/>
      <c r="AE17"/>
      <c r="AF17"/>
      <c r="AG17"/>
      <c r="AH17"/>
      <c r="AI17"/>
    </row>
    <row r="18" spans="1:35" ht="14.25" customHeight="1" x14ac:dyDescent="0.25">
      <c r="A18" s="17" t="s">
        <v>57</v>
      </c>
      <c r="B18" s="149">
        <f>((C8/B8)^(1/(2040-2017)))-1</f>
        <v>1.4074123175802145E-2</v>
      </c>
      <c r="C18" s="129">
        <f>((C8-B8)/B8)</f>
        <v>0.37912336195210128</v>
      </c>
      <c r="D18" s="61"/>
      <c r="E18" s="56"/>
      <c r="AG18"/>
      <c r="AH18"/>
      <c r="AI18"/>
    </row>
    <row r="19" spans="1:35" ht="14.25" customHeight="1" x14ac:dyDescent="0.25">
      <c r="A19" s="20" t="s">
        <v>58</v>
      </c>
      <c r="B19" s="150">
        <f>((C9/B9)^(1/(2040-2017)))-1</f>
        <v>1.7043063189951857E-2</v>
      </c>
      <c r="C19" s="70">
        <f>(C9/B9)-1</f>
        <v>0.47504363001745209</v>
      </c>
      <c r="D19" s="61"/>
      <c r="E19" s="56"/>
      <c r="AG19"/>
      <c r="AH19"/>
      <c r="AI19"/>
    </row>
    <row r="20" spans="1:35" ht="14.25" customHeight="1" thickBot="1" x14ac:dyDescent="0.3">
      <c r="A20" s="23" t="s">
        <v>56</v>
      </c>
      <c r="B20" s="151">
        <f>((C10/B10)^(1/(2040-2017)))-1</f>
        <v>1.8190235137424793E-2</v>
      </c>
      <c r="C20" s="73">
        <f>(C10/B10)-1</f>
        <v>0.51378896882494018</v>
      </c>
      <c r="D20" s="61"/>
      <c r="E20" s="56"/>
      <c r="AG20"/>
      <c r="AH20"/>
      <c r="AI20"/>
    </row>
    <row r="21" spans="1:35" ht="14.25" customHeight="1" thickBot="1" x14ac:dyDescent="0.3">
      <c r="A21" s="133" t="s">
        <v>59</v>
      </c>
      <c r="B21" s="147">
        <f>((C11/B11)^(1/(2040-2017)))-1</f>
        <v>1.698834952959527E-2</v>
      </c>
      <c r="C21" s="88">
        <f>(C11/B11)-1</f>
        <v>0.47321959928585611</v>
      </c>
      <c r="D21" s="61"/>
      <c r="E21" s="56"/>
      <c r="AG21"/>
      <c r="AH21"/>
      <c r="AI21"/>
    </row>
    <row r="22" spans="1:35" ht="14.25" customHeight="1" x14ac:dyDescent="0.25">
      <c r="A22" s="56"/>
      <c r="B22" s="56"/>
      <c r="C22" s="56"/>
      <c r="D22" s="61"/>
      <c r="E22" s="160" t="s">
        <v>74</v>
      </c>
      <c r="F22" s="160"/>
      <c r="G22" s="160"/>
      <c r="H22" s="160"/>
      <c r="I22" s="160"/>
      <c r="J22" s="160"/>
      <c r="K22" s="160"/>
      <c r="L22" s="160"/>
      <c r="M22" s="160"/>
      <c r="P22" s="160" t="s">
        <v>75</v>
      </c>
      <c r="Q22" s="160"/>
      <c r="R22" s="160"/>
      <c r="S22" s="160"/>
      <c r="T22" s="160"/>
      <c r="U22" s="160"/>
      <c r="V22" s="160"/>
      <c r="W22" s="160"/>
      <c r="X22" s="160"/>
      <c r="AG22"/>
      <c r="AH22"/>
      <c r="AI22"/>
    </row>
    <row r="23" spans="1:35" x14ac:dyDescent="0.25">
      <c r="A23" s="56"/>
      <c r="B23" s="56"/>
      <c r="C23" s="56"/>
      <c r="D23" s="57"/>
      <c r="E23" s="160"/>
      <c r="F23" s="160"/>
      <c r="G23" s="160"/>
      <c r="H23" s="160"/>
      <c r="I23" s="160"/>
      <c r="J23" s="160"/>
      <c r="K23" s="160"/>
      <c r="L23" s="160"/>
      <c r="M23" s="160"/>
      <c r="P23" s="160"/>
      <c r="Q23" s="160"/>
      <c r="R23" s="160"/>
      <c r="S23" s="160"/>
      <c r="T23" s="160"/>
      <c r="U23" s="160"/>
      <c r="V23" s="160"/>
      <c r="W23" s="160"/>
      <c r="X23" s="160"/>
      <c r="AG23"/>
      <c r="AH23"/>
      <c r="AI23"/>
    </row>
    <row r="24" spans="1:35" ht="15" customHeight="1" x14ac:dyDescent="0.25">
      <c r="A24" s="56"/>
      <c r="B24" s="56"/>
      <c r="C24" s="56"/>
      <c r="D24" s="56"/>
      <c r="E24" s="132" t="s">
        <v>64</v>
      </c>
      <c r="AI24"/>
    </row>
    <row r="25" spans="1:35" ht="17.25" customHeight="1" x14ac:dyDescent="0.25">
      <c r="A25" s="56"/>
      <c r="B25" s="56"/>
      <c r="C25" s="56"/>
      <c r="D25" s="56"/>
      <c r="E25" s="56"/>
    </row>
    <row r="26" spans="1:35" ht="6.95" customHeight="1" x14ac:dyDescent="0.25">
      <c r="A26" s="56"/>
      <c r="B26" s="56"/>
      <c r="C26" s="56"/>
      <c r="D26" s="56"/>
      <c r="E26" s="56"/>
    </row>
    <row r="27" spans="1:35" ht="15.75" x14ac:dyDescent="0.25">
      <c r="A27" s="58" t="s">
        <v>72</v>
      </c>
      <c r="B27" s="56"/>
      <c r="C27" s="56"/>
      <c r="D27" s="56"/>
      <c r="E27" s="56"/>
    </row>
    <row r="28" spans="1:35" ht="6.75" customHeight="1" thickBot="1" x14ac:dyDescent="0.3">
      <c r="B28" s="56"/>
      <c r="C28" s="56"/>
      <c r="D28" s="56"/>
      <c r="E28" s="56"/>
    </row>
    <row r="29" spans="1:35" ht="14.25" customHeight="1" x14ac:dyDescent="0.25">
      <c r="A29" s="165" t="s">
        <v>1</v>
      </c>
      <c r="B29" s="167" t="s">
        <v>70</v>
      </c>
      <c r="C29" s="169" t="s">
        <v>76</v>
      </c>
      <c r="D29" s="56"/>
      <c r="E29" s="56"/>
      <c r="AH29"/>
      <c r="AI29"/>
    </row>
    <row r="30" spans="1:35" ht="21.75" customHeight="1" thickBot="1" x14ac:dyDescent="0.3">
      <c r="A30" s="166"/>
      <c r="B30" s="168"/>
      <c r="C30" s="170"/>
      <c r="D30" s="56"/>
      <c r="E30" s="56"/>
    </row>
    <row r="31" spans="1:35" ht="14.25" customHeight="1" x14ac:dyDescent="0.25">
      <c r="A31" s="17" t="s">
        <v>57</v>
      </c>
      <c r="B31" s="149">
        <v>1.5512883443928205E-2</v>
      </c>
      <c r="C31" s="149">
        <v>1.4074123175802145E-2</v>
      </c>
      <c r="D31" s="56"/>
      <c r="E31" s="56"/>
    </row>
    <row r="32" spans="1:35" ht="14.25" customHeight="1" x14ac:dyDescent="0.25">
      <c r="A32" s="20" t="s">
        <v>58</v>
      </c>
      <c r="B32" s="150">
        <v>2.1635977479475654E-2</v>
      </c>
      <c r="C32" s="150">
        <v>1.7043063189951857E-2</v>
      </c>
      <c r="D32" s="56"/>
      <c r="E32" s="56"/>
    </row>
    <row r="33" spans="1:13" ht="14.25" customHeight="1" thickBot="1" x14ac:dyDescent="0.3">
      <c r="A33" s="20" t="s">
        <v>56</v>
      </c>
      <c r="B33" s="151">
        <v>1.6496390668382599E-2</v>
      </c>
      <c r="C33" s="151">
        <v>1.8190235137424793E-2</v>
      </c>
      <c r="D33" s="56"/>
      <c r="E33" s="56"/>
    </row>
    <row r="34" spans="1:13" ht="14.25" customHeight="1" thickBot="1" x14ac:dyDescent="0.3">
      <c r="A34" s="148" t="s">
        <v>14</v>
      </c>
      <c r="B34" s="147">
        <v>1.7952701788306324E-2</v>
      </c>
      <c r="C34" s="147">
        <v>1.698834952959527E-2</v>
      </c>
      <c r="D34" s="56"/>
      <c r="E34" s="56"/>
    </row>
    <row r="35" spans="1:13" ht="14.25" customHeight="1" thickBot="1" x14ac:dyDescent="0.3">
      <c r="A35" s="56"/>
      <c r="B35" s="56"/>
      <c r="C35" s="56"/>
      <c r="D35" s="56"/>
      <c r="E35" s="56"/>
    </row>
    <row r="36" spans="1:13" ht="14.25" customHeight="1" x14ac:dyDescent="0.25">
      <c r="A36" s="165" t="s">
        <v>1</v>
      </c>
      <c r="B36" s="167" t="s">
        <v>66</v>
      </c>
      <c r="C36" s="169" t="s">
        <v>70</v>
      </c>
      <c r="D36" s="56"/>
      <c r="E36" s="56"/>
    </row>
    <row r="37" spans="1:13" ht="24.75" customHeight="1" thickBot="1" x14ac:dyDescent="0.3">
      <c r="A37" s="166"/>
      <c r="B37" s="164"/>
      <c r="C37" s="170"/>
      <c r="D37" s="56"/>
      <c r="E37" s="56"/>
    </row>
    <row r="38" spans="1:13" ht="14.25" customHeight="1" x14ac:dyDescent="0.25">
      <c r="A38" s="20" t="s">
        <v>57</v>
      </c>
      <c r="B38" s="127">
        <v>30.52</v>
      </c>
      <c r="C38" s="127">
        <v>30.52</v>
      </c>
      <c r="D38" s="56"/>
      <c r="E38" s="56"/>
    </row>
    <row r="39" spans="1:13" ht="14.25" customHeight="1" x14ac:dyDescent="0.25">
      <c r="A39" s="20" t="s">
        <v>58</v>
      </c>
      <c r="B39" s="127">
        <v>52.47</v>
      </c>
      <c r="C39" s="127">
        <v>42.26</v>
      </c>
      <c r="D39" s="56"/>
      <c r="E39" s="56"/>
    </row>
    <row r="40" spans="1:13" ht="14.25" customHeight="1" thickBot="1" x14ac:dyDescent="0.3">
      <c r="A40" s="23" t="s">
        <v>56</v>
      </c>
      <c r="B40" s="130">
        <v>73.209999999999994</v>
      </c>
      <c r="C40" s="130">
        <v>75.75</v>
      </c>
      <c r="D40" s="56"/>
      <c r="E40" s="56"/>
    </row>
    <row r="41" spans="1:13" ht="14.25" customHeight="1" thickBot="1" x14ac:dyDescent="0.3">
      <c r="A41" s="133" t="s">
        <v>59</v>
      </c>
      <c r="B41" s="40">
        <v>156.19999999999999</v>
      </c>
      <c r="C41" s="40">
        <v>148.53</v>
      </c>
      <c r="D41" s="56"/>
      <c r="E41" s="56"/>
    </row>
    <row r="42" spans="1:13" ht="14.25" customHeight="1" x14ac:dyDescent="0.25">
      <c r="A42" s="56"/>
      <c r="B42" s="56"/>
      <c r="C42" s="56"/>
      <c r="D42" s="56"/>
      <c r="E42" s="56"/>
    </row>
    <row r="43" spans="1:13" x14ac:dyDescent="0.25">
      <c r="A43" s="56"/>
      <c r="B43" s="56"/>
      <c r="C43" s="56"/>
      <c r="D43" s="56"/>
      <c r="E43" s="56"/>
    </row>
    <row r="44" spans="1:13" x14ac:dyDescent="0.25">
      <c r="A44" s="56"/>
      <c r="B44" s="56"/>
      <c r="C44" s="56"/>
      <c r="D44" s="56"/>
      <c r="E44" s="56"/>
    </row>
    <row r="45" spans="1:13" x14ac:dyDescent="0.25">
      <c r="A45" s="56"/>
      <c r="B45" s="56"/>
      <c r="C45" s="56"/>
      <c r="D45" s="56"/>
      <c r="E45" s="56"/>
    </row>
    <row r="46" spans="1:13" x14ac:dyDescent="0.25">
      <c r="A46" s="56"/>
      <c r="B46" s="56"/>
      <c r="C46" s="56"/>
      <c r="D46" s="56"/>
      <c r="E46" s="56"/>
    </row>
    <row r="47" spans="1:13" x14ac:dyDescent="0.25">
      <c r="A47" s="56"/>
      <c r="B47" s="56"/>
      <c r="C47" s="56"/>
      <c r="D47" s="56"/>
    </row>
    <row r="48" spans="1:13" x14ac:dyDescent="0.25">
      <c r="A48" s="56"/>
      <c r="B48" s="56"/>
      <c r="C48" s="56"/>
      <c r="D48" s="56"/>
      <c r="E48" s="161" t="s">
        <v>73</v>
      </c>
      <c r="F48" s="162"/>
      <c r="G48" s="162"/>
      <c r="H48" s="162"/>
      <c r="I48" s="162"/>
      <c r="J48" s="162"/>
      <c r="K48" s="162"/>
      <c r="L48" s="162"/>
      <c r="M48" s="162"/>
    </row>
    <row r="49" spans="1:13" x14ac:dyDescent="0.25">
      <c r="A49" s="56"/>
      <c r="B49" s="56"/>
      <c r="C49" s="56"/>
      <c r="D49" s="56"/>
      <c r="E49" s="162"/>
      <c r="F49" s="162"/>
      <c r="G49" s="162"/>
      <c r="H49" s="162"/>
      <c r="I49" s="162"/>
      <c r="J49" s="162"/>
      <c r="K49" s="162"/>
      <c r="L49" s="162"/>
      <c r="M49" s="162"/>
    </row>
    <row r="50" spans="1:13" x14ac:dyDescent="0.25">
      <c r="A50" s="56"/>
      <c r="B50" s="56"/>
      <c r="C50" s="56"/>
      <c r="D50" s="56"/>
      <c r="E50" s="162"/>
      <c r="F50" s="162"/>
      <c r="G50" s="162"/>
      <c r="H50" s="162"/>
      <c r="I50" s="162"/>
      <c r="J50" s="162"/>
      <c r="K50" s="162"/>
      <c r="L50" s="162"/>
      <c r="M50" s="162"/>
    </row>
    <row r="51" spans="1:13" x14ac:dyDescent="0.25">
      <c r="A51" s="56"/>
      <c r="B51" s="56"/>
      <c r="C51" s="56"/>
      <c r="D51" s="56"/>
      <c r="E51" s="162"/>
      <c r="F51" s="162"/>
      <c r="G51" s="162"/>
      <c r="H51" s="162"/>
      <c r="I51" s="162"/>
      <c r="J51" s="162"/>
      <c r="K51" s="162"/>
      <c r="L51" s="162"/>
      <c r="M51" s="162"/>
    </row>
    <row r="52" spans="1:13" ht="60.75" customHeight="1" x14ac:dyDescent="0.25">
      <c r="A52" s="56"/>
      <c r="B52" s="56"/>
      <c r="C52" s="56"/>
      <c r="D52" s="56"/>
      <c r="E52" s="162"/>
      <c r="F52" s="162"/>
      <c r="G52" s="162"/>
      <c r="H52" s="162"/>
      <c r="I52" s="162"/>
      <c r="J52" s="162"/>
      <c r="K52" s="162"/>
      <c r="L52" s="162"/>
      <c r="M52" s="162"/>
    </row>
    <row r="53" spans="1:13" x14ac:dyDescent="0.25">
      <c r="A53" s="56"/>
      <c r="B53" s="56"/>
      <c r="C53" s="56"/>
      <c r="D53" s="56"/>
      <c r="E53" s="56"/>
    </row>
    <row r="54" spans="1:13" x14ac:dyDescent="0.25">
      <c r="A54" s="56"/>
      <c r="B54" s="56"/>
      <c r="C54" s="56"/>
      <c r="D54" s="56"/>
      <c r="E54" s="56"/>
    </row>
    <row r="55" spans="1:13" x14ac:dyDescent="0.25">
      <c r="A55" s="56"/>
      <c r="B55" s="56"/>
      <c r="C55" s="56"/>
      <c r="D55" s="56"/>
      <c r="E55" s="56"/>
    </row>
    <row r="56" spans="1:13" x14ac:dyDescent="0.25">
      <c r="A56" s="56"/>
      <c r="B56" s="56"/>
      <c r="C56" s="56"/>
      <c r="D56" s="56"/>
      <c r="E56" s="56"/>
    </row>
    <row r="57" spans="1:13" x14ac:dyDescent="0.25">
      <c r="A57" s="56"/>
      <c r="B57" s="56"/>
      <c r="C57" s="56"/>
      <c r="D57" s="56"/>
      <c r="E57" s="56"/>
    </row>
    <row r="58" spans="1:13" x14ac:dyDescent="0.25">
      <c r="A58" s="56"/>
      <c r="B58" s="56"/>
      <c r="C58" s="56"/>
      <c r="D58" s="56"/>
      <c r="E58" s="56"/>
    </row>
    <row r="59" spans="1:13" x14ac:dyDescent="0.25">
      <c r="A59" s="56"/>
      <c r="B59" s="56"/>
      <c r="C59" s="56"/>
      <c r="D59" s="56"/>
      <c r="E59" s="56"/>
    </row>
    <row r="60" spans="1:13" x14ac:dyDescent="0.25">
      <c r="A60" s="56"/>
      <c r="B60" s="56"/>
      <c r="C60" s="56"/>
      <c r="D60" s="56"/>
      <c r="E60" s="56"/>
    </row>
    <row r="61" spans="1:13" x14ac:dyDescent="0.25">
      <c r="A61" s="56"/>
      <c r="B61" s="56"/>
      <c r="C61" s="56"/>
      <c r="D61" s="56"/>
      <c r="E61" s="56"/>
    </row>
    <row r="62" spans="1:13" x14ac:dyDescent="0.25">
      <c r="D62" s="56"/>
      <c r="E62" s="56"/>
    </row>
    <row r="63" spans="1:13" x14ac:dyDescent="0.25">
      <c r="D63" s="56"/>
      <c r="E63" s="56"/>
    </row>
  </sheetData>
  <mergeCells count="10">
    <mergeCell ref="E22:M23"/>
    <mergeCell ref="P22:X23"/>
    <mergeCell ref="E48:M52"/>
    <mergeCell ref="A16:A17"/>
    <mergeCell ref="A29:A30"/>
    <mergeCell ref="B29:B30"/>
    <mergeCell ref="C29:C30"/>
    <mergeCell ref="C36:C37"/>
    <mergeCell ref="B36:B37"/>
    <mergeCell ref="A36:A3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topLeftCell="A15" zoomScale="90" zoomScaleNormal="90" workbookViewId="0">
      <selection activeCell="E28" sqref="E28"/>
    </sheetView>
  </sheetViews>
  <sheetFormatPr defaultRowHeight="15" x14ac:dyDescent="0.25"/>
  <cols>
    <col min="1" max="1" width="16.85546875" customWidth="1"/>
    <col min="2" max="5" width="13.7109375" customWidth="1"/>
    <col min="6" max="6" width="13.7109375" style="57" customWidth="1"/>
    <col min="7" max="36" width="9.140625" style="56"/>
  </cols>
  <sheetData>
    <row r="1" spans="1:8" ht="26.25" x14ac:dyDescent="0.4">
      <c r="A1" s="65" t="s">
        <v>77</v>
      </c>
      <c r="B1" s="56"/>
      <c r="C1" s="56"/>
      <c r="D1" s="56"/>
      <c r="E1" s="56"/>
      <c r="F1" s="146"/>
      <c r="G1" s="116"/>
    </row>
    <row r="2" spans="1:8" ht="15.75" customHeight="1" x14ac:dyDescent="0.25">
      <c r="A2" s="56"/>
      <c r="B2" s="56"/>
      <c r="C2" s="56"/>
      <c r="D2" s="56"/>
      <c r="E2" s="56"/>
    </row>
    <row r="3" spans="1:8" ht="15.75" x14ac:dyDescent="0.25">
      <c r="A3" s="58" t="s">
        <v>20</v>
      </c>
      <c r="B3" s="58"/>
      <c r="C3" s="58"/>
      <c r="D3" s="58"/>
      <c r="E3" s="57"/>
    </row>
    <row r="4" spans="1:8" ht="16.5" customHeight="1" x14ac:dyDescent="0.25">
      <c r="A4" s="59" t="s">
        <v>0</v>
      </c>
      <c r="B4" s="59"/>
      <c r="C4" s="59"/>
      <c r="D4" s="59"/>
      <c r="E4" s="57"/>
      <c r="H4" s="60"/>
    </row>
    <row r="5" spans="1:8" ht="6.95" customHeight="1" thickBot="1" x14ac:dyDescent="0.3">
      <c r="A5" s="56"/>
      <c r="B5" s="56"/>
      <c r="C5" s="56"/>
      <c r="D5" s="56"/>
      <c r="E5" s="57"/>
    </row>
    <row r="6" spans="1:8" ht="24.75" thickBot="1" x14ac:dyDescent="0.3">
      <c r="A6" s="1" t="s">
        <v>1</v>
      </c>
      <c r="B6" s="2" t="s">
        <v>67</v>
      </c>
      <c r="C6" s="2" t="s">
        <v>2</v>
      </c>
      <c r="D6" s="2" t="s">
        <v>81</v>
      </c>
      <c r="E6" s="61"/>
      <c r="F6" s="61"/>
    </row>
    <row r="7" spans="1:8" ht="14.25" customHeight="1" x14ac:dyDescent="0.25">
      <c r="A7" s="17" t="s">
        <v>3</v>
      </c>
      <c r="B7" s="18">
        <v>26000</v>
      </c>
      <c r="C7" s="19">
        <v>32500</v>
      </c>
      <c r="D7" s="19">
        <v>37500</v>
      </c>
      <c r="E7" s="61"/>
      <c r="F7" s="61"/>
    </row>
    <row r="8" spans="1:8" ht="14.25" customHeight="1" x14ac:dyDescent="0.25">
      <c r="A8" s="20" t="s">
        <v>4</v>
      </c>
      <c r="B8" s="21">
        <v>7900</v>
      </c>
      <c r="C8" s="22">
        <v>11500</v>
      </c>
      <c r="D8" s="22">
        <v>13800</v>
      </c>
      <c r="E8" s="61"/>
      <c r="F8" s="61"/>
    </row>
    <row r="9" spans="1:8" ht="14.25" customHeight="1" x14ac:dyDescent="0.25">
      <c r="A9" s="20" t="s">
        <v>5</v>
      </c>
      <c r="B9" s="21">
        <v>2900</v>
      </c>
      <c r="C9" s="22">
        <v>3400</v>
      </c>
      <c r="D9" s="22">
        <v>3900</v>
      </c>
      <c r="E9" s="61"/>
      <c r="F9" s="61"/>
    </row>
    <row r="10" spans="1:8" ht="14.25" customHeight="1" thickBot="1" x14ac:dyDescent="0.3">
      <c r="A10" s="23" t="s">
        <v>6</v>
      </c>
      <c r="B10" s="24">
        <v>3900</v>
      </c>
      <c r="C10" s="25">
        <v>3900</v>
      </c>
      <c r="D10" s="25">
        <v>5000</v>
      </c>
      <c r="E10" s="61"/>
      <c r="F10" s="61"/>
    </row>
    <row r="11" spans="1:8" ht="14.25" customHeight="1" thickBot="1" x14ac:dyDescent="0.3">
      <c r="A11" s="26" t="s">
        <v>7</v>
      </c>
      <c r="B11" s="27">
        <v>40700</v>
      </c>
      <c r="C11" s="28">
        <v>51300</v>
      </c>
      <c r="D11" s="28">
        <v>60200</v>
      </c>
      <c r="E11" s="61"/>
      <c r="F11" s="61"/>
    </row>
    <row r="12" spans="1:8" ht="14.25" customHeight="1" x14ac:dyDescent="0.25">
      <c r="A12" s="17" t="s">
        <v>8</v>
      </c>
      <c r="B12" s="29">
        <v>80400</v>
      </c>
      <c r="C12" s="19">
        <v>103600</v>
      </c>
      <c r="D12" s="30">
        <v>121400</v>
      </c>
      <c r="E12" s="61"/>
      <c r="F12" s="61"/>
    </row>
    <row r="13" spans="1:8" ht="14.25" customHeight="1" x14ac:dyDescent="0.25">
      <c r="A13" s="20" t="s">
        <v>9</v>
      </c>
      <c r="B13" s="31">
        <v>7300</v>
      </c>
      <c r="C13" s="22">
        <v>11500</v>
      </c>
      <c r="D13" s="32">
        <v>14300</v>
      </c>
      <c r="E13" s="61"/>
      <c r="F13" s="61"/>
    </row>
    <row r="14" spans="1:8" ht="14.25" customHeight="1" x14ac:dyDescent="0.25">
      <c r="A14" s="20" t="s">
        <v>10</v>
      </c>
      <c r="B14" s="31">
        <v>2500</v>
      </c>
      <c r="C14" s="33">
        <v>3600</v>
      </c>
      <c r="D14" s="34">
        <v>4100</v>
      </c>
      <c r="E14" s="61"/>
      <c r="F14" s="61"/>
    </row>
    <row r="15" spans="1:8" ht="14.25" customHeight="1" x14ac:dyDescent="0.25">
      <c r="A15" s="20" t="s">
        <v>11</v>
      </c>
      <c r="B15" s="31">
        <v>8400</v>
      </c>
      <c r="C15" s="22">
        <v>9500</v>
      </c>
      <c r="D15" s="32">
        <v>10900</v>
      </c>
      <c r="E15" s="61"/>
      <c r="F15" s="61"/>
    </row>
    <row r="16" spans="1:8" ht="14.25" customHeight="1" thickBot="1" x14ac:dyDescent="0.3">
      <c r="A16" s="23" t="s">
        <v>12</v>
      </c>
      <c r="B16" s="35">
        <v>4300</v>
      </c>
      <c r="C16" s="36">
        <v>5100</v>
      </c>
      <c r="D16" s="37">
        <v>5700</v>
      </c>
      <c r="E16" s="61"/>
      <c r="F16" s="61"/>
    </row>
    <row r="17" spans="1:26" ht="14.25" customHeight="1" thickBot="1" x14ac:dyDescent="0.3">
      <c r="A17" s="38" t="s">
        <v>13</v>
      </c>
      <c r="B17" s="39">
        <v>102900</v>
      </c>
      <c r="C17" s="39">
        <v>133300</v>
      </c>
      <c r="D17" s="40">
        <v>156400</v>
      </c>
      <c r="E17" s="61"/>
      <c r="F17" s="61"/>
    </row>
    <row r="18" spans="1:26" ht="14.25" customHeight="1" thickBot="1" x14ac:dyDescent="0.3">
      <c r="A18" s="41" t="s">
        <v>14</v>
      </c>
      <c r="B18" s="42">
        <v>143600</v>
      </c>
      <c r="C18" s="43">
        <v>184600</v>
      </c>
      <c r="D18" s="43">
        <v>216600</v>
      </c>
      <c r="E18" s="61"/>
      <c r="F18" s="61"/>
    </row>
    <row r="19" spans="1:26" ht="14.25" customHeight="1" x14ac:dyDescent="0.25">
      <c r="A19" s="143" t="s">
        <v>15</v>
      </c>
      <c r="B19" s="44">
        <v>106400</v>
      </c>
      <c r="C19" s="45">
        <v>136100</v>
      </c>
      <c r="D19" s="46">
        <v>159000</v>
      </c>
      <c r="E19" s="61"/>
      <c r="F19" s="61"/>
    </row>
    <row r="20" spans="1:26" ht="14.25" customHeight="1" x14ac:dyDescent="0.25">
      <c r="A20" s="144" t="s">
        <v>16</v>
      </c>
      <c r="B20" s="47">
        <v>15200</v>
      </c>
      <c r="C20" s="48">
        <v>23000</v>
      </c>
      <c r="D20" s="49">
        <v>28100</v>
      </c>
      <c r="E20" s="61"/>
      <c r="F20" s="61"/>
    </row>
    <row r="21" spans="1:26" ht="14.25" customHeight="1" thickBot="1" x14ac:dyDescent="0.3">
      <c r="A21" s="145" t="s">
        <v>17</v>
      </c>
      <c r="B21" s="50">
        <v>11300</v>
      </c>
      <c r="C21" s="51">
        <v>12900</v>
      </c>
      <c r="D21" s="52">
        <v>14800</v>
      </c>
      <c r="E21" s="61"/>
      <c r="F21" s="61"/>
    </row>
    <row r="22" spans="1:26" x14ac:dyDescent="0.25">
      <c r="A22" s="171" t="s">
        <v>65</v>
      </c>
      <c r="B22" s="171"/>
      <c r="C22" s="56"/>
      <c r="D22" s="56"/>
      <c r="E22" s="57"/>
    </row>
    <row r="23" spans="1:26" ht="15.75" x14ac:dyDescent="0.25">
      <c r="A23" s="56"/>
      <c r="B23" s="58"/>
      <c r="C23" s="58"/>
      <c r="D23" s="56"/>
      <c r="E23" s="57"/>
      <c r="H23" s="160" t="s">
        <v>79</v>
      </c>
      <c r="I23" s="160"/>
      <c r="J23" s="160"/>
      <c r="K23" s="160"/>
      <c r="L23" s="160"/>
      <c r="M23" s="160"/>
      <c r="N23" s="160"/>
      <c r="O23" s="160"/>
      <c r="P23" s="160"/>
      <c r="R23" s="160" t="s">
        <v>78</v>
      </c>
      <c r="S23" s="160"/>
      <c r="T23" s="160"/>
      <c r="U23" s="160"/>
      <c r="V23" s="160"/>
      <c r="W23" s="160"/>
      <c r="X23" s="160"/>
      <c r="Y23" s="160"/>
      <c r="Z23" s="160"/>
    </row>
    <row r="24" spans="1:26" ht="17.25" customHeight="1" x14ac:dyDescent="0.25">
      <c r="A24" s="58" t="s">
        <v>21</v>
      </c>
      <c r="B24" s="59"/>
      <c r="C24" s="59"/>
      <c r="D24" s="56"/>
      <c r="E24" s="57"/>
      <c r="H24" s="160"/>
      <c r="I24" s="160"/>
      <c r="J24" s="160"/>
      <c r="K24" s="160"/>
      <c r="L24" s="160"/>
      <c r="M24" s="160"/>
      <c r="N24" s="160"/>
      <c r="O24" s="160"/>
      <c r="P24" s="160"/>
      <c r="R24" s="160"/>
      <c r="S24" s="160"/>
      <c r="T24" s="160"/>
      <c r="U24" s="160"/>
      <c r="V24" s="160"/>
      <c r="W24" s="160"/>
      <c r="X24" s="160"/>
      <c r="Y24" s="160"/>
      <c r="Z24" s="160"/>
    </row>
    <row r="25" spans="1:26" ht="6.95" customHeight="1" thickBot="1" x14ac:dyDescent="0.3">
      <c r="A25" s="59"/>
      <c r="B25" s="56"/>
      <c r="C25" s="59"/>
      <c r="D25" s="56"/>
      <c r="E25" s="57"/>
    </row>
    <row r="26" spans="1:26" ht="15.75" thickBot="1" x14ac:dyDescent="0.3">
      <c r="A26" s="165" t="s">
        <v>1</v>
      </c>
      <c r="B26" s="172" t="s">
        <v>18</v>
      </c>
      <c r="C26" s="173"/>
      <c r="D26" s="172" t="s">
        <v>19</v>
      </c>
      <c r="E26" s="173"/>
      <c r="F26" s="62"/>
      <c r="H26" s="132" t="s">
        <v>64</v>
      </c>
    </row>
    <row r="27" spans="1:26" ht="15.75" thickBot="1" x14ac:dyDescent="0.3">
      <c r="A27" s="166"/>
      <c r="B27" s="13" t="s">
        <v>68</v>
      </c>
      <c r="C27" s="14" t="s">
        <v>82</v>
      </c>
      <c r="D27" s="13" t="s">
        <v>69</v>
      </c>
      <c r="E27" s="14" t="s">
        <v>82</v>
      </c>
      <c r="F27" s="63"/>
    </row>
    <row r="28" spans="1:26" ht="14.25" customHeight="1" x14ac:dyDescent="0.25">
      <c r="A28" s="17" t="s">
        <v>3</v>
      </c>
      <c r="B28" s="66">
        <v>9.7491094756294583E-3</v>
      </c>
      <c r="C28" s="66">
        <v>5.7404473291453595E-3</v>
      </c>
      <c r="D28" s="67">
        <v>0.25</v>
      </c>
      <c r="E28" s="67">
        <v>0.15384615384615374</v>
      </c>
      <c r="F28" s="53"/>
    </row>
    <row r="29" spans="1:26" ht="14.25" customHeight="1" x14ac:dyDescent="0.25">
      <c r="A29" s="20" t="s">
        <v>4</v>
      </c>
      <c r="B29" s="68">
        <v>1.6459390836785159E-2</v>
      </c>
      <c r="C29" s="69">
        <v>7.3195199560194268E-3</v>
      </c>
      <c r="D29" s="70">
        <v>0.45569620253164556</v>
      </c>
      <c r="E29" s="70">
        <v>0.19999999999999996</v>
      </c>
      <c r="F29" s="54"/>
    </row>
    <row r="30" spans="1:26" ht="14.25" customHeight="1" x14ac:dyDescent="0.25">
      <c r="A30" s="20" t="s">
        <v>5</v>
      </c>
      <c r="B30" s="68">
        <v>6.9398260476236651E-3</v>
      </c>
      <c r="C30" s="69">
        <v>5.5031317653115863E-3</v>
      </c>
      <c r="D30" s="70">
        <v>0.17241379310344818</v>
      </c>
      <c r="E30" s="70">
        <v>0.14705882352941169</v>
      </c>
      <c r="F30" s="54"/>
    </row>
    <row r="31" spans="1:26" ht="14.25" customHeight="1" thickBot="1" x14ac:dyDescent="0.3">
      <c r="A31" s="23" t="s">
        <v>6</v>
      </c>
      <c r="B31" s="71">
        <v>0</v>
      </c>
      <c r="C31" s="72">
        <v>9.9880048251899112E-3</v>
      </c>
      <c r="D31" s="73">
        <v>0</v>
      </c>
      <c r="E31" s="73">
        <v>0.28205128205128216</v>
      </c>
      <c r="F31" s="54"/>
    </row>
    <row r="32" spans="1:26" ht="14.25" customHeight="1" thickBot="1" x14ac:dyDescent="0.3">
      <c r="A32" s="26" t="s">
        <v>7</v>
      </c>
      <c r="B32" s="74">
        <v>1.0114402157183733E-2</v>
      </c>
      <c r="C32" s="75">
        <v>6.4197830409860046E-3</v>
      </c>
      <c r="D32" s="76">
        <v>0.26044226044226049</v>
      </c>
      <c r="E32" s="76">
        <v>0.17348927875243669</v>
      </c>
      <c r="F32" s="64"/>
    </row>
    <row r="33" spans="1:6" ht="14.25" customHeight="1" x14ac:dyDescent="0.25">
      <c r="A33" s="17" t="s">
        <v>8</v>
      </c>
      <c r="B33" s="77">
        <v>1.1083720101819905E-2</v>
      </c>
      <c r="C33" s="78">
        <v>6.362295918180827E-3</v>
      </c>
      <c r="D33" s="79">
        <v>0.28855721393034828</v>
      </c>
      <c r="E33" s="80">
        <v>0.1718146718146718</v>
      </c>
      <c r="F33" s="54"/>
    </row>
    <row r="34" spans="1:6" ht="14.25" customHeight="1" x14ac:dyDescent="0.25">
      <c r="A34" s="20" t="s">
        <v>9</v>
      </c>
      <c r="B34" s="81">
        <v>1.995619679234939E-2</v>
      </c>
      <c r="C34" s="69">
        <v>8.7545993797262245E-3</v>
      </c>
      <c r="D34" s="82">
        <v>0.57534246575342474</v>
      </c>
      <c r="E34" s="70">
        <v>0.24347826086956514</v>
      </c>
      <c r="F34" s="54"/>
    </row>
    <row r="35" spans="1:6" ht="14.25" customHeight="1" x14ac:dyDescent="0.25">
      <c r="A35" s="20" t="s">
        <v>10</v>
      </c>
      <c r="B35" s="81">
        <v>1.5980390637982955E-2</v>
      </c>
      <c r="C35" s="83">
        <v>5.2156796768185743E-3</v>
      </c>
      <c r="D35" s="82">
        <v>0.43999999999999995</v>
      </c>
      <c r="E35" s="70">
        <v>0.13888888888888884</v>
      </c>
      <c r="F35" s="54"/>
    </row>
    <row r="36" spans="1:6" ht="14.25" customHeight="1" x14ac:dyDescent="0.25">
      <c r="A36" s="20" t="s">
        <v>11</v>
      </c>
      <c r="B36" s="81">
        <v>5.3647779754837366E-3</v>
      </c>
      <c r="C36" s="69">
        <v>5.5139859935127156E-3</v>
      </c>
      <c r="D36" s="82">
        <v>0.13095238095238093</v>
      </c>
      <c r="E36" s="70">
        <v>0.14736842105263159</v>
      </c>
      <c r="F36" s="54"/>
    </row>
    <row r="37" spans="1:6" ht="14.25" customHeight="1" thickBot="1" x14ac:dyDescent="0.3">
      <c r="A37" s="23" t="s">
        <v>12</v>
      </c>
      <c r="B37" s="84">
        <v>7.4460859886229525E-3</v>
      </c>
      <c r="C37" s="85">
        <v>4.4589370114793692E-3</v>
      </c>
      <c r="D37" s="86">
        <v>0.18604651162790709</v>
      </c>
      <c r="E37" s="73">
        <v>0.11764705882352944</v>
      </c>
      <c r="F37" s="54"/>
    </row>
    <row r="38" spans="1:6" ht="14.25" customHeight="1" thickBot="1" x14ac:dyDescent="0.3">
      <c r="A38" s="38" t="s">
        <v>13</v>
      </c>
      <c r="B38" s="87">
        <v>1.1317678120269958E-2</v>
      </c>
      <c r="C38" s="87">
        <v>6.4130602110317181E-3</v>
      </c>
      <c r="D38" s="88">
        <v>0.2954324586977648</v>
      </c>
      <c r="E38" s="88">
        <v>0.17329332333083269</v>
      </c>
      <c r="F38" s="64"/>
    </row>
    <row r="39" spans="1:6" ht="14.25" customHeight="1" thickBot="1" x14ac:dyDescent="0.3">
      <c r="A39" s="41" t="s">
        <v>14</v>
      </c>
      <c r="B39" s="89">
        <v>1.0979826117074376E-2</v>
      </c>
      <c r="C39" s="90">
        <v>6.4149285812378221E-3</v>
      </c>
      <c r="D39" s="91">
        <v>0.28551532033426175</v>
      </c>
      <c r="E39" s="91">
        <v>0.17334777898158182</v>
      </c>
      <c r="F39" s="64"/>
    </row>
    <row r="40" spans="1:6" ht="14.25" customHeight="1" x14ac:dyDescent="0.25">
      <c r="A40" s="143" t="s">
        <v>15</v>
      </c>
      <c r="B40" s="92">
        <v>1.0761155812972101E-2</v>
      </c>
      <c r="C40" s="93">
        <v>6.2399596391673473E-3</v>
      </c>
      <c r="D40" s="94">
        <v>0.27913533834586457</v>
      </c>
      <c r="E40" s="94">
        <v>0.16825863335782509</v>
      </c>
      <c r="F40" s="55"/>
    </row>
    <row r="41" spans="1:6" ht="14.25" customHeight="1" x14ac:dyDescent="0.25">
      <c r="A41" s="144" t="s">
        <v>16</v>
      </c>
      <c r="B41" s="95">
        <v>1.8171776369564574E-2</v>
      </c>
      <c r="C41" s="96">
        <v>8.0431884505760554E-3</v>
      </c>
      <c r="D41" s="97">
        <v>0.51315789473684204</v>
      </c>
      <c r="E41" s="97">
        <v>0.22173913043478266</v>
      </c>
      <c r="F41" s="55"/>
    </row>
    <row r="42" spans="1:6" ht="14.25" customHeight="1" thickBot="1" x14ac:dyDescent="0.3">
      <c r="A42" s="145" t="s">
        <v>17</v>
      </c>
      <c r="B42" s="98">
        <v>5.7741974620131309E-3</v>
      </c>
      <c r="C42" s="99">
        <v>5.5111254620774375E-3</v>
      </c>
      <c r="D42" s="100">
        <v>0.1415929203539823</v>
      </c>
      <c r="E42" s="100">
        <v>0.1472868217054264</v>
      </c>
      <c r="F42" s="55"/>
    </row>
    <row r="43" spans="1:6" x14ac:dyDescent="0.25">
      <c r="A43" s="171" t="s">
        <v>65</v>
      </c>
      <c r="B43" s="171"/>
      <c r="C43" s="56"/>
      <c r="D43" s="56"/>
      <c r="E43" s="56"/>
    </row>
    <row r="44" spans="1:6" x14ac:dyDescent="0.25">
      <c r="A44" s="56"/>
      <c r="B44" s="56"/>
      <c r="C44" s="56"/>
      <c r="D44" s="56"/>
      <c r="E44" s="56"/>
    </row>
    <row r="45" spans="1:6" x14ac:dyDescent="0.25">
      <c r="A45" s="56"/>
      <c r="B45" s="56"/>
      <c r="C45" s="56"/>
      <c r="D45" s="56"/>
      <c r="E45" s="56"/>
    </row>
    <row r="46" spans="1:6" x14ac:dyDescent="0.25">
      <c r="A46" s="56"/>
      <c r="B46" s="56"/>
      <c r="C46" s="56"/>
      <c r="D46" s="56"/>
      <c r="E46" s="56"/>
    </row>
    <row r="47" spans="1:6" x14ac:dyDescent="0.25">
      <c r="A47" s="56"/>
      <c r="B47" s="56"/>
      <c r="C47" s="56"/>
      <c r="D47" s="56"/>
      <c r="E47" s="56"/>
    </row>
    <row r="48" spans="1:6" x14ac:dyDescent="0.25">
      <c r="A48" s="56"/>
      <c r="B48" s="56"/>
      <c r="C48" s="56"/>
      <c r="D48" s="56"/>
      <c r="E48" s="56"/>
    </row>
    <row r="49" spans="1:5" x14ac:dyDescent="0.25">
      <c r="A49" s="56"/>
      <c r="B49" s="56"/>
      <c r="C49" s="56"/>
      <c r="D49" s="56"/>
      <c r="E49" s="56"/>
    </row>
    <row r="50" spans="1:5" x14ac:dyDescent="0.25">
      <c r="A50" s="56"/>
      <c r="B50" s="56"/>
      <c r="C50" s="56"/>
      <c r="D50" s="56"/>
      <c r="E50" s="56"/>
    </row>
    <row r="51" spans="1:5" x14ac:dyDescent="0.25">
      <c r="A51" s="56"/>
      <c r="B51" s="56"/>
      <c r="C51" s="56"/>
      <c r="D51" s="56"/>
      <c r="E51" s="56"/>
    </row>
    <row r="52" spans="1:5" x14ac:dyDescent="0.25">
      <c r="A52" s="56"/>
      <c r="B52" s="56"/>
      <c r="C52" s="56"/>
      <c r="D52" s="56"/>
      <c r="E52" s="56"/>
    </row>
    <row r="53" spans="1:5" x14ac:dyDescent="0.25">
      <c r="A53" s="56"/>
      <c r="B53" s="56"/>
      <c r="C53" s="56"/>
      <c r="D53" s="56"/>
      <c r="E53" s="56"/>
    </row>
    <row r="54" spans="1:5" x14ac:dyDescent="0.25">
      <c r="A54" s="56"/>
      <c r="B54" s="56"/>
      <c r="C54" s="56"/>
      <c r="D54" s="56"/>
      <c r="E54" s="56"/>
    </row>
    <row r="55" spans="1:5" x14ac:dyDescent="0.25">
      <c r="A55" s="56"/>
      <c r="B55" s="56"/>
      <c r="C55" s="56"/>
      <c r="D55" s="56"/>
      <c r="E55" s="56"/>
    </row>
    <row r="56" spans="1:5" x14ac:dyDescent="0.25">
      <c r="A56" s="56"/>
      <c r="B56" s="56"/>
      <c r="C56" s="56"/>
      <c r="D56" s="56"/>
      <c r="E56" s="56"/>
    </row>
    <row r="57" spans="1:5" x14ac:dyDescent="0.25">
      <c r="A57" s="56"/>
      <c r="B57" s="56"/>
      <c r="C57" s="56"/>
      <c r="D57" s="56"/>
      <c r="E57" s="56"/>
    </row>
    <row r="58" spans="1:5" x14ac:dyDescent="0.25">
      <c r="A58" s="56"/>
      <c r="B58" s="56"/>
      <c r="C58" s="56"/>
      <c r="D58" s="56"/>
      <c r="E58" s="56"/>
    </row>
    <row r="59" spans="1:5" x14ac:dyDescent="0.25">
      <c r="A59" s="56"/>
      <c r="B59" s="56"/>
      <c r="C59" s="56"/>
      <c r="D59" s="56"/>
      <c r="E59" s="56"/>
    </row>
    <row r="60" spans="1:5" x14ac:dyDescent="0.25">
      <c r="A60" s="56"/>
      <c r="B60" s="56"/>
      <c r="C60" s="56"/>
      <c r="D60" s="56"/>
      <c r="E60" s="56"/>
    </row>
    <row r="61" spans="1:5" x14ac:dyDescent="0.25">
      <c r="A61" s="56"/>
      <c r="B61" s="56"/>
      <c r="C61" s="56"/>
      <c r="D61" s="56"/>
      <c r="E61" s="56"/>
    </row>
    <row r="62" spans="1:5" x14ac:dyDescent="0.25">
      <c r="A62" s="56"/>
      <c r="B62" s="56"/>
      <c r="C62" s="56"/>
      <c r="D62" s="56"/>
      <c r="E62" s="56"/>
    </row>
    <row r="63" spans="1:5" x14ac:dyDescent="0.25">
      <c r="A63" s="56"/>
      <c r="B63" s="56"/>
      <c r="C63" s="56"/>
      <c r="D63" s="56"/>
      <c r="E63" s="56"/>
    </row>
    <row r="64" spans="1:5" x14ac:dyDescent="0.25">
      <c r="A64" s="56"/>
      <c r="B64" s="56"/>
      <c r="C64" s="56"/>
      <c r="D64" s="56"/>
      <c r="E64" s="56"/>
    </row>
    <row r="65" spans="1:5" x14ac:dyDescent="0.25">
      <c r="A65" s="56"/>
      <c r="B65" s="56"/>
      <c r="C65" s="56"/>
      <c r="D65" s="56"/>
      <c r="E65" s="56"/>
    </row>
    <row r="66" spans="1:5" x14ac:dyDescent="0.25">
      <c r="A66" s="56"/>
      <c r="B66" s="56"/>
      <c r="C66" s="56"/>
      <c r="D66" s="56"/>
      <c r="E66" s="56"/>
    </row>
    <row r="67" spans="1:5" x14ac:dyDescent="0.25">
      <c r="A67" s="56"/>
      <c r="B67" s="56"/>
      <c r="C67" s="56"/>
      <c r="D67" s="56"/>
      <c r="E67" s="56"/>
    </row>
    <row r="68" spans="1:5" x14ac:dyDescent="0.25">
      <c r="A68" s="56"/>
      <c r="B68" s="56"/>
      <c r="C68" s="56"/>
      <c r="D68" s="56"/>
      <c r="E68" s="56"/>
    </row>
    <row r="69" spans="1:5" x14ac:dyDescent="0.25">
      <c r="A69" s="56"/>
      <c r="B69" s="56"/>
      <c r="C69" s="56"/>
      <c r="D69" s="56"/>
      <c r="E69" s="56"/>
    </row>
    <row r="70" spans="1:5" x14ac:dyDescent="0.25">
      <c r="A70" s="56"/>
      <c r="B70" s="56"/>
      <c r="C70" s="56"/>
      <c r="D70" s="56"/>
      <c r="E70" s="56"/>
    </row>
    <row r="71" spans="1:5" x14ac:dyDescent="0.25">
      <c r="A71" s="56"/>
      <c r="B71" s="56"/>
      <c r="C71" s="56"/>
      <c r="D71" s="56"/>
      <c r="E71" s="56"/>
    </row>
    <row r="72" spans="1:5" x14ac:dyDescent="0.25">
      <c r="A72" s="56"/>
      <c r="B72" s="56"/>
      <c r="C72" s="56"/>
      <c r="D72" s="56"/>
      <c r="E72" s="56"/>
    </row>
    <row r="73" spans="1:5" x14ac:dyDescent="0.25">
      <c r="A73" s="56"/>
      <c r="B73" s="56"/>
      <c r="C73" s="56"/>
      <c r="D73" s="56"/>
      <c r="E73" s="56"/>
    </row>
    <row r="74" spans="1:5" x14ac:dyDescent="0.25">
      <c r="A74" s="56"/>
      <c r="B74" s="56"/>
      <c r="C74" s="56"/>
      <c r="D74" s="56"/>
      <c r="E74" s="56"/>
    </row>
    <row r="75" spans="1:5" x14ac:dyDescent="0.25">
      <c r="A75" s="56"/>
      <c r="B75" s="56"/>
      <c r="C75" s="56"/>
      <c r="D75" s="56"/>
      <c r="E75" s="56"/>
    </row>
    <row r="76" spans="1:5" x14ac:dyDescent="0.25">
      <c r="A76" s="56"/>
      <c r="B76" s="56"/>
      <c r="C76" s="56"/>
      <c r="D76" s="56"/>
      <c r="E76" s="56"/>
    </row>
    <row r="77" spans="1:5" x14ac:dyDescent="0.25">
      <c r="A77" s="56"/>
      <c r="B77" s="56"/>
      <c r="C77" s="56"/>
      <c r="D77" s="56"/>
      <c r="E77" s="56"/>
    </row>
    <row r="78" spans="1:5" x14ac:dyDescent="0.25">
      <c r="A78" s="56"/>
      <c r="B78" s="56"/>
      <c r="C78" s="56"/>
      <c r="D78" s="56"/>
      <c r="E78" s="56"/>
    </row>
    <row r="79" spans="1:5" x14ac:dyDescent="0.25">
      <c r="A79" s="56"/>
      <c r="B79" s="56"/>
      <c r="C79" s="56"/>
      <c r="D79" s="56"/>
      <c r="E79" s="56"/>
    </row>
    <row r="80" spans="1:5" x14ac:dyDescent="0.25">
      <c r="A80" s="56"/>
      <c r="B80" s="56"/>
      <c r="C80" s="56"/>
      <c r="D80" s="56"/>
      <c r="E80" s="56"/>
    </row>
    <row r="81" spans="1:5" x14ac:dyDescent="0.25">
      <c r="A81" s="56"/>
      <c r="B81" s="56"/>
      <c r="C81" s="56"/>
      <c r="D81" s="56"/>
      <c r="E81" s="56"/>
    </row>
    <row r="82" spans="1:5" x14ac:dyDescent="0.25">
      <c r="A82" s="56"/>
      <c r="B82" s="56"/>
      <c r="C82" s="56"/>
      <c r="D82" s="56"/>
      <c r="E82" s="56"/>
    </row>
    <row r="83" spans="1:5" x14ac:dyDescent="0.25">
      <c r="A83" s="56"/>
      <c r="B83" s="56"/>
      <c r="C83" s="56"/>
      <c r="D83" s="56"/>
      <c r="E83" s="56"/>
    </row>
  </sheetData>
  <mergeCells count="7">
    <mergeCell ref="H23:P24"/>
    <mergeCell ref="R23:Z24"/>
    <mergeCell ref="A22:B22"/>
    <mergeCell ref="A43:B43"/>
    <mergeCell ref="A26:A27"/>
    <mergeCell ref="B26:C26"/>
    <mergeCell ref="D26:E2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7"/>
  <sheetViews>
    <sheetView topLeftCell="A19" zoomScaleNormal="100" workbookViewId="0">
      <selection activeCell="C34" sqref="C34"/>
    </sheetView>
  </sheetViews>
  <sheetFormatPr defaultRowHeight="15" x14ac:dyDescent="0.25"/>
  <cols>
    <col min="1" max="1" width="28.5703125" customWidth="1"/>
    <col min="2" max="5" width="13.7109375" customWidth="1"/>
    <col min="6" max="6" width="13.7109375" style="57" customWidth="1"/>
    <col min="7" max="7" width="19.28515625" style="116" bestFit="1" customWidth="1"/>
    <col min="8" max="9" width="13.7109375" style="116" customWidth="1"/>
    <col min="10" max="11" width="9.140625" style="56"/>
    <col min="12" max="12" width="16" style="56" customWidth="1"/>
    <col min="13" max="16" width="9.140625" style="56"/>
    <col min="17" max="20" width="9.140625" style="57"/>
    <col min="21" max="36" width="9.140625" style="56"/>
  </cols>
  <sheetData>
    <row r="1" spans="1:36" ht="26.25" x14ac:dyDescent="0.4">
      <c r="A1" s="65" t="s">
        <v>77</v>
      </c>
      <c r="B1" s="56"/>
      <c r="C1" s="56"/>
      <c r="D1" s="56"/>
      <c r="E1" s="56"/>
      <c r="G1" s="56"/>
      <c r="H1" s="56"/>
      <c r="I1" s="56"/>
    </row>
    <row r="2" spans="1:36" x14ac:dyDescent="0.25">
      <c r="A2" s="56"/>
      <c r="B2" s="56"/>
      <c r="C2" s="56"/>
      <c r="D2" s="56"/>
      <c r="E2" s="56"/>
      <c r="F2" s="56"/>
      <c r="G2" s="56"/>
      <c r="H2" s="56"/>
      <c r="I2" s="56"/>
      <c r="K2" s="57"/>
      <c r="L2" s="57"/>
      <c r="M2" s="57"/>
      <c r="N2" s="57"/>
      <c r="Q2" s="56"/>
      <c r="R2" s="56"/>
      <c r="S2" s="56"/>
      <c r="T2" s="56"/>
      <c r="AE2"/>
      <c r="AF2"/>
      <c r="AG2"/>
      <c r="AH2"/>
      <c r="AI2"/>
      <c r="AJ2"/>
    </row>
    <row r="3" spans="1:36" s="56" customFormat="1" ht="15.75" x14ac:dyDescent="0.25">
      <c r="A3" s="58" t="s">
        <v>29</v>
      </c>
      <c r="B3" s="58"/>
      <c r="C3" s="58"/>
      <c r="D3" s="58"/>
      <c r="E3" s="57"/>
      <c r="K3" s="57"/>
      <c r="L3" s="57"/>
      <c r="M3" s="57"/>
      <c r="N3" s="57"/>
    </row>
    <row r="4" spans="1:36" s="56" customFormat="1" x14ac:dyDescent="0.25">
      <c r="A4" s="59" t="s">
        <v>22</v>
      </c>
      <c r="B4" s="59"/>
      <c r="C4" s="59"/>
      <c r="D4" s="59"/>
      <c r="E4" s="57"/>
      <c r="K4" s="57"/>
      <c r="L4" s="57"/>
      <c r="M4" s="57"/>
      <c r="N4" s="57"/>
    </row>
    <row r="5" spans="1:36" s="56" customFormat="1" ht="14.25" customHeight="1" thickBot="1" x14ac:dyDescent="0.3">
      <c r="E5" s="57"/>
      <c r="H5" s="57"/>
      <c r="I5" s="57"/>
      <c r="J5" s="57"/>
      <c r="K5" s="57"/>
    </row>
    <row r="6" spans="1:36" s="56" customFormat="1" ht="14.25" customHeight="1" x14ac:dyDescent="0.25">
      <c r="A6" s="163" t="s">
        <v>1</v>
      </c>
      <c r="B6" s="2" t="s">
        <v>53</v>
      </c>
      <c r="C6" s="2" t="s">
        <v>53</v>
      </c>
      <c r="D6" s="2" t="s">
        <v>53</v>
      </c>
      <c r="E6" s="61"/>
      <c r="H6" s="57"/>
      <c r="I6" s="57"/>
      <c r="J6" s="57"/>
      <c r="K6" s="57"/>
    </row>
    <row r="7" spans="1:36" s="56" customFormat="1" ht="14.25" customHeight="1" thickBot="1" x14ac:dyDescent="0.3">
      <c r="A7" s="175"/>
      <c r="B7" s="13">
        <v>2017</v>
      </c>
      <c r="C7" s="13">
        <v>2040</v>
      </c>
      <c r="D7" s="13">
        <v>2060</v>
      </c>
      <c r="E7" s="61"/>
      <c r="H7" s="57"/>
      <c r="I7" s="57"/>
      <c r="J7" s="57"/>
      <c r="K7" s="57"/>
    </row>
    <row r="8" spans="1:36" s="56" customFormat="1" ht="14.25" customHeight="1" x14ac:dyDescent="0.25">
      <c r="A8" s="3" t="s">
        <v>23</v>
      </c>
      <c r="B8" s="6">
        <v>58100</v>
      </c>
      <c r="C8" s="5">
        <v>74400</v>
      </c>
      <c r="D8" s="5">
        <v>85600</v>
      </c>
      <c r="E8" s="61"/>
      <c r="H8" s="57"/>
      <c r="I8" s="57"/>
      <c r="J8" s="57"/>
      <c r="K8" s="57"/>
    </row>
    <row r="9" spans="1:36" s="56" customFormat="1" ht="14.25" customHeight="1" thickBot="1" x14ac:dyDescent="0.3">
      <c r="A9" s="101" t="s">
        <v>24</v>
      </c>
      <c r="B9" s="6">
        <v>8300</v>
      </c>
      <c r="C9" s="5">
        <v>10100</v>
      </c>
      <c r="D9" s="5">
        <v>12700</v>
      </c>
      <c r="E9" s="61"/>
      <c r="H9" s="57"/>
      <c r="I9" s="57"/>
      <c r="J9" s="57"/>
      <c r="K9" s="57"/>
    </row>
    <row r="10" spans="1:36" s="56" customFormat="1" ht="22.5" customHeight="1" thickBot="1" x14ac:dyDescent="0.3">
      <c r="A10" s="102" t="s">
        <v>25</v>
      </c>
      <c r="B10" s="103">
        <v>66400</v>
      </c>
      <c r="C10" s="103">
        <v>84500</v>
      </c>
      <c r="D10" s="103">
        <v>98400</v>
      </c>
      <c r="E10" s="61"/>
      <c r="H10" s="57"/>
      <c r="I10" s="57"/>
      <c r="J10" s="57"/>
      <c r="K10" s="57"/>
    </row>
    <row r="11" spans="1:36" s="56" customFormat="1" ht="14.25" customHeight="1" x14ac:dyDescent="0.25">
      <c r="A11" s="4" t="s">
        <v>26</v>
      </c>
      <c r="B11" s="6">
        <v>4000</v>
      </c>
      <c r="C11" s="6">
        <v>5800</v>
      </c>
      <c r="D11" s="6">
        <v>7900</v>
      </c>
      <c r="E11" s="61"/>
      <c r="H11" s="57"/>
      <c r="I11" s="57"/>
      <c r="J11" s="57"/>
      <c r="K11" s="57"/>
    </row>
    <row r="12" spans="1:36" s="56" customFormat="1" ht="14.25" customHeight="1" thickBot="1" x14ac:dyDescent="0.3">
      <c r="A12" s="7" t="s">
        <v>27</v>
      </c>
      <c r="B12" s="8">
        <v>3500</v>
      </c>
      <c r="C12" s="8">
        <v>5000</v>
      </c>
      <c r="D12" s="8">
        <v>6700</v>
      </c>
      <c r="E12" s="61"/>
      <c r="H12" s="57"/>
      <c r="I12" s="57"/>
      <c r="J12" s="57"/>
      <c r="K12" s="57"/>
    </row>
    <row r="13" spans="1:36" s="56" customFormat="1" ht="27" customHeight="1" thickBot="1" x14ac:dyDescent="0.3">
      <c r="A13" s="10" t="s">
        <v>28</v>
      </c>
      <c r="B13" s="11">
        <v>7600</v>
      </c>
      <c r="C13" s="12">
        <v>10900</v>
      </c>
      <c r="D13" s="12">
        <v>14500</v>
      </c>
      <c r="E13" s="61"/>
      <c r="H13" s="57"/>
      <c r="I13" s="57"/>
      <c r="J13" s="57"/>
      <c r="K13" s="57"/>
    </row>
    <row r="14" spans="1:36" s="56" customFormat="1" ht="14.25" customHeight="1" thickBot="1" x14ac:dyDescent="0.3">
      <c r="A14" s="104" t="s">
        <v>14</v>
      </c>
      <c r="B14" s="105">
        <v>74000</v>
      </c>
      <c r="C14" s="106">
        <v>95400</v>
      </c>
      <c r="D14" s="106">
        <v>112900</v>
      </c>
      <c r="E14" s="61"/>
      <c r="H14" s="57"/>
      <c r="I14" s="57"/>
      <c r="J14" s="57"/>
      <c r="K14" s="57"/>
    </row>
    <row r="15" spans="1:36" s="56" customFormat="1" ht="14.25" customHeight="1" x14ac:dyDescent="0.25">
      <c r="B15" s="58"/>
      <c r="C15" s="58"/>
      <c r="E15" s="57"/>
      <c r="H15" s="57"/>
      <c r="I15" s="57"/>
      <c r="J15" s="57"/>
      <c r="K15" s="57"/>
    </row>
    <row r="16" spans="1:36" s="56" customFormat="1" ht="14.25" customHeight="1" x14ac:dyDescent="0.25">
      <c r="B16" s="58"/>
      <c r="C16" s="58"/>
      <c r="E16" s="57"/>
      <c r="F16" s="122"/>
      <c r="G16" s="122"/>
      <c r="H16" s="57"/>
      <c r="I16" s="57"/>
      <c r="J16" s="57"/>
      <c r="K16" s="57"/>
    </row>
    <row r="17" spans="1:16" s="56" customFormat="1" ht="14.25" customHeight="1" x14ac:dyDescent="0.25">
      <c r="A17" s="58" t="s">
        <v>30</v>
      </c>
      <c r="B17" s="59"/>
      <c r="C17" s="59"/>
      <c r="E17" s="57"/>
      <c r="F17" s="122"/>
      <c r="G17" s="122"/>
      <c r="H17" s="57"/>
      <c r="I17" s="57"/>
      <c r="J17" s="57"/>
      <c r="K17" s="57"/>
    </row>
    <row r="18" spans="1:16" s="56" customFormat="1" ht="14.25" customHeight="1" thickBot="1" x14ac:dyDescent="0.3">
      <c r="A18" s="59"/>
      <c r="C18" s="59"/>
      <c r="E18" s="125"/>
      <c r="H18" s="57"/>
      <c r="I18" s="57"/>
      <c r="J18" s="57"/>
      <c r="K18" s="57"/>
    </row>
    <row r="19" spans="1:16" s="56" customFormat="1" ht="14.25" customHeight="1" x14ac:dyDescent="0.25">
      <c r="A19" s="165" t="s">
        <v>1</v>
      </c>
      <c r="B19" s="2" t="s">
        <v>18</v>
      </c>
      <c r="C19" s="2" t="s">
        <v>18</v>
      </c>
      <c r="D19" s="124"/>
      <c r="E19" s="62"/>
      <c r="H19" s="57"/>
      <c r="I19" s="57"/>
      <c r="J19" s="57"/>
      <c r="K19" s="57"/>
    </row>
    <row r="20" spans="1:16" s="56" customFormat="1" ht="14.25" customHeight="1" thickBot="1" x14ac:dyDescent="0.3">
      <c r="A20" s="176"/>
      <c r="B20" s="13" t="s">
        <v>68</v>
      </c>
      <c r="C20" s="13" t="s">
        <v>83</v>
      </c>
      <c r="D20" s="118"/>
      <c r="E20" s="63"/>
      <c r="H20" s="57"/>
      <c r="I20" s="57"/>
      <c r="J20" s="57"/>
      <c r="K20" s="57"/>
    </row>
    <row r="21" spans="1:16" s="56" customFormat="1" ht="14.25" customHeight="1" x14ac:dyDescent="0.25">
      <c r="A21" s="3" t="s">
        <v>23</v>
      </c>
      <c r="B21" s="15">
        <v>1.0809759002375463E-2</v>
      </c>
      <c r="C21" s="15">
        <v>6.1155519784739099E-3</v>
      </c>
      <c r="D21" s="63"/>
      <c r="E21" s="113"/>
      <c r="H21" s="57"/>
      <c r="I21" s="57"/>
      <c r="J21" s="57"/>
      <c r="K21" s="57"/>
    </row>
    <row r="22" spans="1:16" s="56" customFormat="1" ht="14.25" customHeight="1" thickBot="1" x14ac:dyDescent="0.3">
      <c r="A22" s="107" t="s">
        <v>24</v>
      </c>
      <c r="B22" s="108">
        <v>8.5704266964647946E-3</v>
      </c>
      <c r="C22" s="108">
        <v>1.0009176111005713E-2</v>
      </c>
      <c r="D22" s="113"/>
      <c r="E22" s="114"/>
      <c r="H22" s="57"/>
      <c r="I22" s="57"/>
      <c r="J22" s="57"/>
      <c r="K22" s="57"/>
    </row>
    <row r="23" spans="1:16" s="56" customFormat="1" ht="27" customHeight="1" thickBot="1" x14ac:dyDescent="0.3">
      <c r="A23" s="9" t="s">
        <v>25</v>
      </c>
      <c r="B23" s="16">
        <v>1.0535743645609497E-2</v>
      </c>
      <c r="C23" s="16">
        <v>6.6432416818336115E-3</v>
      </c>
      <c r="D23" s="114"/>
      <c r="E23" s="114"/>
      <c r="H23" s="57"/>
      <c r="I23" s="57"/>
      <c r="J23" s="57"/>
      <c r="K23" s="57"/>
    </row>
    <row r="24" spans="1:16" s="56" customFormat="1" ht="14.25" customHeight="1" x14ac:dyDescent="0.25">
      <c r="A24" s="3" t="s">
        <v>26</v>
      </c>
      <c r="B24" s="109">
        <v>1.6025048397018127E-2</v>
      </c>
      <c r="C24" s="109">
        <v>1.3525648175523264E-2</v>
      </c>
      <c r="D24" s="114"/>
      <c r="E24" s="114"/>
      <c r="H24" s="57"/>
      <c r="I24" s="57"/>
      <c r="J24" s="57"/>
      <c r="K24" s="57"/>
    </row>
    <row r="25" spans="1:16" s="56" customFormat="1" ht="14.25" customHeight="1" thickBot="1" x14ac:dyDescent="0.3">
      <c r="A25" s="7" t="s">
        <v>27</v>
      </c>
      <c r="B25" s="110">
        <v>1.5541027279196706E-2</v>
      </c>
      <c r="C25" s="110">
        <v>1.2806070150619853E-2</v>
      </c>
      <c r="D25" s="114"/>
      <c r="E25" s="115"/>
      <c r="H25" s="57"/>
      <c r="I25" s="57"/>
      <c r="J25" s="57"/>
      <c r="K25" s="57"/>
    </row>
    <row r="26" spans="1:16" s="56" customFormat="1" ht="27" customHeight="1" thickBot="1" x14ac:dyDescent="0.3">
      <c r="A26" s="10" t="s">
        <v>28</v>
      </c>
      <c r="B26" s="111">
        <v>1.5802451883038415E-2</v>
      </c>
      <c r="C26" s="111">
        <v>1.2485380495869336E-2</v>
      </c>
      <c r="D26" s="115"/>
      <c r="E26" s="114"/>
      <c r="H26" s="57"/>
      <c r="I26" s="57"/>
      <c r="J26" s="57"/>
      <c r="K26" s="57"/>
    </row>
    <row r="27" spans="1:16" s="56" customFormat="1" ht="16.5" customHeight="1" thickBot="1" x14ac:dyDescent="0.3">
      <c r="A27" s="104" t="s">
        <v>14</v>
      </c>
      <c r="B27" s="112">
        <v>1.1105275388451519E-2</v>
      </c>
      <c r="C27" s="112">
        <v>7.3496550469094313E-3</v>
      </c>
      <c r="D27" s="114"/>
      <c r="H27" s="57"/>
      <c r="I27" s="57"/>
      <c r="J27" s="57"/>
      <c r="K27" s="57"/>
    </row>
    <row r="28" spans="1:16" s="56" customFormat="1" ht="14.25" customHeight="1" x14ac:dyDescent="0.25">
      <c r="H28" s="57"/>
      <c r="I28" s="57"/>
      <c r="J28" s="57"/>
      <c r="K28" s="57"/>
    </row>
    <row r="29" spans="1:16" s="56" customFormat="1" x14ac:dyDescent="0.25">
      <c r="K29" s="57"/>
      <c r="L29" s="57"/>
      <c r="M29" s="57"/>
      <c r="N29" s="57"/>
    </row>
    <row r="30" spans="1:16" s="56" customFormat="1" ht="15.75" x14ac:dyDescent="0.25">
      <c r="A30" s="58" t="s">
        <v>54</v>
      </c>
      <c r="M30" s="57"/>
      <c r="N30" s="57"/>
      <c r="O30" s="57"/>
      <c r="P30" s="57"/>
    </row>
    <row r="31" spans="1:16" s="56" customFormat="1" ht="16.5" thickBot="1" x14ac:dyDescent="0.3">
      <c r="A31" s="58"/>
      <c r="J31" s="57"/>
      <c r="K31" s="57"/>
      <c r="L31" s="57"/>
      <c r="M31" s="57"/>
    </row>
    <row r="32" spans="1:16" s="56" customFormat="1" x14ac:dyDescent="0.25">
      <c r="A32" s="163" t="s">
        <v>31</v>
      </c>
      <c r="B32" s="2" t="s">
        <v>18</v>
      </c>
      <c r="C32" s="2" t="s">
        <v>18</v>
      </c>
      <c r="J32" s="57"/>
      <c r="K32" s="57"/>
      <c r="L32" s="57"/>
      <c r="M32" s="57"/>
    </row>
    <row r="33" spans="1:26" s="57" customFormat="1" ht="15.75" thickBot="1" x14ac:dyDescent="0.3">
      <c r="A33" s="174"/>
      <c r="B33" s="136" t="s">
        <v>68</v>
      </c>
      <c r="C33" s="13" t="s">
        <v>83</v>
      </c>
      <c r="D33" s="56"/>
      <c r="E33" s="56"/>
      <c r="F33" s="56"/>
      <c r="G33" s="56"/>
      <c r="H33" s="56"/>
      <c r="I33" s="56"/>
      <c r="N33" s="56"/>
      <c r="O33" s="56"/>
      <c r="P33" s="56"/>
      <c r="Q33" s="56"/>
      <c r="R33" s="56"/>
      <c r="S33" s="56"/>
    </row>
    <row r="34" spans="1:26" s="57" customFormat="1" x14ac:dyDescent="0.25">
      <c r="A34" s="137" t="s">
        <v>32</v>
      </c>
      <c r="B34" s="119">
        <v>1.5100244934503904E-2</v>
      </c>
      <c r="C34" s="138">
        <v>6.1869757584791518E-3</v>
      </c>
      <c r="D34" s="56"/>
      <c r="E34" s="56"/>
      <c r="F34" s="56"/>
      <c r="G34" s="56"/>
      <c r="H34" s="56"/>
      <c r="I34" s="56"/>
      <c r="N34" s="56"/>
      <c r="O34" s="56"/>
      <c r="P34" s="56"/>
      <c r="Q34" s="56"/>
      <c r="R34" s="56"/>
      <c r="S34" s="56"/>
    </row>
    <row r="35" spans="1:26" s="57" customFormat="1" x14ac:dyDescent="0.25">
      <c r="A35" s="139" t="s">
        <v>33</v>
      </c>
      <c r="B35" s="120">
        <v>1.1574814074872819E-2</v>
      </c>
      <c r="C35" s="140">
        <v>7.4828837735765319E-3</v>
      </c>
      <c r="D35" s="56"/>
      <c r="E35" s="56"/>
      <c r="F35" s="56"/>
      <c r="G35" s="56"/>
      <c r="H35" s="56"/>
      <c r="I35" s="56"/>
      <c r="N35" s="56"/>
      <c r="O35" s="56"/>
      <c r="P35" s="56"/>
      <c r="Q35" s="56"/>
      <c r="R35" s="56"/>
      <c r="S35" s="56"/>
    </row>
    <row r="36" spans="1:26" s="57" customFormat="1" x14ac:dyDescent="0.25">
      <c r="A36" s="139" t="s">
        <v>34</v>
      </c>
      <c r="B36" s="120">
        <v>1.268837227257813E-2</v>
      </c>
      <c r="C36" s="140">
        <v>8.6744906241806863E-3</v>
      </c>
      <c r="D36" s="56"/>
      <c r="E36" s="56"/>
      <c r="F36" s="56"/>
      <c r="G36" s="56"/>
      <c r="H36" s="56"/>
      <c r="I36" s="56"/>
      <c r="N36" s="56"/>
      <c r="O36" s="56"/>
      <c r="P36" s="56"/>
      <c r="Q36" s="56"/>
      <c r="R36" s="56"/>
      <c r="S36" s="56"/>
    </row>
    <row r="37" spans="1:26" s="57" customFormat="1" x14ac:dyDescent="0.25">
      <c r="A37" s="139" t="s">
        <v>35</v>
      </c>
      <c r="B37" s="120">
        <v>1.0404295948881037E-2</v>
      </c>
      <c r="C37" s="140">
        <v>7.0849086821072049E-3</v>
      </c>
      <c r="D37" s="56"/>
      <c r="E37" s="56"/>
      <c r="F37" s="56"/>
      <c r="G37" s="56"/>
      <c r="H37" s="56"/>
      <c r="I37" s="56"/>
      <c r="N37" s="56"/>
      <c r="O37" s="56"/>
      <c r="P37" s="56"/>
      <c r="Q37" s="56"/>
      <c r="R37" s="56"/>
      <c r="S37" s="56"/>
    </row>
    <row r="38" spans="1:26" s="57" customFormat="1" x14ac:dyDescent="0.25">
      <c r="A38" s="139" t="s">
        <v>36</v>
      </c>
      <c r="B38" s="120">
        <v>1.1667255358951412E-2</v>
      </c>
      <c r="C38" s="140">
        <v>8.10889833237316E-3</v>
      </c>
      <c r="D38" s="56"/>
      <c r="E38" s="56"/>
      <c r="F38" s="56"/>
      <c r="G38" s="56"/>
      <c r="H38" s="56"/>
      <c r="I38" s="56"/>
      <c r="N38" s="56"/>
      <c r="O38" s="56"/>
      <c r="P38" s="56"/>
      <c r="Q38" s="56"/>
      <c r="R38" s="56"/>
      <c r="S38" s="56"/>
    </row>
    <row r="39" spans="1:26" s="57" customFormat="1" x14ac:dyDescent="0.25">
      <c r="A39" s="139" t="s">
        <v>37</v>
      </c>
      <c r="B39" s="120">
        <v>1.2707436509654002E-2</v>
      </c>
      <c r="C39" s="140">
        <v>8.6675360228358755E-3</v>
      </c>
      <c r="D39" s="56"/>
      <c r="E39" s="56"/>
      <c r="F39" s="56"/>
      <c r="G39" s="56"/>
      <c r="H39" s="56"/>
      <c r="I39" s="56"/>
      <c r="J39" s="56"/>
      <c r="K39" s="56"/>
      <c r="L39" s="56"/>
      <c r="M39" s="56"/>
      <c r="R39" s="56"/>
      <c r="S39" s="56"/>
      <c r="T39" s="56"/>
      <c r="U39" s="56"/>
      <c r="V39" s="56"/>
      <c r="W39" s="56"/>
    </row>
    <row r="40" spans="1:26" s="57" customFormat="1" x14ac:dyDescent="0.25">
      <c r="A40" s="139" t="s">
        <v>38</v>
      </c>
      <c r="B40" s="120">
        <v>8.685795836790744E-3</v>
      </c>
      <c r="C40" s="140">
        <v>6.5315446545390898E-3</v>
      </c>
      <c r="D40" s="56"/>
      <c r="E40" s="56"/>
      <c r="G40" s="56"/>
      <c r="H40" s="56"/>
      <c r="I40" s="56"/>
      <c r="J40" s="56"/>
      <c r="K40" s="56"/>
      <c r="L40" s="56"/>
      <c r="M40" s="56"/>
      <c r="N40" s="56"/>
      <c r="O40" s="56"/>
      <c r="P40" s="56"/>
      <c r="U40" s="56"/>
      <c r="V40" s="56"/>
      <c r="W40" s="56"/>
      <c r="X40" s="56"/>
      <c r="Y40" s="56"/>
      <c r="Z40" s="56"/>
    </row>
    <row r="41" spans="1:26" s="57" customFormat="1" x14ac:dyDescent="0.25">
      <c r="A41" s="139" t="s">
        <v>39</v>
      </c>
      <c r="B41" s="120">
        <v>3.4385184259770885E-3</v>
      </c>
      <c r="C41" s="140">
        <v>3.6262635295229995E-3</v>
      </c>
      <c r="D41" s="56"/>
      <c r="E41" s="56"/>
      <c r="G41" s="56"/>
      <c r="H41" s="56"/>
      <c r="I41" s="56"/>
      <c r="J41" s="56"/>
      <c r="K41" s="56"/>
      <c r="L41" s="56"/>
      <c r="M41" s="56"/>
      <c r="N41" s="56"/>
      <c r="O41" s="56"/>
      <c r="P41" s="56"/>
      <c r="U41" s="56"/>
      <c r="V41" s="56"/>
      <c r="W41" s="56"/>
      <c r="X41" s="56"/>
      <c r="Y41" s="56"/>
      <c r="Z41" s="56"/>
    </row>
    <row r="42" spans="1:26" s="57" customFormat="1" x14ac:dyDescent="0.25">
      <c r="A42" s="139" t="s">
        <v>40</v>
      </c>
      <c r="B42" s="120">
        <v>1.0425049911084949E-2</v>
      </c>
      <c r="C42" s="140">
        <v>7.1602527010665717E-3</v>
      </c>
      <c r="D42" s="56"/>
      <c r="E42" s="56"/>
      <c r="G42" s="56"/>
      <c r="H42" s="56"/>
      <c r="I42" s="56"/>
      <c r="J42" s="56"/>
      <c r="K42" s="56"/>
      <c r="L42" s="56"/>
      <c r="M42" s="56"/>
      <c r="N42" s="56"/>
      <c r="O42" s="56"/>
      <c r="P42" s="56"/>
      <c r="U42" s="56"/>
      <c r="V42" s="56"/>
      <c r="W42" s="56"/>
      <c r="X42" s="56"/>
      <c r="Y42" s="56"/>
      <c r="Z42" s="56"/>
    </row>
    <row r="43" spans="1:26" s="57" customFormat="1" x14ac:dyDescent="0.25">
      <c r="A43" s="139" t="s">
        <v>41</v>
      </c>
      <c r="B43" s="120">
        <v>1.3789928637567339E-2</v>
      </c>
      <c r="C43" s="140">
        <v>8.2886193490465665E-3</v>
      </c>
      <c r="D43" s="56"/>
      <c r="E43" s="56"/>
      <c r="G43" s="56"/>
      <c r="H43" s="56"/>
      <c r="I43" s="56"/>
      <c r="J43" s="56"/>
      <c r="K43" s="56"/>
      <c r="L43" s="56"/>
      <c r="M43" s="56"/>
      <c r="N43" s="56"/>
      <c r="O43" s="56"/>
      <c r="P43" s="56"/>
      <c r="U43" s="56"/>
      <c r="V43" s="56"/>
      <c r="W43" s="56"/>
      <c r="X43" s="56"/>
      <c r="Y43" s="56"/>
      <c r="Z43" s="56"/>
    </row>
    <row r="44" spans="1:26" s="57" customFormat="1" x14ac:dyDescent="0.25">
      <c r="A44" s="139" t="s">
        <v>42</v>
      </c>
      <c r="B44" s="120">
        <v>1.2058250730366593E-2</v>
      </c>
      <c r="C44" s="140">
        <v>8.4007599763400442E-3</v>
      </c>
      <c r="D44" s="56"/>
      <c r="E44" s="56"/>
      <c r="G44" s="56"/>
      <c r="H44" s="56"/>
      <c r="I44" s="56"/>
      <c r="J44" s="56"/>
      <c r="K44" s="56"/>
      <c r="L44" s="56"/>
      <c r="M44" s="56"/>
      <c r="N44" s="56"/>
      <c r="O44" s="56"/>
      <c r="P44" s="56"/>
      <c r="U44" s="56"/>
      <c r="V44" s="56"/>
      <c r="W44" s="56"/>
      <c r="X44" s="56"/>
      <c r="Y44" s="56"/>
      <c r="Z44" s="56"/>
    </row>
    <row r="45" spans="1:26" s="57" customFormat="1" x14ac:dyDescent="0.25">
      <c r="A45" s="139" t="s">
        <v>43</v>
      </c>
      <c r="B45" s="120">
        <v>9.929200958124218E-3</v>
      </c>
      <c r="C45" s="140">
        <v>5.7777692457749996E-3</v>
      </c>
      <c r="D45" s="56"/>
      <c r="E45" s="56"/>
      <c r="G45" s="56"/>
      <c r="H45" s="56"/>
      <c r="I45" s="56"/>
      <c r="J45" s="56"/>
      <c r="K45" s="56"/>
      <c r="L45" s="56"/>
      <c r="M45" s="56"/>
      <c r="N45" s="56"/>
      <c r="O45" s="56"/>
      <c r="P45" s="56"/>
      <c r="U45" s="56"/>
      <c r="V45" s="56"/>
      <c r="W45" s="56"/>
      <c r="X45" s="56"/>
      <c r="Y45" s="56"/>
      <c r="Z45" s="56"/>
    </row>
    <row r="46" spans="1:26" s="57" customFormat="1" x14ac:dyDescent="0.25">
      <c r="A46" s="139" t="s">
        <v>44</v>
      </c>
      <c r="B46" s="120">
        <v>8.4747246691598832E-3</v>
      </c>
      <c r="C46" s="140">
        <v>6.689789008537117E-3</v>
      </c>
      <c r="D46" s="56"/>
      <c r="E46" s="56"/>
      <c r="G46" s="56"/>
      <c r="H46" s="56"/>
      <c r="I46" s="56"/>
      <c r="J46" s="56"/>
      <c r="K46" s="56"/>
      <c r="L46" s="56"/>
      <c r="M46" s="56"/>
      <c r="N46" s="56"/>
      <c r="O46" s="56"/>
      <c r="P46" s="56"/>
      <c r="U46" s="56"/>
      <c r="V46" s="56"/>
      <c r="W46" s="56"/>
      <c r="X46" s="56"/>
      <c r="Y46" s="56"/>
      <c r="Z46" s="56"/>
    </row>
    <row r="47" spans="1:26" s="57" customFormat="1" x14ac:dyDescent="0.25">
      <c r="A47" s="139" t="s">
        <v>45</v>
      </c>
      <c r="B47" s="120">
        <v>1.0332633823487258E-2</v>
      </c>
      <c r="C47" s="140">
        <v>7.9237711528090671E-3</v>
      </c>
      <c r="D47" s="56"/>
      <c r="E47" s="56"/>
      <c r="G47" s="56"/>
      <c r="H47" s="56"/>
      <c r="I47" s="56"/>
      <c r="J47" s="56"/>
      <c r="K47" s="56"/>
      <c r="L47" s="56"/>
      <c r="M47" s="56"/>
      <c r="N47" s="56"/>
      <c r="O47" s="56"/>
      <c r="P47" s="56"/>
      <c r="U47" s="56"/>
      <c r="V47" s="56"/>
      <c r="W47" s="56"/>
      <c r="X47" s="56"/>
      <c r="Y47" s="56"/>
      <c r="Z47" s="56"/>
    </row>
    <row r="48" spans="1:26" s="57" customFormat="1" x14ac:dyDescent="0.25">
      <c r="A48" s="139" t="s">
        <v>46</v>
      </c>
      <c r="B48" s="120">
        <v>1.1566638502799931E-2</v>
      </c>
      <c r="C48" s="140">
        <v>7.5472365513191697E-3</v>
      </c>
      <c r="D48" s="56"/>
      <c r="E48" s="56"/>
      <c r="G48" s="56"/>
      <c r="H48" s="56"/>
      <c r="I48" s="56"/>
      <c r="J48" s="56"/>
      <c r="K48" s="56"/>
      <c r="L48" s="56"/>
      <c r="M48" s="56"/>
      <c r="N48" s="56"/>
      <c r="O48" s="56"/>
      <c r="P48" s="56"/>
      <c r="U48" s="56"/>
      <c r="V48" s="56"/>
      <c r="W48" s="56"/>
      <c r="X48" s="56"/>
      <c r="Y48" s="56"/>
      <c r="Z48" s="56"/>
    </row>
    <row r="49" spans="1:26" s="57" customFormat="1" x14ac:dyDescent="0.25">
      <c r="A49" s="139" t="s">
        <v>47</v>
      </c>
      <c r="B49" s="120">
        <v>7.6308422548105881E-3</v>
      </c>
      <c r="C49" s="140">
        <v>5.6143388377740688E-3</v>
      </c>
      <c r="D49" s="56"/>
      <c r="E49" s="56"/>
      <c r="G49" s="56"/>
      <c r="H49" s="56"/>
      <c r="I49" s="56"/>
      <c r="J49" s="56"/>
      <c r="K49" s="56"/>
      <c r="L49" s="56"/>
      <c r="M49" s="56"/>
      <c r="N49" s="56"/>
      <c r="O49" s="56"/>
      <c r="P49" s="56"/>
      <c r="U49" s="56"/>
      <c r="V49" s="56"/>
      <c r="W49" s="56"/>
      <c r="X49" s="56"/>
      <c r="Y49" s="56"/>
      <c r="Z49" s="56"/>
    </row>
    <row r="50" spans="1:26" s="57" customFormat="1" x14ac:dyDescent="0.25">
      <c r="A50" s="139" t="s">
        <v>48</v>
      </c>
      <c r="B50" s="120">
        <v>6.9808109191948908E-3</v>
      </c>
      <c r="C50" s="140">
        <v>5.7050857686973266E-3</v>
      </c>
      <c r="D50" s="56"/>
      <c r="E50" s="56"/>
      <c r="G50" s="56"/>
      <c r="H50" s="56"/>
      <c r="I50" s="56"/>
      <c r="J50" s="56"/>
      <c r="K50" s="56"/>
      <c r="L50" s="56"/>
      <c r="M50" s="56"/>
      <c r="N50" s="56"/>
      <c r="O50" s="56"/>
      <c r="P50" s="56"/>
      <c r="U50" s="56"/>
      <c r="V50" s="56"/>
      <c r="W50" s="56"/>
      <c r="X50" s="56"/>
      <c r="Y50" s="56"/>
      <c r="Z50" s="56"/>
    </row>
    <row r="51" spans="1:26" s="57" customFormat="1" x14ac:dyDescent="0.25">
      <c r="A51" s="139" t="s">
        <v>49</v>
      </c>
      <c r="B51" s="120">
        <v>5.5855153516732869E-3</v>
      </c>
      <c r="C51" s="140">
        <v>3.9421185350918542E-3</v>
      </c>
      <c r="D51" s="56"/>
      <c r="E51" s="56"/>
      <c r="G51" s="56"/>
      <c r="H51" s="56"/>
      <c r="I51" s="56"/>
      <c r="J51" s="56"/>
      <c r="K51" s="56"/>
      <c r="L51" s="56"/>
      <c r="M51" s="56"/>
      <c r="N51" s="56"/>
      <c r="O51" s="56"/>
      <c r="P51" s="56"/>
      <c r="U51" s="56"/>
      <c r="V51" s="56"/>
      <c r="W51" s="56"/>
      <c r="X51" s="56"/>
      <c r="Y51" s="56"/>
      <c r="Z51" s="56"/>
    </row>
    <row r="52" spans="1:26" s="57" customFormat="1" x14ac:dyDescent="0.25">
      <c r="A52" s="139" t="s">
        <v>50</v>
      </c>
      <c r="B52" s="120">
        <v>7.3439091942006929E-3</v>
      </c>
      <c r="C52" s="140">
        <v>4.2350441967331509E-3</v>
      </c>
      <c r="D52" s="56"/>
      <c r="E52" s="56"/>
      <c r="G52" s="56"/>
      <c r="H52" s="56"/>
      <c r="I52" s="56"/>
      <c r="J52" s="56"/>
      <c r="K52" s="56"/>
      <c r="L52" s="56"/>
      <c r="M52" s="56"/>
      <c r="N52" s="56"/>
      <c r="O52" s="56"/>
      <c r="P52" s="56"/>
      <c r="U52" s="56"/>
      <c r="V52" s="56"/>
      <c r="W52" s="56"/>
      <c r="X52" s="56"/>
      <c r="Y52" s="56"/>
      <c r="Z52" s="56"/>
    </row>
    <row r="53" spans="1:26" s="57" customFormat="1" x14ac:dyDescent="0.25">
      <c r="A53" s="139" t="s">
        <v>51</v>
      </c>
      <c r="B53" s="120">
        <v>5.7235657384444583E-3</v>
      </c>
      <c r="C53" s="140">
        <v>3.6105552766205751E-3</v>
      </c>
      <c r="D53" s="56"/>
      <c r="E53" s="56"/>
      <c r="G53" s="56"/>
      <c r="H53" s="56"/>
      <c r="I53" s="56"/>
      <c r="J53" s="56"/>
      <c r="K53" s="56"/>
      <c r="L53" s="56"/>
      <c r="M53" s="56"/>
      <c r="N53" s="56"/>
      <c r="O53" s="56"/>
      <c r="P53" s="56"/>
      <c r="U53" s="56"/>
      <c r="V53" s="56"/>
      <c r="W53" s="56"/>
      <c r="X53" s="56"/>
      <c r="Y53" s="56"/>
      <c r="Z53" s="56"/>
    </row>
    <row r="54" spans="1:26" s="57" customFormat="1" ht="15.75" thickBot="1" x14ac:dyDescent="0.3">
      <c r="A54" s="141" t="s">
        <v>52</v>
      </c>
      <c r="B54" s="121">
        <v>4.3208232011788805E-3</v>
      </c>
      <c r="C54" s="142">
        <v>2.8370339479335538E-3</v>
      </c>
      <c r="D54" s="56"/>
      <c r="E54" s="56"/>
      <c r="G54" s="56"/>
      <c r="H54" s="56"/>
      <c r="I54" s="56"/>
      <c r="J54" s="56"/>
      <c r="K54" s="56"/>
      <c r="L54" s="56"/>
      <c r="M54" s="56"/>
      <c r="N54" s="56"/>
      <c r="O54" s="56"/>
      <c r="P54" s="56"/>
      <c r="U54" s="56"/>
      <c r="V54" s="56"/>
      <c r="W54" s="56"/>
      <c r="X54" s="56"/>
      <c r="Y54" s="56"/>
      <c r="Z54" s="56"/>
    </row>
    <row r="55" spans="1:26" s="57" customFormat="1" ht="15.75" thickBot="1" x14ac:dyDescent="0.3">
      <c r="A55" s="117" t="s">
        <v>14</v>
      </c>
      <c r="B55" s="158">
        <v>1.1087793403407264E-2</v>
      </c>
      <c r="C55" s="112">
        <v>6.7675325650757845E-3</v>
      </c>
      <c r="D55" s="56"/>
      <c r="E55" s="56"/>
      <c r="G55" s="56"/>
      <c r="H55" s="56"/>
      <c r="I55" s="56"/>
      <c r="J55" s="56"/>
      <c r="K55" s="56"/>
      <c r="L55" s="56"/>
      <c r="M55" s="56"/>
      <c r="N55" s="56"/>
      <c r="O55" s="56"/>
      <c r="P55" s="56"/>
      <c r="U55" s="56"/>
      <c r="V55" s="56"/>
      <c r="W55" s="56"/>
      <c r="X55" s="56"/>
      <c r="Y55" s="56"/>
      <c r="Z55" s="56"/>
    </row>
    <row r="56" spans="1:26" s="57" customFormat="1" x14ac:dyDescent="0.25">
      <c r="A56" s="56"/>
      <c r="B56" s="56"/>
      <c r="C56" s="56"/>
      <c r="D56" s="56"/>
      <c r="E56" s="56"/>
      <c r="G56" s="56"/>
      <c r="H56" s="56"/>
      <c r="I56" s="56"/>
      <c r="J56" s="56"/>
      <c r="K56" s="56"/>
      <c r="L56" s="56"/>
      <c r="M56" s="56"/>
      <c r="N56" s="56"/>
      <c r="O56" s="56"/>
      <c r="P56" s="56"/>
      <c r="U56" s="56"/>
      <c r="V56" s="56"/>
      <c r="W56" s="56"/>
      <c r="X56" s="56"/>
      <c r="Y56" s="56"/>
      <c r="Z56" s="56"/>
    </row>
    <row r="57" spans="1:26" s="57" customFormat="1" x14ac:dyDescent="0.25">
      <c r="A57" s="56"/>
      <c r="B57" s="56"/>
      <c r="C57" s="56"/>
      <c r="D57" s="56"/>
      <c r="E57" s="56"/>
      <c r="G57" s="56"/>
      <c r="H57" s="56"/>
      <c r="I57" s="56"/>
      <c r="J57" s="56"/>
      <c r="K57" s="56"/>
      <c r="L57" s="56"/>
      <c r="M57" s="56"/>
      <c r="N57" s="56"/>
      <c r="O57" s="56"/>
      <c r="P57" s="56"/>
      <c r="U57" s="56"/>
      <c r="V57" s="56"/>
      <c r="W57" s="56"/>
      <c r="X57" s="56"/>
      <c r="Y57" s="56"/>
      <c r="Z57" s="56"/>
    </row>
    <row r="58" spans="1:26" s="57" customFormat="1" x14ac:dyDescent="0.25">
      <c r="A58" s="56"/>
      <c r="B58" s="56"/>
      <c r="C58" s="56"/>
      <c r="D58" s="56"/>
      <c r="E58" s="56"/>
      <c r="G58" s="56"/>
      <c r="H58" s="56"/>
      <c r="I58" s="56"/>
      <c r="J58" s="56"/>
      <c r="K58" s="56"/>
      <c r="L58" s="56"/>
      <c r="M58" s="56"/>
      <c r="N58" s="56"/>
      <c r="O58" s="56"/>
      <c r="P58" s="56"/>
      <c r="U58" s="56"/>
      <c r="V58" s="56"/>
      <c r="W58" s="56"/>
      <c r="X58" s="56"/>
      <c r="Y58" s="56"/>
      <c r="Z58" s="56"/>
    </row>
    <row r="59" spans="1:26" s="57" customFormat="1" x14ac:dyDescent="0.25">
      <c r="A59" s="56"/>
      <c r="B59" s="56"/>
      <c r="C59" s="56"/>
      <c r="D59" s="56"/>
      <c r="E59" s="56"/>
      <c r="G59" s="56"/>
      <c r="H59" s="56"/>
      <c r="I59" s="56"/>
      <c r="J59" s="56"/>
      <c r="K59" s="56"/>
      <c r="L59" s="56"/>
      <c r="M59" s="56"/>
      <c r="N59" s="56"/>
      <c r="O59" s="56"/>
      <c r="P59" s="56"/>
      <c r="U59" s="56"/>
      <c r="V59" s="56"/>
      <c r="W59" s="56"/>
      <c r="X59" s="56"/>
      <c r="Y59" s="56"/>
      <c r="Z59" s="56"/>
    </row>
    <row r="60" spans="1:26" s="57" customFormat="1" x14ac:dyDescent="0.25">
      <c r="A60" s="56"/>
      <c r="B60" s="56"/>
      <c r="C60" s="56"/>
      <c r="D60" s="56"/>
      <c r="E60" s="56"/>
      <c r="G60" s="56"/>
      <c r="H60" s="56"/>
      <c r="I60" s="56"/>
      <c r="J60" s="56"/>
      <c r="K60" s="56"/>
      <c r="L60" s="56"/>
      <c r="M60" s="56"/>
      <c r="N60" s="56"/>
      <c r="O60" s="56"/>
      <c r="P60" s="56"/>
      <c r="U60" s="56"/>
      <c r="V60" s="56"/>
      <c r="W60" s="56"/>
      <c r="X60" s="56"/>
      <c r="Y60" s="56"/>
      <c r="Z60" s="56"/>
    </row>
    <row r="61" spans="1:26" s="57" customFormat="1" x14ac:dyDescent="0.25">
      <c r="A61" s="56"/>
      <c r="B61" s="56"/>
      <c r="C61" s="56"/>
      <c r="D61" s="56"/>
      <c r="E61" s="56"/>
      <c r="G61" s="56"/>
      <c r="H61" s="56"/>
      <c r="I61" s="56"/>
      <c r="J61" s="56"/>
      <c r="K61" s="56"/>
      <c r="L61" s="56"/>
      <c r="M61" s="56"/>
      <c r="N61" s="56"/>
      <c r="O61" s="56"/>
      <c r="P61" s="56"/>
      <c r="U61" s="56"/>
      <c r="V61" s="56"/>
      <c r="W61" s="56"/>
      <c r="X61" s="56"/>
      <c r="Y61" s="56"/>
      <c r="Z61" s="56"/>
    </row>
    <row r="62" spans="1:26" s="57" customFormat="1" x14ac:dyDescent="0.25">
      <c r="A62" s="56"/>
      <c r="B62" s="56"/>
      <c r="C62" s="56"/>
      <c r="D62" s="56"/>
      <c r="E62" s="56"/>
      <c r="G62" s="56"/>
      <c r="H62" s="56"/>
      <c r="I62" s="56"/>
      <c r="J62" s="56"/>
      <c r="K62" s="56"/>
      <c r="L62" s="56"/>
      <c r="M62" s="56"/>
      <c r="N62" s="56"/>
      <c r="O62" s="56"/>
      <c r="P62" s="56"/>
      <c r="U62" s="56"/>
      <c r="V62" s="56"/>
      <c r="W62" s="56"/>
      <c r="X62" s="56"/>
      <c r="Y62" s="56"/>
      <c r="Z62" s="56"/>
    </row>
    <row r="63" spans="1:26" s="57" customFormat="1" x14ac:dyDescent="0.25">
      <c r="A63" s="56"/>
      <c r="B63" s="56"/>
      <c r="C63" s="56"/>
      <c r="D63" s="56"/>
      <c r="E63" s="56"/>
      <c r="G63" s="56"/>
      <c r="H63" s="56"/>
      <c r="I63" s="56"/>
      <c r="J63" s="56"/>
      <c r="K63" s="56"/>
      <c r="L63" s="56"/>
      <c r="M63" s="56"/>
      <c r="N63" s="56"/>
      <c r="O63" s="56"/>
      <c r="P63" s="56"/>
      <c r="U63" s="56"/>
      <c r="V63" s="56"/>
      <c r="W63" s="56"/>
      <c r="X63" s="56"/>
      <c r="Y63" s="56"/>
      <c r="Z63" s="56"/>
    </row>
    <row r="64" spans="1:26" s="57" customFormat="1" x14ac:dyDescent="0.25">
      <c r="A64" s="56"/>
      <c r="B64" s="56"/>
      <c r="C64" s="56"/>
      <c r="D64" s="56"/>
      <c r="E64" s="56"/>
      <c r="G64" s="56"/>
      <c r="H64" s="56"/>
      <c r="I64" s="56"/>
      <c r="J64" s="56"/>
      <c r="K64" s="56"/>
      <c r="L64" s="56"/>
      <c r="M64" s="56"/>
      <c r="N64" s="56"/>
      <c r="O64" s="56"/>
      <c r="P64" s="56"/>
      <c r="U64" s="56"/>
      <c r="V64" s="56"/>
      <c r="W64" s="56"/>
      <c r="X64" s="56"/>
      <c r="Y64" s="56"/>
      <c r="Z64" s="56"/>
    </row>
    <row r="65" spans="1:26" s="57" customFormat="1" x14ac:dyDescent="0.25">
      <c r="A65" s="56"/>
      <c r="B65" s="56"/>
      <c r="C65" s="56"/>
      <c r="D65" s="56"/>
      <c r="E65" s="56"/>
      <c r="G65" s="56"/>
      <c r="H65" s="56"/>
      <c r="I65" s="56"/>
      <c r="J65" s="56"/>
      <c r="K65" s="56"/>
      <c r="L65" s="56"/>
      <c r="M65" s="56"/>
      <c r="N65" s="56"/>
      <c r="O65" s="56"/>
      <c r="P65" s="56"/>
      <c r="U65" s="56"/>
      <c r="V65" s="56"/>
      <c r="W65" s="56"/>
      <c r="X65" s="56"/>
      <c r="Y65" s="56"/>
      <c r="Z65" s="56"/>
    </row>
    <row r="66" spans="1:26" s="57" customFormat="1" x14ac:dyDescent="0.25">
      <c r="A66" s="56"/>
      <c r="B66" s="56"/>
      <c r="C66" s="56"/>
      <c r="D66" s="56"/>
      <c r="E66" s="56"/>
      <c r="G66" s="56"/>
      <c r="H66" s="56"/>
      <c r="I66" s="56"/>
      <c r="J66" s="56"/>
      <c r="K66" s="56"/>
      <c r="L66" s="56"/>
      <c r="M66" s="56"/>
      <c r="N66" s="56"/>
      <c r="O66" s="56"/>
      <c r="P66" s="56"/>
      <c r="U66" s="56"/>
      <c r="V66" s="56"/>
      <c r="W66" s="56"/>
      <c r="X66" s="56"/>
      <c r="Y66" s="56"/>
      <c r="Z66" s="56"/>
    </row>
    <row r="67" spans="1:26" s="57" customFormat="1" x14ac:dyDescent="0.25">
      <c r="A67" s="56"/>
      <c r="B67" s="56"/>
      <c r="C67" s="56"/>
      <c r="D67" s="56"/>
      <c r="E67"/>
      <c r="G67" s="116"/>
      <c r="H67" s="116"/>
      <c r="I67" s="116"/>
      <c r="J67" s="56"/>
      <c r="K67" s="56"/>
      <c r="L67" s="56"/>
      <c r="M67" s="56"/>
      <c r="N67" s="56"/>
      <c r="O67" s="56"/>
      <c r="P67" s="56"/>
      <c r="U67" s="56"/>
      <c r="V67" s="56"/>
      <c r="W67" s="56"/>
      <c r="X67" s="56"/>
      <c r="Y67" s="56"/>
      <c r="Z67" s="56"/>
    </row>
  </sheetData>
  <mergeCells count="3">
    <mergeCell ref="A32:A33"/>
    <mergeCell ref="A6:A7"/>
    <mergeCell ref="A19:A2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D17CCD4A2631B14AA31B27BBC68B2D88" ma:contentTypeVersion="1" ma:contentTypeDescription="Skapa ett nytt dokument." ma:contentTypeScope="" ma:versionID="78266f17a50b210d39cd511537738ad4">
  <xsd:schema xmlns:xsd="http://www.w3.org/2001/XMLSchema" xmlns:xs="http://www.w3.org/2001/XMLSchema" xmlns:p="http://schemas.microsoft.com/office/2006/metadata/properties" xmlns:ns2="http://schemas.microsoft.com/sharepoint/v4" targetNamespace="http://schemas.microsoft.com/office/2006/metadata/properties" ma:root="true" ma:fieldsID="ac9e30a2d7d45fb067b4c151494646f2" ns2:_="">
    <xsd:import namespace="http://schemas.microsoft.com/sharepoint/v4"/>
    <xsd:element name="properties">
      <xsd:complexType>
        <xsd:sequence>
          <xsd:element name="documentManagement">
            <xsd:complexType>
              <xsd:all>
                <xsd:element ref="ns2: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6093B8-C28B-4021-B85B-FA2366A82D15}">
  <ds:schemaRefs>
    <ds:schemaRef ds:uri="http://schemas.microsoft.com/office/infopath/2007/PartnerControls"/>
    <ds:schemaRef ds:uri="http://purl.org/dc/elements/1.1/"/>
    <ds:schemaRef ds:uri="http://schemas.microsoft.com/office/2006/metadata/properties"/>
    <ds:schemaRef ds:uri="http://schemas.microsoft.com/sharepoint/v4"/>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A4DBBB5B-44DF-41F3-B3D9-70E62376B8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A7A48E-9447-437F-816A-DBACA712E3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Innehållsbeskrivning</vt:lpstr>
      <vt:lpstr>Godstrafik - Transportarbete</vt:lpstr>
      <vt:lpstr>Persontrafik - Transportarbete </vt:lpstr>
      <vt:lpstr>Vägtrafik - Trafikarbete</vt:lpstr>
    </vt:vector>
  </TitlesOfParts>
  <Company>Trafikverket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Översikt Prognosresultat - Trafikverkets Basprognoser 2018-04-01 (excel-fil, 82 kb)</dc:title>
  <dc:creator>Almkvist Fredric, PLet;carsten.sachse@trafikverket.se</dc:creator>
  <cp:lastModifiedBy>Trupina Dreven Martina, PLep</cp:lastModifiedBy>
  <dcterms:created xsi:type="dcterms:W3CDTF">2016-03-24T06:12:02Z</dcterms:created>
  <dcterms:modified xsi:type="dcterms:W3CDTF">2023-04-28T06:25:54Z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0x010100D17CCD4A2631B14AA31B27BBC68B2D88</vt:lpwstr>
  </property>
</Properties>
</file>