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rafikverket.local\arbetsrum\Planera_Trspsys\Gällande föruts o indata\200615\Samhällsek analys o trafikpr\05 Gällande förutsättningar och indata\03 Samlad effektbedömning\"/>
    </mc:Choice>
  </mc:AlternateContent>
  <bookViews>
    <workbookView xWindow="0" yWindow="0" windowWidth="19200" windowHeight="11745"/>
  </bookViews>
  <sheets>
    <sheet name="Kostnadseffektivitetstal" sheetId="1" r:id="rId1"/>
  </sheets>
  <externalReferences>
    <externalReference r:id="rId2"/>
  </externalReferences>
  <definedNames>
    <definedName name="Kostnadseffektivitet_beräkning">[1]Data!$C$1848:$C$1849</definedName>
    <definedName name="Kostnadseffektivitet_beskrivning">[1]Data!$C$1843:$C$1844</definedName>
    <definedName name="Kostnadseffektivitet_effekt">[1]Data!$C$1838:$C$1839</definedName>
    <definedName name="Kostnadseffektivitet_enhet">[1]Data!$C$1853:$C$1859</definedName>
    <definedName name="_xlnm.Print_Area" localSheetId="0">Kostnadseffektivitetstal!$B$2:$H$26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24" i="1" s="1"/>
  <c r="E23" i="1" l="1"/>
  <c r="E22" i="1"/>
  <c r="E25" i="1"/>
</calcChain>
</file>

<file path=xl/sharedStrings.xml><?xml version="1.0" encoding="utf-8"?>
<sst xmlns="http://schemas.openxmlformats.org/spreadsheetml/2006/main" count="42" uniqueCount="37">
  <si>
    <t>Samhällsekonomisk investeringskostnad inkl. skattefaktor</t>
  </si>
  <si>
    <t>Samhällsekonomisk investeringskostnad exkl. skattefaktor</t>
  </si>
  <si>
    <t>Kalkylränta</t>
  </si>
  <si>
    <t>Kalkylperiod</t>
  </si>
  <si>
    <t>Restid</t>
  </si>
  <si>
    <t>CO2</t>
  </si>
  <si>
    <t>pers/år</t>
  </si>
  <si>
    <t>ktim/år</t>
  </si>
  <si>
    <t>kton/år</t>
  </si>
  <si>
    <t>år</t>
  </si>
  <si>
    <t>%</t>
  </si>
  <si>
    <t>mnkr</t>
  </si>
  <si>
    <t>mnkr/år</t>
  </si>
  <si>
    <t>Trafiksäkerhet D</t>
  </si>
  <si>
    <t>UA - JA</t>
  </si>
  <si>
    <t>Förändrat antal timmar (totalt) per tkr, prognosår 1
(årlig effekt prognosår 1 delat med annuitetsberäknad samhällsekonomisk investeringskostnad exklusive skattefaktor)</t>
  </si>
  <si>
    <t>Förändrat antal ton CO2 per mnkr, prognosår 1
(årlig effekt prognosår 1 delat med annuitetsberäknad samhällsekonomisk investeringskostnad exklusive skattefaktor)</t>
  </si>
  <si>
    <t>kalkylränta</t>
  </si>
  <si>
    <t>kalkylperiod</t>
  </si>
  <si>
    <t>t =</t>
  </si>
  <si>
    <t>r =</t>
  </si>
  <si>
    <t>fylls i av användaren</t>
  </si>
  <si>
    <t>Beräkning Kostnadseffektivitetstal</t>
  </si>
  <si>
    <t>Effekt prognosår 1: D</t>
  </si>
  <si>
    <t>Effekt prognosår 1: Restid</t>
  </si>
  <si>
    <t>Effekt prognosår 1: CO2</t>
  </si>
  <si>
    <t>Effekt prognosår 1: DAS</t>
  </si>
  <si>
    <t>Trafiksäkerhet DAS</t>
  </si>
  <si>
    <t>Förändring av statistiskt förväntat antal dödade och allvarligt skadade per mdkr, prognosår 1 (årlig effekt prognosår 1 delat med annuitetsberäknad samhällsekonomisk investeringskostnad exklusive skattefaktor)</t>
  </si>
  <si>
    <r>
      <t xml:space="preserve">Samhällsekonomisk investeringskostnad exkl skf. </t>
    </r>
    <r>
      <rPr>
        <b/>
        <sz val="10"/>
        <color theme="1"/>
        <rFont val="Calibri"/>
        <family val="2"/>
        <scheme val="minor"/>
      </rPr>
      <t>(annuitet)</t>
    </r>
  </si>
  <si>
    <t>Förändring av statistiskt förväntat antal dödade per mdkr, prognosår 1 (årlig effekt prognosår 1 delat med annuitetsberäknad samhällsekonomisk investeringskostnad exklusive skattefaktor)</t>
  </si>
  <si>
    <t>D/mdkr</t>
  </si>
  <si>
    <t>DAS/mdkr</t>
  </si>
  <si>
    <t>Indata</t>
  </si>
  <si>
    <t>tim/tkr</t>
  </si>
  <si>
    <t>Resultat (till exempelvis SEB)</t>
  </si>
  <si>
    <t>ton/mnkr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</si>
</sst>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E+0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7" fillId="3" borderId="0" xfId="0" applyFont="1" applyFill="1"/>
    <xf numFmtId="0" fontId="2" fillId="3" borderId="0" xfId="0" applyFont="1" applyFill="1" applyBorder="1"/>
    <xf numFmtId="0" fontId="6" fillId="3" borderId="0" xfId="0" applyFont="1" applyFill="1"/>
    <xf numFmtId="0" fontId="1" fillId="3" borderId="0" xfId="0" applyFont="1" applyFill="1"/>
    <xf numFmtId="0" fontId="2" fillId="4" borderId="1" xfId="0" applyFont="1" applyFill="1" applyBorder="1"/>
    <xf numFmtId="0" fontId="2" fillId="5" borderId="1" xfId="0" applyFont="1" applyFill="1" applyBorder="1"/>
    <xf numFmtId="2" fontId="2" fillId="6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164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0" applyNumberFormat="1" applyFont="1" applyFill="1" applyBorder="1"/>
    <xf numFmtId="164" fontId="2" fillId="6" borderId="1" xfId="0" applyNumberFormat="1" applyFont="1" applyFill="1" applyBorder="1"/>
    <xf numFmtId="2" fontId="4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/>
    <xf numFmtId="165" fontId="2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402981</xdr:colOff>
      <xdr:row>16</xdr:row>
      <xdr:rowOff>149203</xdr:rowOff>
    </xdr:from>
    <xdr:to>
      <xdr:col>3</xdr:col>
      <xdr:colOff>2749112</xdr:colOff>
      <xdr:row>18</xdr:row>
      <xdr:rowOff>156531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708" y="2772908"/>
          <a:ext cx="2346131" cy="336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1.Samh&#228;llsekonomi\1.1.Personmappar\Veronika%20M\SEB\Granskning\L&#246;pande%20granskning\yst002_tabystraket_morbyC_arninge_r\Version_150213\yst002_tabystraket_morby_arninge_150213_gr_S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1. Introduktion"/>
      <sheetName val="0.2. Kom-i-gång"/>
      <sheetName val="0.3. Utskrift"/>
      <sheetName val="0.4. Sidhuvud"/>
      <sheetName val="0.5. Importera data fr. verktyg"/>
      <sheetName val="0.6. Importerad till SEB"/>
      <sheetName val="Importerad till SEB"/>
      <sheetName val="Sammanfattning"/>
      <sheetName val="1. Beskrivning av åtgärden"/>
      <sheetName val="2. Samhällsekonomisk analys"/>
      <sheetName val="3. Fördelningsanalys"/>
      <sheetName val="4. Transportpolitisk målanalys"/>
      <sheetName val="5.Process, Bilagor &amp; Referenser"/>
      <sheetName val="Blad1"/>
      <sheetName val="Strategisk nivå"/>
      <sheetName val="Extra handledning kap 2"/>
      <sheetName val="Extra handledning kap 3"/>
      <sheetName val="Granskningsprotokoll"/>
      <sheetName val="Data"/>
      <sheetName val="Makrodata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838">
          <cell r="C1838" t="str">
            <v>Ej angett</v>
          </cell>
        </row>
        <row r="1839">
          <cell r="C1839" t="str">
            <v>Ange effektnamn här</v>
          </cell>
        </row>
        <row r="1843">
          <cell r="C1843" t="str">
            <v>Ej angett</v>
          </cell>
        </row>
        <row r="1844">
          <cell r="C1844" t="str">
            <v>Beskriv kostnadseffektiviteten här</v>
          </cell>
        </row>
        <row r="1848">
          <cell r="C1848" t="str">
            <v>Ej beräknat</v>
          </cell>
        </row>
        <row r="1849">
          <cell r="C1849" t="str">
            <v>Ange kostnadseffektivitetssiffran här</v>
          </cell>
        </row>
        <row r="1853">
          <cell r="C1853" t="str">
            <v>Ej angett</v>
          </cell>
        </row>
        <row r="1854">
          <cell r="C1854" t="str">
            <v>mnkr/mnkr</v>
          </cell>
        </row>
        <row r="1855">
          <cell r="C1855" t="str">
            <v>mnkr/st</v>
          </cell>
        </row>
        <row r="1856">
          <cell r="C1856" t="str">
            <v>kr/st</v>
          </cell>
        </row>
        <row r="1857">
          <cell r="C1857" t="str">
            <v>kkr/ton</v>
          </cell>
        </row>
        <row r="1858">
          <cell r="C1858" t="str">
            <v>kr/h</v>
          </cell>
        </row>
        <row r="1859">
          <cell r="C1859" t="str">
            <v>Annan: Ange annan enhet här</v>
          </cell>
        </row>
      </sheetData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showGridLines="0" tabSelected="1" zoomScale="110" zoomScaleNormal="110" workbookViewId="0">
      <selection activeCell="T22" sqref="T22"/>
    </sheetView>
  </sheetViews>
  <sheetFormatPr defaultRowHeight="12.75" x14ac:dyDescent="0.2"/>
  <cols>
    <col min="1" max="1" width="2.5703125" style="1" customWidth="1"/>
    <col min="2" max="2" width="2.42578125" style="1" customWidth="1"/>
    <col min="3" max="3" width="16.5703125" style="1" customWidth="1"/>
    <col min="4" max="4" width="49.28515625" style="1" bestFit="1" customWidth="1"/>
    <col min="5" max="5" width="10.85546875" style="1" customWidth="1"/>
    <col min="6" max="6" width="10.140625" style="1" customWidth="1"/>
    <col min="7" max="7" width="7" style="1" bestFit="1" customWidth="1"/>
    <col min="8" max="8" width="2.42578125" style="1" customWidth="1"/>
    <col min="9" max="9" width="4" style="1" customWidth="1"/>
    <col min="10" max="13" width="9.140625" style="1"/>
    <col min="14" max="14" width="4.140625" style="1" customWidth="1"/>
    <col min="15" max="16384" width="9.140625" style="1"/>
  </cols>
  <sheetData>
    <row r="1" spans="2:8" customFormat="1" ht="15" x14ac:dyDescent="0.25"/>
    <row r="2" spans="2:8" ht="12.75" customHeight="1" x14ac:dyDescent="0.35">
      <c r="B2" s="2"/>
      <c r="C2" s="2"/>
      <c r="D2" s="9"/>
      <c r="E2" s="10"/>
      <c r="F2" s="2"/>
      <c r="G2" s="2"/>
      <c r="H2" s="2"/>
    </row>
    <row r="3" spans="2:8" customFormat="1" ht="26.25" x14ac:dyDescent="0.4">
      <c r="B3" s="3"/>
      <c r="C3" s="21" t="s">
        <v>22</v>
      </c>
      <c r="D3" s="3"/>
      <c r="E3" s="3"/>
      <c r="F3" s="3"/>
      <c r="G3" s="3"/>
      <c r="H3" s="3"/>
    </row>
    <row r="4" spans="2:8" x14ac:dyDescent="0.2">
      <c r="B4" s="2"/>
      <c r="C4" s="2"/>
      <c r="D4" s="10"/>
      <c r="E4" s="10"/>
      <c r="F4" s="2"/>
      <c r="G4" s="2"/>
      <c r="H4" s="2"/>
    </row>
    <row r="5" spans="2:8" x14ac:dyDescent="0.2">
      <c r="B5" s="2"/>
      <c r="C5" s="2"/>
      <c r="D5" s="2"/>
      <c r="E5" s="11"/>
      <c r="F5" s="5" t="s">
        <v>21</v>
      </c>
      <c r="G5" s="2"/>
      <c r="H5" s="2"/>
    </row>
    <row r="6" spans="2:8" customFormat="1" ht="15" x14ac:dyDescent="0.25">
      <c r="B6" s="3"/>
      <c r="C6" s="3"/>
      <c r="D6" s="7" t="s">
        <v>33</v>
      </c>
      <c r="E6" s="3"/>
      <c r="F6" s="3"/>
      <c r="G6" s="3"/>
      <c r="H6" s="3"/>
    </row>
    <row r="7" spans="2:8" x14ac:dyDescent="0.2">
      <c r="B7" s="2"/>
      <c r="C7" s="2"/>
      <c r="D7" s="12" t="s">
        <v>0</v>
      </c>
      <c r="E7" s="18"/>
      <c r="F7" s="12" t="s">
        <v>11</v>
      </c>
      <c r="G7" s="2"/>
      <c r="H7" s="2"/>
    </row>
    <row r="8" spans="2:8" x14ac:dyDescent="0.2">
      <c r="B8" s="2"/>
      <c r="C8" s="2"/>
      <c r="D8" s="12" t="s">
        <v>1</v>
      </c>
      <c r="E8" s="19">
        <f>E7/1.3</f>
        <v>0</v>
      </c>
      <c r="F8" s="12" t="s">
        <v>11</v>
      </c>
      <c r="G8" s="2"/>
      <c r="H8" s="2"/>
    </row>
    <row r="9" spans="2:8" x14ac:dyDescent="0.2">
      <c r="B9" s="2"/>
      <c r="C9" s="2"/>
      <c r="D9" s="12" t="s">
        <v>29</v>
      </c>
      <c r="E9" s="13" t="str">
        <f>IF(E11=0,"-",E8/((1-(1+(E10/100))^-E11)/(E10/100)))</f>
        <v>-</v>
      </c>
      <c r="F9" s="12" t="s">
        <v>12</v>
      </c>
      <c r="G9" s="2"/>
      <c r="H9" s="2"/>
    </row>
    <row r="10" spans="2:8" x14ac:dyDescent="0.2">
      <c r="B10" s="2"/>
      <c r="C10" s="2"/>
      <c r="D10" s="12" t="s">
        <v>2</v>
      </c>
      <c r="E10" s="11">
        <v>3.5</v>
      </c>
      <c r="F10" s="12" t="s">
        <v>10</v>
      </c>
      <c r="G10" s="2"/>
      <c r="H10" s="2"/>
    </row>
    <row r="11" spans="2:8" x14ac:dyDescent="0.2">
      <c r="B11" s="2"/>
      <c r="C11" s="2"/>
      <c r="D11" s="12" t="s">
        <v>3</v>
      </c>
      <c r="E11" s="11"/>
      <c r="F11" s="12" t="s">
        <v>9</v>
      </c>
      <c r="G11" s="2"/>
      <c r="H11" s="2"/>
    </row>
    <row r="12" spans="2:8" x14ac:dyDescent="0.2">
      <c r="B12" s="2"/>
      <c r="C12" s="2"/>
      <c r="D12" s="8"/>
      <c r="E12" s="8"/>
      <c r="F12" s="2"/>
      <c r="G12" s="2"/>
      <c r="H12" s="2"/>
    </row>
    <row r="13" spans="2:8" x14ac:dyDescent="0.2">
      <c r="B13" s="2"/>
      <c r="C13" s="2"/>
      <c r="D13" s="12" t="s">
        <v>23</v>
      </c>
      <c r="E13" s="22"/>
      <c r="F13" s="12" t="s">
        <v>6</v>
      </c>
      <c r="G13" s="6" t="s">
        <v>14</v>
      </c>
      <c r="H13" s="2"/>
    </row>
    <row r="14" spans="2:8" x14ac:dyDescent="0.2">
      <c r="B14" s="2"/>
      <c r="C14" s="2"/>
      <c r="D14" s="12" t="s">
        <v>26</v>
      </c>
      <c r="E14" s="22"/>
      <c r="F14" s="12" t="s">
        <v>6</v>
      </c>
      <c r="G14" s="6" t="s">
        <v>14</v>
      </c>
      <c r="H14" s="2"/>
    </row>
    <row r="15" spans="2:8" x14ac:dyDescent="0.2">
      <c r="B15" s="2"/>
      <c r="C15" s="2"/>
      <c r="D15" s="12" t="s">
        <v>24</v>
      </c>
      <c r="E15" s="22"/>
      <c r="F15" s="12" t="s">
        <v>7</v>
      </c>
      <c r="G15" s="6" t="s">
        <v>14</v>
      </c>
      <c r="H15" s="2"/>
    </row>
    <row r="16" spans="2:8" x14ac:dyDescent="0.2">
      <c r="B16" s="2"/>
      <c r="C16" s="2"/>
      <c r="D16" s="12" t="s">
        <v>25</v>
      </c>
      <c r="E16" s="22"/>
      <c r="F16" s="12" t="s">
        <v>8</v>
      </c>
      <c r="G16" s="6" t="s">
        <v>14</v>
      </c>
      <c r="H16" s="2"/>
    </row>
    <row r="17" spans="2:8" x14ac:dyDescent="0.2">
      <c r="B17" s="2"/>
      <c r="C17" s="2"/>
      <c r="D17" s="2"/>
      <c r="E17" s="2"/>
      <c r="F17" s="2"/>
      <c r="G17" s="2"/>
      <c r="H17" s="2"/>
    </row>
    <row r="18" spans="2:8" x14ac:dyDescent="0.2">
      <c r="B18" s="2"/>
      <c r="C18" s="2"/>
      <c r="D18" s="2"/>
      <c r="E18" s="4" t="s">
        <v>20</v>
      </c>
      <c r="F18" s="5" t="s">
        <v>17</v>
      </c>
      <c r="G18" s="2"/>
      <c r="H18" s="2"/>
    </row>
    <row r="19" spans="2:8" x14ac:dyDescent="0.2">
      <c r="B19" s="2"/>
      <c r="C19" s="2"/>
      <c r="D19" s="2"/>
      <c r="E19" s="4" t="s">
        <v>19</v>
      </c>
      <c r="F19" s="5" t="s">
        <v>18</v>
      </c>
      <c r="G19" s="2"/>
      <c r="H19" s="2"/>
    </row>
    <row r="20" spans="2:8" x14ac:dyDescent="0.2">
      <c r="B20" s="2"/>
      <c r="C20" s="2"/>
      <c r="D20" s="2"/>
      <c r="E20" s="2"/>
      <c r="F20" s="2"/>
      <c r="G20" s="2"/>
      <c r="H20" s="2"/>
    </row>
    <row r="21" spans="2:8" ht="13.5" thickBot="1" x14ac:dyDescent="0.25">
      <c r="B21" s="2"/>
      <c r="C21" s="7" t="s">
        <v>35</v>
      </c>
      <c r="D21" s="7"/>
      <c r="E21" s="2"/>
      <c r="F21" s="2"/>
      <c r="G21" s="2"/>
      <c r="H21" s="2"/>
    </row>
    <row r="22" spans="2:8" ht="51.75" thickBot="1" x14ac:dyDescent="0.25">
      <c r="B22" s="2"/>
      <c r="C22" s="14" t="s">
        <v>13</v>
      </c>
      <c r="D22" s="15" t="s">
        <v>30</v>
      </c>
      <c r="E22" s="20" t="str">
        <f>IF(E9="-","-",E13/(E9/1000))</f>
        <v>-</v>
      </c>
      <c r="F22" s="16" t="s">
        <v>31</v>
      </c>
      <c r="G22" s="2"/>
      <c r="H22" s="2"/>
    </row>
    <row r="23" spans="2:8" ht="64.5" thickBot="1" x14ac:dyDescent="0.25">
      <c r="B23" s="2"/>
      <c r="C23" s="14" t="s">
        <v>27</v>
      </c>
      <c r="D23" s="15" t="s">
        <v>28</v>
      </c>
      <c r="E23" s="17" t="str">
        <f>IF(E9="-","-",E14/(E9/1000))</f>
        <v>-</v>
      </c>
      <c r="F23" s="16" t="s">
        <v>32</v>
      </c>
      <c r="G23" s="2"/>
      <c r="H23" s="2"/>
    </row>
    <row r="24" spans="2:8" ht="51.75" thickBot="1" x14ac:dyDescent="0.25">
      <c r="B24" s="2"/>
      <c r="C24" s="14" t="s">
        <v>4</v>
      </c>
      <c r="D24" s="15" t="s">
        <v>15</v>
      </c>
      <c r="E24" s="17" t="str">
        <f>IF(E9="-","-",(E15*1000)/(E9*1000))</f>
        <v>-</v>
      </c>
      <c r="F24" s="16" t="s">
        <v>34</v>
      </c>
      <c r="G24" s="2"/>
      <c r="H24" s="2"/>
    </row>
    <row r="25" spans="2:8" ht="51.75" thickBot="1" x14ac:dyDescent="0.25">
      <c r="B25" s="2"/>
      <c r="C25" s="14" t="s">
        <v>5</v>
      </c>
      <c r="D25" s="15" t="s">
        <v>16</v>
      </c>
      <c r="E25" s="17" t="str">
        <f>IF(E9="-","-",(E16*1000)/E9)</f>
        <v>-</v>
      </c>
      <c r="F25" s="16" t="s">
        <v>36</v>
      </c>
      <c r="G25" s="2"/>
      <c r="H25" s="2"/>
    </row>
    <row r="26" spans="2:8" x14ac:dyDescent="0.2">
      <c r="B26" s="2"/>
      <c r="C26" s="2"/>
      <c r="D26" s="2"/>
      <c r="E26" s="2"/>
      <c r="F26" s="2"/>
      <c r="G26" s="2"/>
      <c r="H26" s="2"/>
    </row>
  </sheetData>
  <dataValidations count="4">
    <dataValidation type="list" allowBlank="1" showInputMessage="1" sqref="D22:D25">
      <formula1>Kostnadseffektivitet_beskrivning</formula1>
    </dataValidation>
    <dataValidation type="list" allowBlank="1" showInputMessage="1" sqref="C22:C25">
      <formula1>Kostnadseffektivitet_effekt</formula1>
    </dataValidation>
    <dataValidation type="list" allowBlank="1" showInputMessage="1" sqref="E22:E25">
      <formula1>Kostnadseffektivitet_beräkning</formula1>
    </dataValidation>
    <dataValidation type="list" allowBlank="1" showInputMessage="1" sqref="F22:F25">
      <formula1>Kostnadseffektivitet_enhet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Kostnadseffektivitetstal</vt:lpstr>
      <vt:lpstr>Kostnadseffektivitetstal!Utskriftsområde</vt:lpstr>
    </vt:vector>
  </TitlesOfParts>
  <Company>Trafikverket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kostnadseffektivitetstal stödfil</dc:title>
  <dc:creator>Martini Veronika, PLet</dc:creator>
  <cp:lastModifiedBy>Mattsson Kristina, PLee Konsult</cp:lastModifiedBy>
  <cp:lastPrinted>2018-03-27T11:25:23Z</cp:lastPrinted>
  <dcterms:created xsi:type="dcterms:W3CDTF">2015-04-22T09:07:22Z</dcterms:created>
  <dcterms:modified xsi:type="dcterms:W3CDTF">2020-05-15T11:20:11Z</dcterms:modified>
</cp:coreProperties>
</file>