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Växelplaner\Infranord 20 jan\Växel- _ skarvplan\"/>
    </mc:Choice>
  </mc:AlternateContent>
  <xr:revisionPtr revIDLastSave="0" documentId="13_ncr:1_{33CED040-86F7-4193-907E-892F21469925}" xr6:coauthVersionLast="47" xr6:coauthVersionMax="47" xr10:uidLastSave="{00000000-0000-0000-0000-000000000000}"/>
  <bookViews>
    <workbookView xWindow="14550" yWindow="345" windowWidth="36960" windowHeight="19800" firstSheet="1" activeTab="1" xr2:uid="{15F3E9AA-E5C0-4B35-9399-CD66B19C87F9}"/>
  </bookViews>
  <sheets>
    <sheet name="Rådata Skarvar och Diallatation" sheetId="1" state="hidden" r:id="rId1"/>
    <sheet name="Skarvar och Dillatationer 2026" sheetId="2" r:id="rId2"/>
  </sheets>
  <definedNames>
    <definedName name="_xlnm._FilterDatabase" localSheetId="0" hidden="1">'Rådata Skarvar och Diallatation'!$A$1:$V$231</definedName>
    <definedName name="_xlnm._FilterDatabase" localSheetId="1" hidden="1">'Skarvar och Dillatationer 2026'!$A$1:$L$403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7" i="2" l="1"/>
  <c r="B207" i="2"/>
  <c r="C207" i="2"/>
  <c r="D207" i="2"/>
  <c r="E207" i="2"/>
  <c r="F207" i="2"/>
  <c r="G207" i="2"/>
  <c r="H207" i="2"/>
  <c r="I207" i="2"/>
  <c r="J207" i="2"/>
  <c r="K207" i="2"/>
  <c r="L207" i="2"/>
  <c r="A208" i="2"/>
  <c r="B208" i="2"/>
  <c r="C208" i="2"/>
  <c r="D208" i="2"/>
  <c r="E208" i="2"/>
  <c r="F208" i="2"/>
  <c r="G208" i="2"/>
  <c r="H208" i="2"/>
  <c r="I208" i="2"/>
  <c r="J208" i="2"/>
  <c r="K208" i="2"/>
  <c r="L208" i="2"/>
  <c r="A209" i="2"/>
  <c r="B209" i="2"/>
  <c r="C209" i="2"/>
  <c r="D209" i="2"/>
  <c r="E209" i="2"/>
  <c r="F209" i="2"/>
  <c r="G209" i="2"/>
  <c r="H209" i="2"/>
  <c r="I209" i="2"/>
  <c r="J209" i="2"/>
  <c r="K209" i="2"/>
  <c r="L209" i="2"/>
  <c r="A210" i="2"/>
  <c r="B210" i="2"/>
  <c r="C210" i="2"/>
  <c r="D210" i="2"/>
  <c r="E210" i="2"/>
  <c r="F210" i="2"/>
  <c r="G210" i="2"/>
  <c r="H210" i="2"/>
  <c r="I210" i="2"/>
  <c r="J210" i="2"/>
  <c r="K210" i="2"/>
  <c r="L210" i="2"/>
  <c r="A211" i="2"/>
  <c r="B211" i="2"/>
  <c r="C211" i="2"/>
  <c r="D211" i="2"/>
  <c r="E211" i="2"/>
  <c r="F211" i="2"/>
  <c r="G211" i="2"/>
  <c r="H211" i="2"/>
  <c r="I211" i="2"/>
  <c r="J211" i="2"/>
  <c r="K211" i="2"/>
  <c r="L211" i="2"/>
  <c r="A212" i="2"/>
  <c r="B212" i="2"/>
  <c r="C212" i="2"/>
  <c r="D212" i="2"/>
  <c r="E212" i="2"/>
  <c r="F212" i="2"/>
  <c r="G212" i="2"/>
  <c r="H212" i="2"/>
  <c r="I212" i="2"/>
  <c r="J212" i="2"/>
  <c r="K212" i="2"/>
  <c r="L212" i="2"/>
  <c r="A213" i="2"/>
  <c r="B213" i="2"/>
  <c r="C213" i="2"/>
  <c r="D213" i="2"/>
  <c r="E213" i="2"/>
  <c r="F213" i="2"/>
  <c r="G213" i="2"/>
  <c r="H213" i="2"/>
  <c r="I213" i="2"/>
  <c r="J213" i="2"/>
  <c r="K213" i="2"/>
  <c r="L213" i="2"/>
  <c r="A214" i="2"/>
  <c r="B214" i="2"/>
  <c r="C214" i="2"/>
  <c r="D214" i="2"/>
  <c r="E214" i="2"/>
  <c r="F214" i="2"/>
  <c r="G214" i="2"/>
  <c r="H214" i="2"/>
  <c r="I214" i="2"/>
  <c r="J214" i="2"/>
  <c r="K214" i="2"/>
  <c r="L214" i="2"/>
  <c r="A215" i="2"/>
  <c r="B215" i="2"/>
  <c r="C215" i="2"/>
  <c r="D215" i="2"/>
  <c r="E215" i="2"/>
  <c r="F215" i="2"/>
  <c r="G215" i="2"/>
  <c r="H215" i="2"/>
  <c r="I215" i="2"/>
  <c r="J215" i="2"/>
  <c r="K215" i="2"/>
  <c r="L215" i="2"/>
  <c r="A216" i="2"/>
  <c r="B216" i="2"/>
  <c r="C216" i="2"/>
  <c r="D216" i="2"/>
  <c r="E216" i="2"/>
  <c r="F216" i="2"/>
  <c r="G216" i="2"/>
  <c r="H216" i="2"/>
  <c r="I216" i="2"/>
  <c r="J216" i="2"/>
  <c r="K216" i="2"/>
  <c r="L216" i="2"/>
  <c r="A217" i="2"/>
  <c r="B217" i="2"/>
  <c r="C217" i="2"/>
  <c r="D217" i="2"/>
  <c r="E217" i="2"/>
  <c r="F217" i="2"/>
  <c r="G217" i="2"/>
  <c r="H217" i="2"/>
  <c r="I217" i="2"/>
  <c r="J217" i="2"/>
  <c r="K217" i="2"/>
  <c r="L217" i="2"/>
  <c r="A218" i="2"/>
  <c r="B218" i="2"/>
  <c r="C218" i="2"/>
  <c r="D218" i="2"/>
  <c r="E218" i="2"/>
  <c r="F218" i="2"/>
  <c r="G218" i="2"/>
  <c r="H218" i="2"/>
  <c r="I218" i="2"/>
  <c r="J218" i="2"/>
  <c r="K218" i="2"/>
  <c r="L218" i="2"/>
  <c r="A219" i="2"/>
  <c r="B219" i="2"/>
  <c r="C219" i="2"/>
  <c r="D219" i="2"/>
  <c r="E219" i="2"/>
  <c r="F219" i="2"/>
  <c r="G219" i="2"/>
  <c r="H219" i="2"/>
  <c r="I219" i="2"/>
  <c r="J219" i="2"/>
  <c r="K219" i="2"/>
  <c r="L219" i="2"/>
  <c r="A220" i="2"/>
  <c r="B220" i="2"/>
  <c r="C220" i="2"/>
  <c r="D220" i="2"/>
  <c r="E220" i="2"/>
  <c r="F220" i="2"/>
  <c r="G220" i="2"/>
  <c r="H220" i="2"/>
  <c r="I220" i="2"/>
  <c r="J220" i="2"/>
  <c r="K220" i="2"/>
  <c r="L220" i="2"/>
  <c r="A221" i="2"/>
  <c r="B221" i="2"/>
  <c r="C221" i="2"/>
  <c r="D221" i="2"/>
  <c r="E221" i="2"/>
  <c r="F221" i="2"/>
  <c r="G221" i="2"/>
  <c r="H221" i="2"/>
  <c r="I221" i="2"/>
  <c r="J221" i="2"/>
  <c r="K221" i="2"/>
  <c r="L221" i="2"/>
  <c r="A222" i="2"/>
  <c r="B222" i="2"/>
  <c r="C222" i="2"/>
  <c r="D222" i="2"/>
  <c r="E222" i="2"/>
  <c r="F222" i="2"/>
  <c r="G222" i="2"/>
  <c r="H222" i="2"/>
  <c r="I222" i="2"/>
  <c r="J222" i="2"/>
  <c r="K222" i="2"/>
  <c r="L222" i="2"/>
  <c r="A223" i="2"/>
  <c r="B223" i="2"/>
  <c r="C223" i="2"/>
  <c r="D223" i="2"/>
  <c r="E223" i="2"/>
  <c r="F223" i="2"/>
  <c r="G223" i="2"/>
  <c r="H223" i="2"/>
  <c r="I223" i="2"/>
  <c r="J223" i="2"/>
  <c r="K223" i="2"/>
  <c r="L223" i="2"/>
  <c r="A224" i="2"/>
  <c r="B224" i="2"/>
  <c r="C224" i="2"/>
  <c r="D224" i="2"/>
  <c r="E224" i="2"/>
  <c r="F224" i="2"/>
  <c r="G224" i="2"/>
  <c r="H224" i="2"/>
  <c r="I224" i="2"/>
  <c r="J224" i="2"/>
  <c r="K224" i="2"/>
  <c r="L224" i="2"/>
  <c r="A225" i="2"/>
  <c r="B225" i="2"/>
  <c r="C225" i="2"/>
  <c r="D225" i="2"/>
  <c r="E225" i="2"/>
  <c r="F225" i="2"/>
  <c r="G225" i="2"/>
  <c r="H225" i="2"/>
  <c r="I225" i="2"/>
  <c r="J225" i="2"/>
  <c r="K225" i="2"/>
  <c r="L225" i="2"/>
  <c r="A226" i="2"/>
  <c r="B226" i="2"/>
  <c r="C226" i="2"/>
  <c r="D226" i="2"/>
  <c r="E226" i="2"/>
  <c r="F226" i="2"/>
  <c r="G226" i="2"/>
  <c r="H226" i="2"/>
  <c r="I226" i="2"/>
  <c r="J226" i="2"/>
  <c r="K226" i="2"/>
  <c r="L226" i="2"/>
  <c r="A227" i="2"/>
  <c r="B227" i="2"/>
  <c r="C227" i="2"/>
  <c r="D227" i="2"/>
  <c r="E227" i="2"/>
  <c r="F227" i="2"/>
  <c r="G227" i="2"/>
  <c r="H227" i="2"/>
  <c r="I227" i="2"/>
  <c r="J227" i="2"/>
  <c r="K227" i="2"/>
  <c r="L227" i="2"/>
  <c r="A228" i="2"/>
  <c r="B228" i="2"/>
  <c r="C228" i="2"/>
  <c r="D228" i="2"/>
  <c r="E228" i="2"/>
  <c r="F228" i="2"/>
  <c r="G228" i="2"/>
  <c r="H228" i="2"/>
  <c r="I228" i="2"/>
  <c r="J228" i="2"/>
  <c r="K228" i="2"/>
  <c r="L228" i="2"/>
  <c r="A229" i="2"/>
  <c r="B229" i="2"/>
  <c r="C229" i="2"/>
  <c r="D229" i="2"/>
  <c r="E229" i="2"/>
  <c r="F229" i="2"/>
  <c r="G229" i="2"/>
  <c r="H229" i="2"/>
  <c r="I229" i="2"/>
  <c r="J229" i="2"/>
  <c r="K229" i="2"/>
  <c r="L229" i="2"/>
  <c r="A230" i="2"/>
  <c r="B230" i="2"/>
  <c r="C230" i="2"/>
  <c r="D230" i="2"/>
  <c r="E230" i="2"/>
  <c r="F230" i="2"/>
  <c r="G230" i="2"/>
  <c r="H230" i="2"/>
  <c r="I230" i="2"/>
  <c r="J230" i="2"/>
  <c r="K230" i="2"/>
  <c r="L230" i="2"/>
  <c r="A231" i="2"/>
  <c r="B231" i="2"/>
  <c r="C231" i="2"/>
  <c r="D231" i="2"/>
  <c r="E231" i="2"/>
  <c r="F231" i="2"/>
  <c r="G231" i="2"/>
  <c r="H231" i="2"/>
  <c r="I231" i="2"/>
  <c r="J231" i="2"/>
  <c r="K231" i="2"/>
  <c r="L231" i="2"/>
  <c r="A3" i="2"/>
  <c r="B3" i="2"/>
  <c r="C3" i="2"/>
  <c r="D3" i="2"/>
  <c r="E3" i="2"/>
  <c r="F3" i="2"/>
  <c r="G3" i="2"/>
  <c r="H3" i="2"/>
  <c r="I3" i="2"/>
  <c r="J3" i="2"/>
  <c r="K3" i="2"/>
  <c r="L3" i="2"/>
  <c r="A4" i="2"/>
  <c r="B4" i="2"/>
  <c r="C4" i="2"/>
  <c r="D4" i="2"/>
  <c r="E4" i="2"/>
  <c r="F4" i="2"/>
  <c r="G4" i="2"/>
  <c r="H4" i="2"/>
  <c r="I4" i="2"/>
  <c r="J4" i="2"/>
  <c r="K4" i="2"/>
  <c r="L4" i="2"/>
  <c r="A5" i="2"/>
  <c r="B5" i="2"/>
  <c r="C5" i="2"/>
  <c r="D5" i="2"/>
  <c r="E5" i="2"/>
  <c r="F5" i="2"/>
  <c r="G5" i="2"/>
  <c r="H5" i="2"/>
  <c r="I5" i="2"/>
  <c r="J5" i="2"/>
  <c r="K5" i="2"/>
  <c r="L5" i="2"/>
  <c r="A6" i="2"/>
  <c r="B6" i="2"/>
  <c r="C6" i="2"/>
  <c r="D6" i="2"/>
  <c r="E6" i="2"/>
  <c r="F6" i="2"/>
  <c r="G6" i="2"/>
  <c r="H6" i="2"/>
  <c r="I6" i="2"/>
  <c r="J6" i="2"/>
  <c r="K6" i="2"/>
  <c r="L6" i="2"/>
  <c r="A7" i="2"/>
  <c r="B7" i="2"/>
  <c r="C7" i="2"/>
  <c r="D7" i="2"/>
  <c r="E7" i="2"/>
  <c r="F7" i="2"/>
  <c r="G7" i="2"/>
  <c r="H7" i="2"/>
  <c r="I7" i="2"/>
  <c r="J7" i="2"/>
  <c r="K7" i="2"/>
  <c r="L7" i="2"/>
  <c r="A8" i="2"/>
  <c r="B8" i="2"/>
  <c r="C8" i="2"/>
  <c r="D8" i="2"/>
  <c r="E8" i="2"/>
  <c r="F8" i="2"/>
  <c r="G8" i="2"/>
  <c r="H8" i="2"/>
  <c r="I8" i="2"/>
  <c r="J8" i="2"/>
  <c r="K8" i="2"/>
  <c r="L8" i="2"/>
  <c r="A9" i="2"/>
  <c r="B9" i="2"/>
  <c r="C9" i="2"/>
  <c r="D9" i="2"/>
  <c r="E9" i="2"/>
  <c r="F9" i="2"/>
  <c r="G9" i="2"/>
  <c r="H9" i="2"/>
  <c r="I9" i="2"/>
  <c r="J9" i="2"/>
  <c r="K9" i="2"/>
  <c r="L9" i="2"/>
  <c r="A10" i="2"/>
  <c r="B10" i="2"/>
  <c r="C10" i="2"/>
  <c r="D10" i="2"/>
  <c r="E10" i="2"/>
  <c r="F10" i="2"/>
  <c r="G10" i="2"/>
  <c r="H10" i="2"/>
  <c r="I10" i="2"/>
  <c r="J10" i="2"/>
  <c r="K10" i="2"/>
  <c r="L10" i="2"/>
  <c r="A11" i="2"/>
  <c r="B11" i="2"/>
  <c r="C11" i="2"/>
  <c r="D11" i="2"/>
  <c r="E11" i="2"/>
  <c r="F11" i="2"/>
  <c r="G11" i="2"/>
  <c r="H11" i="2"/>
  <c r="I11" i="2"/>
  <c r="J11" i="2"/>
  <c r="K11" i="2"/>
  <c r="L11" i="2"/>
  <c r="A12" i="2"/>
  <c r="B12" i="2"/>
  <c r="C12" i="2"/>
  <c r="D12" i="2"/>
  <c r="E12" i="2"/>
  <c r="F12" i="2"/>
  <c r="G12" i="2"/>
  <c r="H12" i="2"/>
  <c r="I12" i="2"/>
  <c r="J12" i="2"/>
  <c r="K12" i="2"/>
  <c r="L12" i="2"/>
  <c r="A13" i="2"/>
  <c r="B13" i="2"/>
  <c r="C13" i="2"/>
  <c r="D13" i="2"/>
  <c r="E13" i="2"/>
  <c r="F13" i="2"/>
  <c r="G13" i="2"/>
  <c r="H13" i="2"/>
  <c r="I13" i="2"/>
  <c r="J13" i="2"/>
  <c r="K13" i="2"/>
  <c r="L13" i="2"/>
  <c r="A14" i="2"/>
  <c r="B14" i="2"/>
  <c r="C14" i="2"/>
  <c r="D14" i="2"/>
  <c r="E14" i="2"/>
  <c r="F14" i="2"/>
  <c r="G14" i="2"/>
  <c r="H14" i="2"/>
  <c r="I14" i="2"/>
  <c r="J14" i="2"/>
  <c r="K14" i="2"/>
  <c r="L14" i="2"/>
  <c r="A15" i="2"/>
  <c r="B15" i="2"/>
  <c r="C15" i="2"/>
  <c r="D15" i="2"/>
  <c r="E15" i="2"/>
  <c r="F15" i="2"/>
  <c r="G15" i="2"/>
  <c r="H15" i="2"/>
  <c r="I15" i="2"/>
  <c r="J15" i="2"/>
  <c r="K15" i="2"/>
  <c r="L15" i="2"/>
  <c r="A16" i="2"/>
  <c r="B16" i="2"/>
  <c r="C16" i="2"/>
  <c r="D16" i="2"/>
  <c r="E16" i="2"/>
  <c r="F16" i="2"/>
  <c r="G16" i="2"/>
  <c r="H16" i="2"/>
  <c r="I16" i="2"/>
  <c r="J16" i="2"/>
  <c r="K16" i="2"/>
  <c r="L16" i="2"/>
  <c r="A17" i="2"/>
  <c r="B17" i="2"/>
  <c r="C17" i="2"/>
  <c r="D17" i="2"/>
  <c r="E17" i="2"/>
  <c r="F17" i="2"/>
  <c r="G17" i="2"/>
  <c r="H17" i="2"/>
  <c r="I17" i="2"/>
  <c r="J17" i="2"/>
  <c r="K17" i="2"/>
  <c r="L17" i="2"/>
  <c r="A18" i="2"/>
  <c r="B18" i="2"/>
  <c r="C18" i="2"/>
  <c r="D18" i="2"/>
  <c r="E18" i="2"/>
  <c r="F18" i="2"/>
  <c r="G18" i="2"/>
  <c r="H18" i="2"/>
  <c r="I18" i="2"/>
  <c r="J18" i="2"/>
  <c r="K18" i="2"/>
  <c r="L18" i="2"/>
  <c r="A19" i="2"/>
  <c r="B19" i="2"/>
  <c r="C19" i="2"/>
  <c r="D19" i="2"/>
  <c r="E19" i="2"/>
  <c r="F19" i="2"/>
  <c r="G19" i="2"/>
  <c r="H19" i="2"/>
  <c r="I19" i="2"/>
  <c r="J19" i="2"/>
  <c r="K19" i="2"/>
  <c r="L19" i="2"/>
  <c r="A20" i="2"/>
  <c r="B20" i="2"/>
  <c r="C20" i="2"/>
  <c r="D20" i="2"/>
  <c r="E20" i="2"/>
  <c r="F20" i="2"/>
  <c r="G20" i="2"/>
  <c r="H20" i="2"/>
  <c r="I20" i="2"/>
  <c r="J20" i="2"/>
  <c r="K20" i="2"/>
  <c r="L20" i="2"/>
  <c r="A21" i="2"/>
  <c r="B21" i="2"/>
  <c r="C21" i="2"/>
  <c r="D21" i="2"/>
  <c r="E21" i="2"/>
  <c r="F21" i="2"/>
  <c r="G21" i="2"/>
  <c r="H21" i="2"/>
  <c r="I21" i="2"/>
  <c r="J21" i="2"/>
  <c r="K21" i="2"/>
  <c r="L21" i="2"/>
  <c r="A22" i="2"/>
  <c r="B22" i="2"/>
  <c r="C22" i="2"/>
  <c r="D22" i="2"/>
  <c r="E22" i="2"/>
  <c r="F22" i="2"/>
  <c r="G22" i="2"/>
  <c r="H22" i="2"/>
  <c r="I22" i="2"/>
  <c r="J22" i="2"/>
  <c r="K22" i="2"/>
  <c r="L22" i="2"/>
  <c r="A23" i="2"/>
  <c r="B23" i="2"/>
  <c r="C23" i="2"/>
  <c r="D23" i="2"/>
  <c r="E23" i="2"/>
  <c r="F23" i="2"/>
  <c r="G23" i="2"/>
  <c r="H23" i="2"/>
  <c r="I23" i="2"/>
  <c r="J23" i="2"/>
  <c r="K23" i="2"/>
  <c r="L23" i="2"/>
  <c r="A24" i="2"/>
  <c r="B24" i="2"/>
  <c r="C24" i="2"/>
  <c r="D24" i="2"/>
  <c r="E24" i="2"/>
  <c r="F24" i="2"/>
  <c r="G24" i="2"/>
  <c r="H24" i="2"/>
  <c r="I24" i="2"/>
  <c r="J24" i="2"/>
  <c r="K24" i="2"/>
  <c r="L24" i="2"/>
  <c r="A25" i="2"/>
  <c r="B25" i="2"/>
  <c r="C25" i="2"/>
  <c r="D25" i="2"/>
  <c r="E25" i="2"/>
  <c r="F25" i="2"/>
  <c r="G25" i="2"/>
  <c r="H25" i="2"/>
  <c r="I25" i="2"/>
  <c r="J25" i="2"/>
  <c r="K25" i="2"/>
  <c r="L25" i="2"/>
  <c r="A26" i="2"/>
  <c r="B26" i="2"/>
  <c r="C26" i="2"/>
  <c r="D26" i="2"/>
  <c r="E26" i="2"/>
  <c r="F26" i="2"/>
  <c r="G26" i="2"/>
  <c r="H26" i="2"/>
  <c r="I26" i="2"/>
  <c r="J26" i="2"/>
  <c r="K26" i="2"/>
  <c r="L26" i="2"/>
  <c r="A27" i="2"/>
  <c r="B27" i="2"/>
  <c r="C27" i="2"/>
  <c r="D27" i="2"/>
  <c r="E27" i="2"/>
  <c r="F27" i="2"/>
  <c r="G27" i="2"/>
  <c r="H27" i="2"/>
  <c r="I27" i="2"/>
  <c r="J27" i="2"/>
  <c r="K27" i="2"/>
  <c r="L27" i="2"/>
  <c r="A28" i="2"/>
  <c r="B28" i="2"/>
  <c r="C28" i="2"/>
  <c r="D28" i="2"/>
  <c r="E28" i="2"/>
  <c r="F28" i="2"/>
  <c r="G28" i="2"/>
  <c r="H28" i="2"/>
  <c r="I28" i="2"/>
  <c r="J28" i="2"/>
  <c r="K28" i="2"/>
  <c r="L28" i="2"/>
  <c r="A29" i="2"/>
  <c r="B29" i="2"/>
  <c r="C29" i="2"/>
  <c r="D29" i="2"/>
  <c r="E29" i="2"/>
  <c r="F29" i="2"/>
  <c r="G29" i="2"/>
  <c r="H29" i="2"/>
  <c r="I29" i="2"/>
  <c r="J29" i="2"/>
  <c r="K29" i="2"/>
  <c r="L29" i="2"/>
  <c r="A30" i="2"/>
  <c r="B30" i="2"/>
  <c r="C30" i="2"/>
  <c r="D30" i="2"/>
  <c r="E30" i="2"/>
  <c r="F30" i="2"/>
  <c r="G30" i="2"/>
  <c r="H30" i="2"/>
  <c r="I30" i="2"/>
  <c r="J30" i="2"/>
  <c r="K30" i="2"/>
  <c r="L30" i="2"/>
  <c r="A31" i="2"/>
  <c r="B31" i="2"/>
  <c r="C31" i="2"/>
  <c r="D31" i="2"/>
  <c r="E31" i="2"/>
  <c r="F31" i="2"/>
  <c r="G31" i="2"/>
  <c r="H31" i="2"/>
  <c r="I31" i="2"/>
  <c r="J31" i="2"/>
  <c r="K31" i="2"/>
  <c r="L31" i="2"/>
  <c r="A32" i="2"/>
  <c r="B32" i="2"/>
  <c r="C32" i="2"/>
  <c r="D32" i="2"/>
  <c r="E32" i="2"/>
  <c r="F32" i="2"/>
  <c r="G32" i="2"/>
  <c r="H32" i="2"/>
  <c r="I32" i="2"/>
  <c r="J32" i="2"/>
  <c r="K32" i="2"/>
  <c r="L32" i="2"/>
  <c r="A33" i="2"/>
  <c r="B33" i="2"/>
  <c r="C33" i="2"/>
  <c r="D33" i="2"/>
  <c r="E33" i="2"/>
  <c r="F33" i="2"/>
  <c r="G33" i="2"/>
  <c r="H33" i="2"/>
  <c r="I33" i="2"/>
  <c r="J33" i="2"/>
  <c r="K33" i="2"/>
  <c r="L33" i="2"/>
  <c r="A34" i="2"/>
  <c r="B34" i="2"/>
  <c r="C34" i="2"/>
  <c r="D34" i="2"/>
  <c r="E34" i="2"/>
  <c r="F34" i="2"/>
  <c r="G34" i="2"/>
  <c r="H34" i="2"/>
  <c r="I34" i="2"/>
  <c r="J34" i="2"/>
  <c r="K34" i="2"/>
  <c r="L34" i="2"/>
  <c r="A35" i="2"/>
  <c r="B35" i="2"/>
  <c r="C35" i="2"/>
  <c r="D35" i="2"/>
  <c r="E35" i="2"/>
  <c r="F35" i="2"/>
  <c r="G35" i="2"/>
  <c r="H35" i="2"/>
  <c r="I35" i="2"/>
  <c r="J35" i="2"/>
  <c r="K35" i="2"/>
  <c r="L35" i="2"/>
  <c r="A36" i="2"/>
  <c r="B36" i="2"/>
  <c r="C36" i="2"/>
  <c r="D36" i="2"/>
  <c r="E36" i="2"/>
  <c r="F36" i="2"/>
  <c r="G36" i="2"/>
  <c r="H36" i="2"/>
  <c r="I36" i="2"/>
  <c r="J36" i="2"/>
  <c r="K36" i="2"/>
  <c r="L36" i="2"/>
  <c r="A37" i="2"/>
  <c r="B37" i="2"/>
  <c r="C37" i="2"/>
  <c r="D37" i="2"/>
  <c r="E37" i="2"/>
  <c r="F37" i="2"/>
  <c r="G37" i="2"/>
  <c r="H37" i="2"/>
  <c r="I37" i="2"/>
  <c r="J37" i="2"/>
  <c r="K37" i="2"/>
  <c r="L37" i="2"/>
  <c r="A38" i="2"/>
  <c r="B38" i="2"/>
  <c r="C38" i="2"/>
  <c r="D38" i="2"/>
  <c r="E38" i="2"/>
  <c r="F38" i="2"/>
  <c r="G38" i="2"/>
  <c r="H38" i="2"/>
  <c r="I38" i="2"/>
  <c r="J38" i="2"/>
  <c r="K38" i="2"/>
  <c r="L38" i="2"/>
  <c r="A39" i="2"/>
  <c r="B39" i="2"/>
  <c r="C39" i="2"/>
  <c r="D39" i="2"/>
  <c r="E39" i="2"/>
  <c r="F39" i="2"/>
  <c r="G39" i="2"/>
  <c r="H39" i="2"/>
  <c r="I39" i="2"/>
  <c r="J39" i="2"/>
  <c r="K39" i="2"/>
  <c r="L39" i="2"/>
  <c r="A40" i="2"/>
  <c r="B40" i="2"/>
  <c r="C40" i="2"/>
  <c r="D40" i="2"/>
  <c r="E40" i="2"/>
  <c r="F40" i="2"/>
  <c r="G40" i="2"/>
  <c r="H40" i="2"/>
  <c r="I40" i="2"/>
  <c r="J40" i="2"/>
  <c r="K40" i="2"/>
  <c r="L40" i="2"/>
  <c r="A41" i="2"/>
  <c r="B41" i="2"/>
  <c r="C41" i="2"/>
  <c r="D41" i="2"/>
  <c r="E41" i="2"/>
  <c r="F41" i="2"/>
  <c r="G41" i="2"/>
  <c r="H41" i="2"/>
  <c r="I41" i="2"/>
  <c r="J41" i="2"/>
  <c r="K41" i="2"/>
  <c r="L41" i="2"/>
  <c r="A42" i="2"/>
  <c r="B42" i="2"/>
  <c r="C42" i="2"/>
  <c r="D42" i="2"/>
  <c r="E42" i="2"/>
  <c r="F42" i="2"/>
  <c r="G42" i="2"/>
  <c r="H42" i="2"/>
  <c r="I42" i="2"/>
  <c r="J42" i="2"/>
  <c r="K42" i="2"/>
  <c r="L42" i="2"/>
  <c r="A43" i="2"/>
  <c r="B43" i="2"/>
  <c r="C43" i="2"/>
  <c r="D43" i="2"/>
  <c r="E43" i="2"/>
  <c r="F43" i="2"/>
  <c r="G43" i="2"/>
  <c r="H43" i="2"/>
  <c r="I43" i="2"/>
  <c r="J43" i="2"/>
  <c r="K43" i="2"/>
  <c r="L43" i="2"/>
  <c r="A44" i="2"/>
  <c r="B44" i="2"/>
  <c r="C44" i="2"/>
  <c r="D44" i="2"/>
  <c r="E44" i="2"/>
  <c r="F44" i="2"/>
  <c r="G44" i="2"/>
  <c r="H44" i="2"/>
  <c r="I44" i="2"/>
  <c r="J44" i="2"/>
  <c r="K44" i="2"/>
  <c r="L44" i="2"/>
  <c r="A45" i="2"/>
  <c r="B45" i="2"/>
  <c r="C45" i="2"/>
  <c r="D45" i="2"/>
  <c r="E45" i="2"/>
  <c r="F45" i="2"/>
  <c r="G45" i="2"/>
  <c r="H45" i="2"/>
  <c r="I45" i="2"/>
  <c r="J45" i="2"/>
  <c r="K45" i="2"/>
  <c r="L45" i="2"/>
  <c r="A46" i="2"/>
  <c r="B46" i="2"/>
  <c r="C46" i="2"/>
  <c r="D46" i="2"/>
  <c r="E46" i="2"/>
  <c r="F46" i="2"/>
  <c r="G46" i="2"/>
  <c r="H46" i="2"/>
  <c r="I46" i="2"/>
  <c r="J46" i="2"/>
  <c r="K46" i="2"/>
  <c r="L46" i="2"/>
  <c r="A47" i="2"/>
  <c r="B47" i="2"/>
  <c r="C47" i="2"/>
  <c r="D47" i="2"/>
  <c r="E47" i="2"/>
  <c r="F47" i="2"/>
  <c r="G47" i="2"/>
  <c r="H47" i="2"/>
  <c r="I47" i="2"/>
  <c r="J47" i="2"/>
  <c r="K47" i="2"/>
  <c r="L47" i="2"/>
  <c r="A48" i="2"/>
  <c r="B48" i="2"/>
  <c r="C48" i="2"/>
  <c r="D48" i="2"/>
  <c r="E48" i="2"/>
  <c r="F48" i="2"/>
  <c r="G48" i="2"/>
  <c r="H48" i="2"/>
  <c r="I48" i="2"/>
  <c r="J48" i="2"/>
  <c r="K48" i="2"/>
  <c r="L48" i="2"/>
  <c r="A49" i="2"/>
  <c r="B49" i="2"/>
  <c r="C49" i="2"/>
  <c r="D49" i="2"/>
  <c r="E49" i="2"/>
  <c r="F49" i="2"/>
  <c r="G49" i="2"/>
  <c r="H49" i="2"/>
  <c r="I49" i="2"/>
  <c r="J49" i="2"/>
  <c r="K49" i="2"/>
  <c r="L49" i="2"/>
  <c r="A50" i="2"/>
  <c r="B50" i="2"/>
  <c r="C50" i="2"/>
  <c r="D50" i="2"/>
  <c r="E50" i="2"/>
  <c r="F50" i="2"/>
  <c r="G50" i="2"/>
  <c r="H50" i="2"/>
  <c r="I50" i="2"/>
  <c r="J50" i="2"/>
  <c r="K50" i="2"/>
  <c r="L50" i="2"/>
  <c r="A51" i="2"/>
  <c r="B51" i="2"/>
  <c r="C51" i="2"/>
  <c r="D51" i="2"/>
  <c r="E51" i="2"/>
  <c r="F51" i="2"/>
  <c r="G51" i="2"/>
  <c r="H51" i="2"/>
  <c r="I51" i="2"/>
  <c r="J51" i="2"/>
  <c r="K51" i="2"/>
  <c r="L51" i="2"/>
  <c r="A52" i="2"/>
  <c r="B52" i="2"/>
  <c r="C52" i="2"/>
  <c r="D52" i="2"/>
  <c r="E52" i="2"/>
  <c r="F52" i="2"/>
  <c r="G52" i="2"/>
  <c r="H52" i="2"/>
  <c r="I52" i="2"/>
  <c r="J52" i="2"/>
  <c r="K52" i="2"/>
  <c r="L52" i="2"/>
  <c r="A53" i="2"/>
  <c r="B53" i="2"/>
  <c r="C53" i="2"/>
  <c r="D53" i="2"/>
  <c r="E53" i="2"/>
  <c r="F53" i="2"/>
  <c r="G53" i="2"/>
  <c r="H53" i="2"/>
  <c r="I53" i="2"/>
  <c r="J53" i="2"/>
  <c r="K53" i="2"/>
  <c r="L53" i="2"/>
  <c r="A54" i="2"/>
  <c r="B54" i="2"/>
  <c r="C54" i="2"/>
  <c r="D54" i="2"/>
  <c r="E54" i="2"/>
  <c r="F54" i="2"/>
  <c r="G54" i="2"/>
  <c r="H54" i="2"/>
  <c r="I54" i="2"/>
  <c r="J54" i="2"/>
  <c r="K54" i="2"/>
  <c r="L54" i="2"/>
  <c r="A55" i="2"/>
  <c r="B55" i="2"/>
  <c r="C55" i="2"/>
  <c r="D55" i="2"/>
  <c r="E55" i="2"/>
  <c r="F55" i="2"/>
  <c r="G55" i="2"/>
  <c r="H55" i="2"/>
  <c r="I55" i="2"/>
  <c r="J55" i="2"/>
  <c r="K55" i="2"/>
  <c r="L55" i="2"/>
  <c r="A56" i="2"/>
  <c r="B56" i="2"/>
  <c r="C56" i="2"/>
  <c r="D56" i="2"/>
  <c r="E56" i="2"/>
  <c r="F56" i="2"/>
  <c r="G56" i="2"/>
  <c r="H56" i="2"/>
  <c r="I56" i="2"/>
  <c r="J56" i="2"/>
  <c r="K56" i="2"/>
  <c r="L56" i="2"/>
  <c r="A57" i="2"/>
  <c r="B57" i="2"/>
  <c r="C57" i="2"/>
  <c r="D57" i="2"/>
  <c r="E57" i="2"/>
  <c r="F57" i="2"/>
  <c r="G57" i="2"/>
  <c r="H57" i="2"/>
  <c r="I57" i="2"/>
  <c r="J57" i="2"/>
  <c r="K57" i="2"/>
  <c r="L57" i="2"/>
  <c r="A58" i="2"/>
  <c r="B58" i="2"/>
  <c r="C58" i="2"/>
  <c r="D58" i="2"/>
  <c r="E58" i="2"/>
  <c r="F58" i="2"/>
  <c r="G58" i="2"/>
  <c r="H58" i="2"/>
  <c r="I58" i="2"/>
  <c r="J58" i="2"/>
  <c r="K58" i="2"/>
  <c r="L58" i="2"/>
  <c r="A59" i="2"/>
  <c r="B59" i="2"/>
  <c r="C59" i="2"/>
  <c r="D59" i="2"/>
  <c r="E59" i="2"/>
  <c r="F59" i="2"/>
  <c r="G59" i="2"/>
  <c r="H59" i="2"/>
  <c r="I59" i="2"/>
  <c r="J59" i="2"/>
  <c r="K59" i="2"/>
  <c r="L59" i="2"/>
  <c r="A60" i="2"/>
  <c r="B60" i="2"/>
  <c r="C60" i="2"/>
  <c r="D60" i="2"/>
  <c r="E60" i="2"/>
  <c r="F60" i="2"/>
  <c r="G60" i="2"/>
  <c r="H60" i="2"/>
  <c r="I60" i="2"/>
  <c r="J60" i="2"/>
  <c r="K60" i="2"/>
  <c r="L60" i="2"/>
  <c r="A61" i="2"/>
  <c r="B61" i="2"/>
  <c r="C61" i="2"/>
  <c r="D61" i="2"/>
  <c r="E61" i="2"/>
  <c r="F61" i="2"/>
  <c r="G61" i="2"/>
  <c r="H61" i="2"/>
  <c r="I61" i="2"/>
  <c r="J61" i="2"/>
  <c r="K61" i="2"/>
  <c r="L61" i="2"/>
  <c r="A62" i="2"/>
  <c r="B62" i="2"/>
  <c r="C62" i="2"/>
  <c r="D62" i="2"/>
  <c r="E62" i="2"/>
  <c r="F62" i="2"/>
  <c r="G62" i="2"/>
  <c r="H62" i="2"/>
  <c r="I62" i="2"/>
  <c r="J62" i="2"/>
  <c r="K62" i="2"/>
  <c r="L62" i="2"/>
  <c r="A63" i="2"/>
  <c r="B63" i="2"/>
  <c r="C63" i="2"/>
  <c r="D63" i="2"/>
  <c r="E63" i="2"/>
  <c r="F63" i="2"/>
  <c r="G63" i="2"/>
  <c r="H63" i="2"/>
  <c r="I63" i="2"/>
  <c r="J63" i="2"/>
  <c r="K63" i="2"/>
  <c r="L63" i="2"/>
  <c r="A64" i="2"/>
  <c r="B64" i="2"/>
  <c r="C64" i="2"/>
  <c r="D64" i="2"/>
  <c r="E64" i="2"/>
  <c r="F64" i="2"/>
  <c r="G64" i="2"/>
  <c r="H64" i="2"/>
  <c r="I64" i="2"/>
  <c r="J64" i="2"/>
  <c r="K64" i="2"/>
  <c r="L64" i="2"/>
  <c r="A65" i="2"/>
  <c r="B65" i="2"/>
  <c r="C65" i="2"/>
  <c r="D65" i="2"/>
  <c r="E65" i="2"/>
  <c r="F65" i="2"/>
  <c r="G65" i="2"/>
  <c r="H65" i="2"/>
  <c r="I65" i="2"/>
  <c r="J65" i="2"/>
  <c r="K65" i="2"/>
  <c r="L65" i="2"/>
  <c r="A66" i="2"/>
  <c r="B66" i="2"/>
  <c r="C66" i="2"/>
  <c r="D66" i="2"/>
  <c r="E66" i="2"/>
  <c r="F66" i="2"/>
  <c r="G66" i="2"/>
  <c r="H66" i="2"/>
  <c r="I66" i="2"/>
  <c r="J66" i="2"/>
  <c r="K66" i="2"/>
  <c r="L66" i="2"/>
  <c r="A67" i="2"/>
  <c r="B67" i="2"/>
  <c r="C67" i="2"/>
  <c r="D67" i="2"/>
  <c r="E67" i="2"/>
  <c r="F67" i="2"/>
  <c r="G67" i="2"/>
  <c r="H67" i="2"/>
  <c r="I67" i="2"/>
  <c r="J67" i="2"/>
  <c r="K67" i="2"/>
  <c r="L67" i="2"/>
  <c r="A68" i="2"/>
  <c r="B68" i="2"/>
  <c r="C68" i="2"/>
  <c r="D68" i="2"/>
  <c r="E68" i="2"/>
  <c r="F68" i="2"/>
  <c r="G68" i="2"/>
  <c r="H68" i="2"/>
  <c r="I68" i="2"/>
  <c r="J68" i="2"/>
  <c r="K68" i="2"/>
  <c r="L68" i="2"/>
  <c r="A69" i="2"/>
  <c r="B69" i="2"/>
  <c r="C69" i="2"/>
  <c r="D69" i="2"/>
  <c r="E69" i="2"/>
  <c r="F69" i="2"/>
  <c r="G69" i="2"/>
  <c r="H69" i="2"/>
  <c r="I69" i="2"/>
  <c r="J69" i="2"/>
  <c r="K69" i="2"/>
  <c r="L69" i="2"/>
  <c r="A70" i="2"/>
  <c r="B70" i="2"/>
  <c r="C70" i="2"/>
  <c r="D70" i="2"/>
  <c r="E70" i="2"/>
  <c r="F70" i="2"/>
  <c r="G70" i="2"/>
  <c r="H70" i="2"/>
  <c r="I70" i="2"/>
  <c r="J70" i="2"/>
  <c r="K70" i="2"/>
  <c r="L70" i="2"/>
  <c r="A71" i="2"/>
  <c r="B71" i="2"/>
  <c r="C71" i="2"/>
  <c r="D71" i="2"/>
  <c r="E71" i="2"/>
  <c r="F71" i="2"/>
  <c r="G71" i="2"/>
  <c r="H71" i="2"/>
  <c r="I71" i="2"/>
  <c r="J71" i="2"/>
  <c r="K71" i="2"/>
  <c r="L71" i="2"/>
  <c r="A72" i="2"/>
  <c r="B72" i="2"/>
  <c r="C72" i="2"/>
  <c r="D72" i="2"/>
  <c r="E72" i="2"/>
  <c r="F72" i="2"/>
  <c r="G72" i="2"/>
  <c r="H72" i="2"/>
  <c r="I72" i="2"/>
  <c r="J72" i="2"/>
  <c r="K72" i="2"/>
  <c r="L72" i="2"/>
  <c r="A73" i="2"/>
  <c r="B73" i="2"/>
  <c r="C73" i="2"/>
  <c r="D73" i="2"/>
  <c r="E73" i="2"/>
  <c r="F73" i="2"/>
  <c r="G73" i="2"/>
  <c r="H73" i="2"/>
  <c r="I73" i="2"/>
  <c r="J73" i="2"/>
  <c r="K73" i="2"/>
  <c r="L73" i="2"/>
  <c r="A74" i="2"/>
  <c r="B74" i="2"/>
  <c r="C74" i="2"/>
  <c r="D74" i="2"/>
  <c r="E74" i="2"/>
  <c r="F74" i="2"/>
  <c r="G74" i="2"/>
  <c r="H74" i="2"/>
  <c r="I74" i="2"/>
  <c r="J74" i="2"/>
  <c r="K74" i="2"/>
  <c r="L74" i="2"/>
  <c r="A75" i="2"/>
  <c r="B75" i="2"/>
  <c r="C75" i="2"/>
  <c r="D75" i="2"/>
  <c r="E75" i="2"/>
  <c r="F75" i="2"/>
  <c r="G75" i="2"/>
  <c r="H75" i="2"/>
  <c r="I75" i="2"/>
  <c r="J75" i="2"/>
  <c r="K75" i="2"/>
  <c r="L75" i="2"/>
  <c r="A76" i="2"/>
  <c r="B76" i="2"/>
  <c r="C76" i="2"/>
  <c r="D76" i="2"/>
  <c r="E76" i="2"/>
  <c r="F76" i="2"/>
  <c r="G76" i="2"/>
  <c r="H76" i="2"/>
  <c r="I76" i="2"/>
  <c r="J76" i="2"/>
  <c r="K76" i="2"/>
  <c r="L76" i="2"/>
  <c r="A77" i="2"/>
  <c r="B77" i="2"/>
  <c r="C77" i="2"/>
  <c r="D77" i="2"/>
  <c r="E77" i="2"/>
  <c r="F77" i="2"/>
  <c r="G77" i="2"/>
  <c r="H77" i="2"/>
  <c r="I77" i="2"/>
  <c r="J77" i="2"/>
  <c r="K77" i="2"/>
  <c r="L77" i="2"/>
  <c r="A78" i="2"/>
  <c r="B78" i="2"/>
  <c r="C78" i="2"/>
  <c r="D78" i="2"/>
  <c r="E78" i="2"/>
  <c r="F78" i="2"/>
  <c r="G78" i="2"/>
  <c r="H78" i="2"/>
  <c r="I78" i="2"/>
  <c r="J78" i="2"/>
  <c r="K78" i="2"/>
  <c r="L78" i="2"/>
  <c r="A79" i="2"/>
  <c r="B79" i="2"/>
  <c r="C79" i="2"/>
  <c r="D79" i="2"/>
  <c r="E79" i="2"/>
  <c r="F79" i="2"/>
  <c r="G79" i="2"/>
  <c r="H79" i="2"/>
  <c r="I79" i="2"/>
  <c r="J79" i="2"/>
  <c r="K79" i="2"/>
  <c r="L79" i="2"/>
  <c r="A80" i="2"/>
  <c r="B80" i="2"/>
  <c r="C80" i="2"/>
  <c r="D80" i="2"/>
  <c r="E80" i="2"/>
  <c r="F80" i="2"/>
  <c r="G80" i="2"/>
  <c r="H80" i="2"/>
  <c r="I80" i="2"/>
  <c r="J80" i="2"/>
  <c r="K80" i="2"/>
  <c r="L80" i="2"/>
  <c r="A81" i="2"/>
  <c r="B81" i="2"/>
  <c r="C81" i="2"/>
  <c r="D81" i="2"/>
  <c r="E81" i="2"/>
  <c r="F81" i="2"/>
  <c r="G81" i="2"/>
  <c r="H81" i="2"/>
  <c r="I81" i="2"/>
  <c r="J81" i="2"/>
  <c r="K81" i="2"/>
  <c r="L81" i="2"/>
  <c r="A82" i="2"/>
  <c r="B82" i="2"/>
  <c r="C82" i="2"/>
  <c r="D82" i="2"/>
  <c r="E82" i="2"/>
  <c r="F82" i="2"/>
  <c r="G82" i="2"/>
  <c r="H82" i="2"/>
  <c r="I82" i="2"/>
  <c r="J82" i="2"/>
  <c r="K82" i="2"/>
  <c r="L82" i="2"/>
  <c r="A83" i="2"/>
  <c r="B83" i="2"/>
  <c r="C83" i="2"/>
  <c r="D83" i="2"/>
  <c r="E83" i="2"/>
  <c r="F83" i="2"/>
  <c r="G83" i="2"/>
  <c r="H83" i="2"/>
  <c r="I83" i="2"/>
  <c r="J83" i="2"/>
  <c r="K83" i="2"/>
  <c r="L83" i="2"/>
  <c r="A84" i="2"/>
  <c r="B84" i="2"/>
  <c r="C84" i="2"/>
  <c r="D84" i="2"/>
  <c r="E84" i="2"/>
  <c r="F84" i="2"/>
  <c r="G84" i="2"/>
  <c r="H84" i="2"/>
  <c r="I84" i="2"/>
  <c r="J84" i="2"/>
  <c r="K84" i="2"/>
  <c r="L84" i="2"/>
  <c r="A85" i="2"/>
  <c r="B85" i="2"/>
  <c r="C85" i="2"/>
  <c r="D85" i="2"/>
  <c r="E85" i="2"/>
  <c r="F85" i="2"/>
  <c r="G85" i="2"/>
  <c r="H85" i="2"/>
  <c r="I85" i="2"/>
  <c r="J85" i="2"/>
  <c r="K85" i="2"/>
  <c r="L85" i="2"/>
  <c r="A86" i="2"/>
  <c r="B86" i="2"/>
  <c r="C86" i="2"/>
  <c r="D86" i="2"/>
  <c r="E86" i="2"/>
  <c r="F86" i="2"/>
  <c r="G86" i="2"/>
  <c r="H86" i="2"/>
  <c r="I86" i="2"/>
  <c r="J86" i="2"/>
  <c r="K86" i="2"/>
  <c r="L86" i="2"/>
  <c r="A87" i="2"/>
  <c r="B87" i="2"/>
  <c r="C87" i="2"/>
  <c r="D87" i="2"/>
  <c r="E87" i="2"/>
  <c r="F87" i="2"/>
  <c r="G87" i="2"/>
  <c r="H87" i="2"/>
  <c r="I87" i="2"/>
  <c r="J87" i="2"/>
  <c r="K87" i="2"/>
  <c r="L87" i="2"/>
  <c r="A88" i="2"/>
  <c r="B88" i="2"/>
  <c r="C88" i="2"/>
  <c r="D88" i="2"/>
  <c r="E88" i="2"/>
  <c r="F88" i="2"/>
  <c r="G88" i="2"/>
  <c r="H88" i="2"/>
  <c r="I88" i="2"/>
  <c r="J88" i="2"/>
  <c r="K88" i="2"/>
  <c r="L88" i="2"/>
  <c r="A89" i="2"/>
  <c r="B89" i="2"/>
  <c r="C89" i="2"/>
  <c r="D89" i="2"/>
  <c r="E89" i="2"/>
  <c r="F89" i="2"/>
  <c r="G89" i="2"/>
  <c r="H89" i="2"/>
  <c r="I89" i="2"/>
  <c r="J89" i="2"/>
  <c r="K89" i="2"/>
  <c r="L89" i="2"/>
  <c r="A90" i="2"/>
  <c r="B90" i="2"/>
  <c r="C90" i="2"/>
  <c r="D90" i="2"/>
  <c r="E90" i="2"/>
  <c r="F90" i="2"/>
  <c r="G90" i="2"/>
  <c r="H90" i="2"/>
  <c r="I90" i="2"/>
  <c r="J90" i="2"/>
  <c r="K90" i="2"/>
  <c r="L90" i="2"/>
  <c r="A91" i="2"/>
  <c r="B91" i="2"/>
  <c r="C91" i="2"/>
  <c r="D91" i="2"/>
  <c r="E91" i="2"/>
  <c r="F91" i="2"/>
  <c r="G91" i="2"/>
  <c r="H91" i="2"/>
  <c r="I91" i="2"/>
  <c r="J91" i="2"/>
  <c r="K91" i="2"/>
  <c r="L91" i="2"/>
  <c r="A92" i="2"/>
  <c r="B92" i="2"/>
  <c r="C92" i="2"/>
  <c r="D92" i="2"/>
  <c r="E92" i="2"/>
  <c r="F92" i="2"/>
  <c r="G92" i="2"/>
  <c r="H92" i="2"/>
  <c r="I92" i="2"/>
  <c r="J92" i="2"/>
  <c r="K92" i="2"/>
  <c r="L92" i="2"/>
  <c r="A93" i="2"/>
  <c r="B93" i="2"/>
  <c r="C93" i="2"/>
  <c r="D93" i="2"/>
  <c r="E93" i="2"/>
  <c r="F93" i="2"/>
  <c r="G93" i="2"/>
  <c r="H93" i="2"/>
  <c r="I93" i="2"/>
  <c r="J93" i="2"/>
  <c r="K93" i="2"/>
  <c r="L93" i="2"/>
  <c r="A94" i="2"/>
  <c r="B94" i="2"/>
  <c r="C94" i="2"/>
  <c r="D94" i="2"/>
  <c r="E94" i="2"/>
  <c r="F94" i="2"/>
  <c r="G94" i="2"/>
  <c r="H94" i="2"/>
  <c r="I94" i="2"/>
  <c r="J94" i="2"/>
  <c r="K94" i="2"/>
  <c r="L94" i="2"/>
  <c r="A95" i="2"/>
  <c r="B95" i="2"/>
  <c r="C95" i="2"/>
  <c r="D95" i="2"/>
  <c r="E95" i="2"/>
  <c r="F95" i="2"/>
  <c r="G95" i="2"/>
  <c r="H95" i="2"/>
  <c r="I95" i="2"/>
  <c r="J95" i="2"/>
  <c r="K95" i="2"/>
  <c r="L95" i="2"/>
  <c r="A96" i="2"/>
  <c r="B96" i="2"/>
  <c r="C96" i="2"/>
  <c r="D96" i="2"/>
  <c r="E96" i="2"/>
  <c r="F96" i="2"/>
  <c r="G96" i="2"/>
  <c r="H96" i="2"/>
  <c r="I96" i="2"/>
  <c r="J96" i="2"/>
  <c r="K96" i="2"/>
  <c r="L96" i="2"/>
  <c r="A97" i="2"/>
  <c r="B97" i="2"/>
  <c r="C97" i="2"/>
  <c r="D97" i="2"/>
  <c r="E97" i="2"/>
  <c r="F97" i="2"/>
  <c r="G97" i="2"/>
  <c r="H97" i="2"/>
  <c r="I97" i="2"/>
  <c r="J97" i="2"/>
  <c r="K97" i="2"/>
  <c r="L97" i="2"/>
  <c r="A98" i="2"/>
  <c r="B98" i="2"/>
  <c r="C98" i="2"/>
  <c r="D98" i="2"/>
  <c r="E98" i="2"/>
  <c r="F98" i="2"/>
  <c r="G98" i="2"/>
  <c r="H98" i="2"/>
  <c r="I98" i="2"/>
  <c r="J98" i="2"/>
  <c r="K98" i="2"/>
  <c r="L98" i="2"/>
  <c r="A99" i="2"/>
  <c r="B99" i="2"/>
  <c r="C99" i="2"/>
  <c r="D99" i="2"/>
  <c r="E99" i="2"/>
  <c r="F99" i="2"/>
  <c r="G99" i="2"/>
  <c r="H99" i="2"/>
  <c r="I99" i="2"/>
  <c r="J99" i="2"/>
  <c r="K99" i="2"/>
  <c r="L99" i="2"/>
  <c r="A100" i="2"/>
  <c r="B100" i="2"/>
  <c r="C100" i="2"/>
  <c r="D100" i="2"/>
  <c r="E100" i="2"/>
  <c r="F100" i="2"/>
  <c r="G100" i="2"/>
  <c r="H100" i="2"/>
  <c r="I100" i="2"/>
  <c r="J100" i="2"/>
  <c r="K100" i="2"/>
  <c r="L100" i="2"/>
  <c r="A101" i="2"/>
  <c r="B101" i="2"/>
  <c r="C101" i="2"/>
  <c r="D101" i="2"/>
  <c r="E101" i="2"/>
  <c r="F101" i="2"/>
  <c r="G101" i="2"/>
  <c r="H101" i="2"/>
  <c r="I101" i="2"/>
  <c r="J101" i="2"/>
  <c r="K101" i="2"/>
  <c r="L101" i="2"/>
  <c r="A102" i="2"/>
  <c r="B102" i="2"/>
  <c r="C102" i="2"/>
  <c r="D102" i="2"/>
  <c r="E102" i="2"/>
  <c r="F102" i="2"/>
  <c r="G102" i="2"/>
  <c r="H102" i="2"/>
  <c r="I102" i="2"/>
  <c r="J102" i="2"/>
  <c r="K102" i="2"/>
  <c r="L102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A104" i="2"/>
  <c r="B104" i="2"/>
  <c r="C104" i="2"/>
  <c r="D104" i="2"/>
  <c r="E104" i="2"/>
  <c r="F104" i="2"/>
  <c r="G104" i="2"/>
  <c r="H104" i="2"/>
  <c r="I104" i="2"/>
  <c r="J104" i="2"/>
  <c r="K104" i="2"/>
  <c r="L104" i="2"/>
  <c r="A105" i="2"/>
  <c r="B105" i="2"/>
  <c r="C105" i="2"/>
  <c r="D105" i="2"/>
  <c r="E105" i="2"/>
  <c r="F105" i="2"/>
  <c r="G105" i="2"/>
  <c r="H105" i="2"/>
  <c r="I105" i="2"/>
  <c r="J105" i="2"/>
  <c r="K105" i="2"/>
  <c r="L105" i="2"/>
  <c r="A106" i="2"/>
  <c r="B106" i="2"/>
  <c r="C106" i="2"/>
  <c r="D106" i="2"/>
  <c r="E106" i="2"/>
  <c r="F106" i="2"/>
  <c r="G106" i="2"/>
  <c r="H106" i="2"/>
  <c r="I106" i="2"/>
  <c r="J106" i="2"/>
  <c r="K106" i="2"/>
  <c r="L106" i="2"/>
  <c r="A107" i="2"/>
  <c r="B107" i="2"/>
  <c r="C107" i="2"/>
  <c r="D107" i="2"/>
  <c r="E107" i="2"/>
  <c r="F107" i="2"/>
  <c r="G107" i="2"/>
  <c r="H107" i="2"/>
  <c r="I107" i="2"/>
  <c r="J107" i="2"/>
  <c r="K107" i="2"/>
  <c r="L107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A109" i="2"/>
  <c r="B109" i="2"/>
  <c r="C109" i="2"/>
  <c r="D109" i="2"/>
  <c r="E109" i="2"/>
  <c r="F109" i="2"/>
  <c r="G109" i="2"/>
  <c r="H109" i="2"/>
  <c r="I109" i="2"/>
  <c r="J109" i="2"/>
  <c r="K109" i="2"/>
  <c r="L109" i="2"/>
  <c r="A110" i="2"/>
  <c r="B110" i="2"/>
  <c r="C110" i="2"/>
  <c r="D110" i="2"/>
  <c r="E110" i="2"/>
  <c r="F110" i="2"/>
  <c r="G110" i="2"/>
  <c r="H110" i="2"/>
  <c r="I110" i="2"/>
  <c r="J110" i="2"/>
  <c r="K110" i="2"/>
  <c r="L110" i="2"/>
  <c r="A111" i="2"/>
  <c r="B111" i="2"/>
  <c r="C111" i="2"/>
  <c r="D111" i="2"/>
  <c r="E111" i="2"/>
  <c r="F111" i="2"/>
  <c r="G111" i="2"/>
  <c r="H111" i="2"/>
  <c r="I111" i="2"/>
  <c r="J111" i="2"/>
  <c r="K111" i="2"/>
  <c r="L111" i="2"/>
  <c r="A112" i="2"/>
  <c r="B112" i="2"/>
  <c r="C112" i="2"/>
  <c r="D112" i="2"/>
  <c r="E112" i="2"/>
  <c r="F112" i="2"/>
  <c r="G112" i="2"/>
  <c r="H112" i="2"/>
  <c r="I112" i="2"/>
  <c r="J112" i="2"/>
  <c r="K112" i="2"/>
  <c r="L112" i="2"/>
  <c r="A113" i="2"/>
  <c r="B113" i="2"/>
  <c r="C113" i="2"/>
  <c r="D113" i="2"/>
  <c r="E113" i="2"/>
  <c r="F113" i="2"/>
  <c r="G113" i="2"/>
  <c r="H113" i="2"/>
  <c r="I113" i="2"/>
  <c r="J113" i="2"/>
  <c r="K113" i="2"/>
  <c r="L113" i="2"/>
  <c r="A114" i="2"/>
  <c r="B114" i="2"/>
  <c r="C114" i="2"/>
  <c r="D114" i="2"/>
  <c r="E114" i="2"/>
  <c r="F114" i="2"/>
  <c r="G114" i="2"/>
  <c r="H114" i="2"/>
  <c r="I114" i="2"/>
  <c r="J114" i="2"/>
  <c r="K114" i="2"/>
  <c r="L114" i="2"/>
  <c r="A115" i="2"/>
  <c r="B115" i="2"/>
  <c r="C115" i="2"/>
  <c r="D115" i="2"/>
  <c r="E115" i="2"/>
  <c r="F115" i="2"/>
  <c r="G115" i="2"/>
  <c r="H115" i="2"/>
  <c r="I115" i="2"/>
  <c r="J115" i="2"/>
  <c r="K115" i="2"/>
  <c r="L115" i="2"/>
  <c r="A116" i="2"/>
  <c r="B116" i="2"/>
  <c r="C116" i="2"/>
  <c r="D116" i="2"/>
  <c r="E116" i="2"/>
  <c r="F116" i="2"/>
  <c r="G116" i="2"/>
  <c r="H116" i="2"/>
  <c r="I116" i="2"/>
  <c r="J116" i="2"/>
  <c r="K116" i="2"/>
  <c r="L116" i="2"/>
  <c r="A117" i="2"/>
  <c r="B117" i="2"/>
  <c r="C117" i="2"/>
  <c r="D117" i="2"/>
  <c r="E117" i="2"/>
  <c r="F117" i="2"/>
  <c r="G117" i="2"/>
  <c r="H117" i="2"/>
  <c r="I117" i="2"/>
  <c r="J117" i="2"/>
  <c r="K117" i="2"/>
  <c r="L117" i="2"/>
  <c r="A118" i="2"/>
  <c r="B118" i="2"/>
  <c r="C118" i="2"/>
  <c r="D118" i="2"/>
  <c r="E118" i="2"/>
  <c r="F118" i="2"/>
  <c r="G118" i="2"/>
  <c r="H118" i="2"/>
  <c r="I118" i="2"/>
  <c r="J118" i="2"/>
  <c r="K118" i="2"/>
  <c r="L118" i="2"/>
  <c r="A119" i="2"/>
  <c r="B119" i="2"/>
  <c r="C119" i="2"/>
  <c r="D119" i="2"/>
  <c r="E119" i="2"/>
  <c r="F119" i="2"/>
  <c r="G119" i="2"/>
  <c r="H119" i="2"/>
  <c r="I119" i="2"/>
  <c r="J119" i="2"/>
  <c r="K119" i="2"/>
  <c r="L119" i="2"/>
  <c r="A120" i="2"/>
  <c r="B120" i="2"/>
  <c r="C120" i="2"/>
  <c r="D120" i="2"/>
  <c r="E120" i="2"/>
  <c r="F120" i="2"/>
  <c r="G120" i="2"/>
  <c r="H120" i="2"/>
  <c r="I120" i="2"/>
  <c r="J120" i="2"/>
  <c r="K120" i="2"/>
  <c r="L120" i="2"/>
  <c r="A121" i="2"/>
  <c r="B121" i="2"/>
  <c r="C121" i="2"/>
  <c r="D121" i="2"/>
  <c r="E121" i="2"/>
  <c r="F121" i="2"/>
  <c r="G121" i="2"/>
  <c r="H121" i="2"/>
  <c r="I121" i="2"/>
  <c r="J121" i="2"/>
  <c r="K121" i="2"/>
  <c r="L121" i="2"/>
  <c r="A122" i="2"/>
  <c r="B122" i="2"/>
  <c r="C122" i="2"/>
  <c r="D122" i="2"/>
  <c r="E122" i="2"/>
  <c r="F122" i="2"/>
  <c r="G122" i="2"/>
  <c r="H122" i="2"/>
  <c r="I122" i="2"/>
  <c r="J122" i="2"/>
  <c r="K122" i="2"/>
  <c r="L122" i="2"/>
  <c r="A123" i="2"/>
  <c r="B123" i="2"/>
  <c r="C123" i="2"/>
  <c r="D123" i="2"/>
  <c r="E123" i="2"/>
  <c r="F123" i="2"/>
  <c r="G123" i="2"/>
  <c r="H123" i="2"/>
  <c r="I123" i="2"/>
  <c r="J123" i="2"/>
  <c r="K123" i="2"/>
  <c r="L123" i="2"/>
  <c r="A124" i="2"/>
  <c r="B124" i="2"/>
  <c r="C124" i="2"/>
  <c r="D124" i="2"/>
  <c r="E124" i="2"/>
  <c r="F124" i="2"/>
  <c r="G124" i="2"/>
  <c r="H124" i="2"/>
  <c r="I124" i="2"/>
  <c r="J124" i="2"/>
  <c r="K124" i="2"/>
  <c r="L124" i="2"/>
  <c r="A125" i="2"/>
  <c r="B125" i="2"/>
  <c r="C125" i="2"/>
  <c r="D125" i="2"/>
  <c r="E125" i="2"/>
  <c r="F125" i="2"/>
  <c r="G125" i="2"/>
  <c r="H125" i="2"/>
  <c r="I125" i="2"/>
  <c r="J125" i="2"/>
  <c r="K125" i="2"/>
  <c r="L125" i="2"/>
  <c r="A126" i="2"/>
  <c r="B126" i="2"/>
  <c r="C126" i="2"/>
  <c r="D126" i="2"/>
  <c r="E126" i="2"/>
  <c r="F126" i="2"/>
  <c r="G126" i="2"/>
  <c r="H126" i="2"/>
  <c r="I126" i="2"/>
  <c r="J126" i="2"/>
  <c r="K126" i="2"/>
  <c r="L126" i="2"/>
  <c r="A127" i="2"/>
  <c r="B127" i="2"/>
  <c r="C127" i="2"/>
  <c r="D127" i="2"/>
  <c r="E127" i="2"/>
  <c r="F127" i="2"/>
  <c r="G127" i="2"/>
  <c r="H127" i="2"/>
  <c r="I127" i="2"/>
  <c r="J127" i="2"/>
  <c r="K127" i="2"/>
  <c r="L127" i="2"/>
  <c r="A128" i="2"/>
  <c r="B128" i="2"/>
  <c r="C128" i="2"/>
  <c r="D128" i="2"/>
  <c r="E128" i="2"/>
  <c r="F128" i="2"/>
  <c r="G128" i="2"/>
  <c r="H128" i="2"/>
  <c r="I128" i="2"/>
  <c r="J128" i="2"/>
  <c r="K128" i="2"/>
  <c r="L128" i="2"/>
  <c r="A129" i="2"/>
  <c r="B129" i="2"/>
  <c r="C129" i="2"/>
  <c r="D129" i="2"/>
  <c r="E129" i="2"/>
  <c r="F129" i="2"/>
  <c r="G129" i="2"/>
  <c r="H129" i="2"/>
  <c r="I129" i="2"/>
  <c r="J129" i="2"/>
  <c r="K129" i="2"/>
  <c r="L129" i="2"/>
  <c r="A130" i="2"/>
  <c r="B130" i="2"/>
  <c r="C130" i="2"/>
  <c r="D130" i="2"/>
  <c r="E130" i="2"/>
  <c r="F130" i="2"/>
  <c r="G130" i="2"/>
  <c r="H130" i="2"/>
  <c r="I130" i="2"/>
  <c r="J130" i="2"/>
  <c r="K130" i="2"/>
  <c r="L130" i="2"/>
  <c r="A131" i="2"/>
  <c r="B131" i="2"/>
  <c r="C131" i="2"/>
  <c r="D131" i="2"/>
  <c r="E131" i="2"/>
  <c r="F131" i="2"/>
  <c r="G131" i="2"/>
  <c r="H131" i="2"/>
  <c r="I131" i="2"/>
  <c r="J131" i="2"/>
  <c r="K131" i="2"/>
  <c r="L131" i="2"/>
  <c r="A132" i="2"/>
  <c r="B132" i="2"/>
  <c r="C132" i="2"/>
  <c r="D132" i="2"/>
  <c r="E132" i="2"/>
  <c r="F132" i="2"/>
  <c r="G132" i="2"/>
  <c r="H132" i="2"/>
  <c r="I132" i="2"/>
  <c r="J132" i="2"/>
  <c r="K132" i="2"/>
  <c r="L132" i="2"/>
  <c r="A133" i="2"/>
  <c r="B133" i="2"/>
  <c r="C133" i="2"/>
  <c r="D133" i="2"/>
  <c r="E133" i="2"/>
  <c r="F133" i="2"/>
  <c r="G133" i="2"/>
  <c r="H133" i="2"/>
  <c r="I133" i="2"/>
  <c r="J133" i="2"/>
  <c r="K133" i="2"/>
  <c r="L133" i="2"/>
  <c r="A134" i="2"/>
  <c r="B134" i="2"/>
  <c r="C134" i="2"/>
  <c r="D134" i="2"/>
  <c r="E134" i="2"/>
  <c r="F134" i="2"/>
  <c r="G134" i="2"/>
  <c r="H134" i="2"/>
  <c r="I134" i="2"/>
  <c r="J134" i="2"/>
  <c r="K134" i="2"/>
  <c r="L134" i="2"/>
  <c r="A135" i="2"/>
  <c r="B135" i="2"/>
  <c r="C135" i="2"/>
  <c r="D135" i="2"/>
  <c r="E135" i="2"/>
  <c r="F135" i="2"/>
  <c r="G135" i="2"/>
  <c r="H135" i="2"/>
  <c r="I135" i="2"/>
  <c r="J135" i="2"/>
  <c r="K135" i="2"/>
  <c r="L135" i="2"/>
  <c r="A136" i="2"/>
  <c r="B136" i="2"/>
  <c r="C136" i="2"/>
  <c r="D136" i="2"/>
  <c r="E136" i="2"/>
  <c r="F136" i="2"/>
  <c r="G136" i="2"/>
  <c r="H136" i="2"/>
  <c r="I136" i="2"/>
  <c r="J136" i="2"/>
  <c r="K136" i="2"/>
  <c r="L136" i="2"/>
  <c r="A137" i="2"/>
  <c r="B137" i="2"/>
  <c r="C137" i="2"/>
  <c r="D137" i="2"/>
  <c r="E137" i="2"/>
  <c r="F137" i="2"/>
  <c r="G137" i="2"/>
  <c r="H137" i="2"/>
  <c r="I137" i="2"/>
  <c r="J137" i="2"/>
  <c r="K137" i="2"/>
  <c r="L137" i="2"/>
  <c r="A138" i="2"/>
  <c r="B138" i="2"/>
  <c r="C138" i="2"/>
  <c r="D138" i="2"/>
  <c r="E138" i="2"/>
  <c r="F138" i="2"/>
  <c r="G138" i="2"/>
  <c r="H138" i="2"/>
  <c r="I138" i="2"/>
  <c r="J138" i="2"/>
  <c r="K138" i="2"/>
  <c r="L138" i="2"/>
  <c r="A139" i="2"/>
  <c r="B139" i="2"/>
  <c r="C139" i="2"/>
  <c r="D139" i="2"/>
  <c r="E139" i="2"/>
  <c r="F139" i="2"/>
  <c r="G139" i="2"/>
  <c r="H139" i="2"/>
  <c r="I139" i="2"/>
  <c r="J139" i="2"/>
  <c r="K139" i="2"/>
  <c r="L139" i="2"/>
  <c r="A140" i="2"/>
  <c r="B140" i="2"/>
  <c r="C140" i="2"/>
  <c r="D140" i="2"/>
  <c r="E140" i="2"/>
  <c r="F140" i="2"/>
  <c r="G140" i="2"/>
  <c r="H140" i="2"/>
  <c r="I140" i="2"/>
  <c r="J140" i="2"/>
  <c r="K140" i="2"/>
  <c r="L140" i="2"/>
  <c r="A141" i="2"/>
  <c r="B141" i="2"/>
  <c r="C141" i="2"/>
  <c r="D141" i="2"/>
  <c r="E141" i="2"/>
  <c r="F141" i="2"/>
  <c r="G141" i="2"/>
  <c r="H141" i="2"/>
  <c r="I141" i="2"/>
  <c r="J141" i="2"/>
  <c r="K141" i="2"/>
  <c r="L141" i="2"/>
  <c r="A142" i="2"/>
  <c r="B142" i="2"/>
  <c r="C142" i="2"/>
  <c r="D142" i="2"/>
  <c r="E142" i="2"/>
  <c r="F142" i="2"/>
  <c r="G142" i="2"/>
  <c r="H142" i="2"/>
  <c r="I142" i="2"/>
  <c r="J142" i="2"/>
  <c r="K142" i="2"/>
  <c r="L142" i="2"/>
  <c r="A143" i="2"/>
  <c r="B143" i="2"/>
  <c r="C143" i="2"/>
  <c r="D143" i="2"/>
  <c r="E143" i="2"/>
  <c r="F143" i="2"/>
  <c r="G143" i="2"/>
  <c r="H143" i="2"/>
  <c r="I143" i="2"/>
  <c r="J143" i="2"/>
  <c r="K143" i="2"/>
  <c r="L143" i="2"/>
  <c r="A144" i="2"/>
  <c r="B144" i="2"/>
  <c r="C144" i="2"/>
  <c r="D144" i="2"/>
  <c r="E144" i="2"/>
  <c r="F144" i="2"/>
  <c r="G144" i="2"/>
  <c r="H144" i="2"/>
  <c r="I144" i="2"/>
  <c r="J144" i="2"/>
  <c r="K144" i="2"/>
  <c r="L144" i="2"/>
  <c r="A145" i="2"/>
  <c r="B145" i="2"/>
  <c r="C145" i="2"/>
  <c r="D145" i="2"/>
  <c r="E145" i="2"/>
  <c r="F145" i="2"/>
  <c r="G145" i="2"/>
  <c r="H145" i="2"/>
  <c r="I145" i="2"/>
  <c r="J145" i="2"/>
  <c r="K145" i="2"/>
  <c r="L145" i="2"/>
  <c r="A146" i="2"/>
  <c r="B146" i="2"/>
  <c r="C146" i="2"/>
  <c r="D146" i="2"/>
  <c r="E146" i="2"/>
  <c r="F146" i="2"/>
  <c r="G146" i="2"/>
  <c r="H146" i="2"/>
  <c r="I146" i="2"/>
  <c r="J146" i="2"/>
  <c r="K146" i="2"/>
  <c r="L146" i="2"/>
  <c r="A147" i="2"/>
  <c r="B147" i="2"/>
  <c r="C147" i="2"/>
  <c r="D147" i="2"/>
  <c r="E147" i="2"/>
  <c r="F147" i="2"/>
  <c r="G147" i="2"/>
  <c r="H147" i="2"/>
  <c r="I147" i="2"/>
  <c r="J147" i="2"/>
  <c r="K147" i="2"/>
  <c r="L147" i="2"/>
  <c r="A148" i="2"/>
  <c r="B148" i="2"/>
  <c r="C148" i="2"/>
  <c r="D148" i="2"/>
  <c r="E148" i="2"/>
  <c r="F148" i="2"/>
  <c r="G148" i="2"/>
  <c r="H148" i="2"/>
  <c r="I148" i="2"/>
  <c r="J148" i="2"/>
  <c r="K148" i="2"/>
  <c r="L148" i="2"/>
  <c r="A149" i="2"/>
  <c r="B149" i="2"/>
  <c r="C149" i="2"/>
  <c r="D149" i="2"/>
  <c r="E149" i="2"/>
  <c r="F149" i="2"/>
  <c r="G149" i="2"/>
  <c r="H149" i="2"/>
  <c r="I149" i="2"/>
  <c r="J149" i="2"/>
  <c r="K149" i="2"/>
  <c r="L149" i="2"/>
  <c r="A150" i="2"/>
  <c r="B150" i="2"/>
  <c r="C150" i="2"/>
  <c r="D150" i="2"/>
  <c r="E150" i="2"/>
  <c r="F150" i="2"/>
  <c r="G150" i="2"/>
  <c r="H150" i="2"/>
  <c r="I150" i="2"/>
  <c r="J150" i="2"/>
  <c r="K150" i="2"/>
  <c r="L150" i="2"/>
  <c r="A151" i="2"/>
  <c r="B151" i="2"/>
  <c r="C151" i="2"/>
  <c r="D151" i="2"/>
  <c r="E151" i="2"/>
  <c r="F151" i="2"/>
  <c r="G151" i="2"/>
  <c r="H151" i="2"/>
  <c r="I151" i="2"/>
  <c r="J151" i="2"/>
  <c r="K151" i="2"/>
  <c r="L151" i="2"/>
  <c r="A152" i="2"/>
  <c r="B152" i="2"/>
  <c r="C152" i="2"/>
  <c r="D152" i="2"/>
  <c r="E152" i="2"/>
  <c r="F152" i="2"/>
  <c r="G152" i="2"/>
  <c r="H152" i="2"/>
  <c r="I152" i="2"/>
  <c r="J152" i="2"/>
  <c r="K152" i="2"/>
  <c r="L152" i="2"/>
  <c r="A153" i="2"/>
  <c r="B153" i="2"/>
  <c r="C153" i="2"/>
  <c r="D153" i="2"/>
  <c r="E153" i="2"/>
  <c r="F153" i="2"/>
  <c r="G153" i="2"/>
  <c r="H153" i="2"/>
  <c r="I153" i="2"/>
  <c r="J153" i="2"/>
  <c r="K153" i="2"/>
  <c r="L153" i="2"/>
  <c r="A154" i="2"/>
  <c r="B154" i="2"/>
  <c r="C154" i="2"/>
  <c r="D154" i="2"/>
  <c r="E154" i="2"/>
  <c r="F154" i="2"/>
  <c r="G154" i="2"/>
  <c r="H154" i="2"/>
  <c r="I154" i="2"/>
  <c r="J154" i="2"/>
  <c r="K154" i="2"/>
  <c r="L154" i="2"/>
  <c r="A155" i="2"/>
  <c r="B155" i="2"/>
  <c r="C155" i="2"/>
  <c r="D155" i="2"/>
  <c r="E155" i="2"/>
  <c r="F155" i="2"/>
  <c r="G155" i="2"/>
  <c r="H155" i="2"/>
  <c r="I155" i="2"/>
  <c r="J155" i="2"/>
  <c r="K155" i="2"/>
  <c r="L155" i="2"/>
  <c r="A156" i="2"/>
  <c r="B156" i="2"/>
  <c r="C156" i="2"/>
  <c r="D156" i="2"/>
  <c r="E156" i="2"/>
  <c r="F156" i="2"/>
  <c r="G156" i="2"/>
  <c r="H156" i="2"/>
  <c r="I156" i="2"/>
  <c r="J156" i="2"/>
  <c r="K156" i="2"/>
  <c r="L156" i="2"/>
  <c r="A157" i="2"/>
  <c r="B157" i="2"/>
  <c r="C157" i="2"/>
  <c r="D157" i="2"/>
  <c r="E157" i="2"/>
  <c r="F157" i="2"/>
  <c r="G157" i="2"/>
  <c r="H157" i="2"/>
  <c r="I157" i="2"/>
  <c r="J157" i="2"/>
  <c r="K157" i="2"/>
  <c r="L157" i="2"/>
  <c r="A158" i="2"/>
  <c r="B158" i="2"/>
  <c r="C158" i="2"/>
  <c r="D158" i="2"/>
  <c r="E158" i="2"/>
  <c r="F158" i="2"/>
  <c r="G158" i="2"/>
  <c r="H158" i="2"/>
  <c r="I158" i="2"/>
  <c r="J158" i="2"/>
  <c r="K158" i="2"/>
  <c r="L158" i="2"/>
  <c r="A159" i="2"/>
  <c r="B159" i="2"/>
  <c r="C159" i="2"/>
  <c r="D159" i="2"/>
  <c r="E159" i="2"/>
  <c r="F159" i="2"/>
  <c r="G159" i="2"/>
  <c r="H159" i="2"/>
  <c r="I159" i="2"/>
  <c r="J159" i="2"/>
  <c r="K159" i="2"/>
  <c r="L159" i="2"/>
  <c r="A160" i="2"/>
  <c r="B160" i="2"/>
  <c r="C160" i="2"/>
  <c r="D160" i="2"/>
  <c r="E160" i="2"/>
  <c r="F160" i="2"/>
  <c r="G160" i="2"/>
  <c r="H160" i="2"/>
  <c r="I160" i="2"/>
  <c r="J160" i="2"/>
  <c r="K160" i="2"/>
  <c r="L160" i="2"/>
  <c r="A161" i="2"/>
  <c r="B161" i="2"/>
  <c r="C161" i="2"/>
  <c r="D161" i="2"/>
  <c r="E161" i="2"/>
  <c r="F161" i="2"/>
  <c r="G161" i="2"/>
  <c r="H161" i="2"/>
  <c r="I161" i="2"/>
  <c r="J161" i="2"/>
  <c r="K161" i="2"/>
  <c r="L161" i="2"/>
  <c r="A162" i="2"/>
  <c r="B162" i="2"/>
  <c r="C162" i="2"/>
  <c r="D162" i="2"/>
  <c r="E162" i="2"/>
  <c r="F162" i="2"/>
  <c r="G162" i="2"/>
  <c r="H162" i="2"/>
  <c r="I162" i="2"/>
  <c r="J162" i="2"/>
  <c r="K162" i="2"/>
  <c r="L162" i="2"/>
  <c r="A163" i="2"/>
  <c r="B163" i="2"/>
  <c r="C163" i="2"/>
  <c r="D163" i="2"/>
  <c r="E163" i="2"/>
  <c r="F163" i="2"/>
  <c r="G163" i="2"/>
  <c r="H163" i="2"/>
  <c r="I163" i="2"/>
  <c r="J163" i="2"/>
  <c r="K163" i="2"/>
  <c r="L163" i="2"/>
  <c r="A164" i="2"/>
  <c r="B164" i="2"/>
  <c r="C164" i="2"/>
  <c r="D164" i="2"/>
  <c r="E164" i="2"/>
  <c r="F164" i="2"/>
  <c r="G164" i="2"/>
  <c r="H164" i="2"/>
  <c r="I164" i="2"/>
  <c r="J164" i="2"/>
  <c r="K164" i="2"/>
  <c r="L164" i="2"/>
  <c r="A165" i="2"/>
  <c r="B165" i="2"/>
  <c r="C165" i="2"/>
  <c r="D165" i="2"/>
  <c r="E165" i="2"/>
  <c r="F165" i="2"/>
  <c r="G165" i="2"/>
  <c r="H165" i="2"/>
  <c r="I165" i="2"/>
  <c r="J165" i="2"/>
  <c r="K165" i="2"/>
  <c r="L165" i="2"/>
  <c r="A166" i="2"/>
  <c r="B166" i="2"/>
  <c r="C166" i="2"/>
  <c r="D166" i="2"/>
  <c r="E166" i="2"/>
  <c r="F166" i="2"/>
  <c r="G166" i="2"/>
  <c r="H166" i="2"/>
  <c r="I166" i="2"/>
  <c r="J166" i="2"/>
  <c r="K166" i="2"/>
  <c r="L166" i="2"/>
  <c r="A167" i="2"/>
  <c r="B167" i="2"/>
  <c r="C167" i="2"/>
  <c r="D167" i="2"/>
  <c r="E167" i="2"/>
  <c r="F167" i="2"/>
  <c r="G167" i="2"/>
  <c r="H167" i="2"/>
  <c r="I167" i="2"/>
  <c r="J167" i="2"/>
  <c r="K167" i="2"/>
  <c r="L167" i="2"/>
  <c r="A168" i="2"/>
  <c r="B168" i="2"/>
  <c r="C168" i="2"/>
  <c r="D168" i="2"/>
  <c r="E168" i="2"/>
  <c r="F168" i="2"/>
  <c r="G168" i="2"/>
  <c r="H168" i="2"/>
  <c r="I168" i="2"/>
  <c r="J168" i="2"/>
  <c r="K168" i="2"/>
  <c r="L168" i="2"/>
  <c r="A169" i="2"/>
  <c r="B169" i="2"/>
  <c r="C169" i="2"/>
  <c r="D169" i="2"/>
  <c r="E169" i="2"/>
  <c r="F169" i="2"/>
  <c r="G169" i="2"/>
  <c r="H169" i="2"/>
  <c r="I169" i="2"/>
  <c r="J169" i="2"/>
  <c r="K169" i="2"/>
  <c r="L169" i="2"/>
  <c r="A170" i="2"/>
  <c r="B170" i="2"/>
  <c r="C170" i="2"/>
  <c r="D170" i="2"/>
  <c r="E170" i="2"/>
  <c r="F170" i="2"/>
  <c r="G170" i="2"/>
  <c r="H170" i="2"/>
  <c r="I170" i="2"/>
  <c r="J170" i="2"/>
  <c r="K170" i="2"/>
  <c r="L170" i="2"/>
  <c r="A171" i="2"/>
  <c r="B171" i="2"/>
  <c r="C171" i="2"/>
  <c r="D171" i="2"/>
  <c r="E171" i="2"/>
  <c r="F171" i="2"/>
  <c r="G171" i="2"/>
  <c r="H171" i="2"/>
  <c r="I171" i="2"/>
  <c r="J171" i="2"/>
  <c r="K171" i="2"/>
  <c r="L171" i="2"/>
  <c r="A172" i="2"/>
  <c r="B172" i="2"/>
  <c r="C172" i="2"/>
  <c r="D172" i="2"/>
  <c r="E172" i="2"/>
  <c r="F172" i="2"/>
  <c r="G172" i="2"/>
  <c r="H172" i="2"/>
  <c r="I172" i="2"/>
  <c r="J172" i="2"/>
  <c r="K172" i="2"/>
  <c r="L172" i="2"/>
  <c r="A173" i="2"/>
  <c r="B173" i="2"/>
  <c r="C173" i="2"/>
  <c r="D173" i="2"/>
  <c r="E173" i="2"/>
  <c r="F173" i="2"/>
  <c r="G173" i="2"/>
  <c r="H173" i="2"/>
  <c r="I173" i="2"/>
  <c r="J173" i="2"/>
  <c r="K173" i="2"/>
  <c r="L173" i="2"/>
  <c r="A174" i="2"/>
  <c r="B174" i="2"/>
  <c r="C174" i="2"/>
  <c r="D174" i="2"/>
  <c r="E174" i="2"/>
  <c r="F174" i="2"/>
  <c r="G174" i="2"/>
  <c r="H174" i="2"/>
  <c r="I174" i="2"/>
  <c r="J174" i="2"/>
  <c r="K174" i="2"/>
  <c r="L174" i="2"/>
  <c r="A175" i="2"/>
  <c r="B175" i="2"/>
  <c r="C175" i="2"/>
  <c r="D175" i="2"/>
  <c r="E175" i="2"/>
  <c r="F175" i="2"/>
  <c r="G175" i="2"/>
  <c r="H175" i="2"/>
  <c r="I175" i="2"/>
  <c r="J175" i="2"/>
  <c r="K175" i="2"/>
  <c r="L175" i="2"/>
  <c r="A176" i="2"/>
  <c r="B176" i="2"/>
  <c r="C176" i="2"/>
  <c r="D176" i="2"/>
  <c r="E176" i="2"/>
  <c r="F176" i="2"/>
  <c r="G176" i="2"/>
  <c r="H176" i="2"/>
  <c r="I176" i="2"/>
  <c r="J176" i="2"/>
  <c r="K176" i="2"/>
  <c r="L176" i="2"/>
  <c r="A177" i="2"/>
  <c r="B177" i="2"/>
  <c r="C177" i="2"/>
  <c r="D177" i="2"/>
  <c r="E177" i="2"/>
  <c r="F177" i="2"/>
  <c r="G177" i="2"/>
  <c r="H177" i="2"/>
  <c r="I177" i="2"/>
  <c r="J177" i="2"/>
  <c r="K177" i="2"/>
  <c r="L177" i="2"/>
  <c r="A178" i="2"/>
  <c r="B178" i="2"/>
  <c r="C178" i="2"/>
  <c r="D178" i="2"/>
  <c r="E178" i="2"/>
  <c r="F178" i="2"/>
  <c r="G178" i="2"/>
  <c r="H178" i="2"/>
  <c r="I178" i="2"/>
  <c r="J178" i="2"/>
  <c r="K178" i="2"/>
  <c r="L178" i="2"/>
  <c r="A179" i="2"/>
  <c r="B179" i="2"/>
  <c r="C179" i="2"/>
  <c r="D179" i="2"/>
  <c r="E179" i="2"/>
  <c r="F179" i="2"/>
  <c r="G179" i="2"/>
  <c r="H179" i="2"/>
  <c r="I179" i="2"/>
  <c r="J179" i="2"/>
  <c r="K179" i="2"/>
  <c r="L179" i="2"/>
  <c r="A180" i="2"/>
  <c r="B180" i="2"/>
  <c r="C180" i="2"/>
  <c r="D180" i="2"/>
  <c r="E180" i="2"/>
  <c r="F180" i="2"/>
  <c r="G180" i="2"/>
  <c r="H180" i="2"/>
  <c r="I180" i="2"/>
  <c r="J180" i="2"/>
  <c r="K180" i="2"/>
  <c r="L180" i="2"/>
  <c r="A181" i="2"/>
  <c r="B181" i="2"/>
  <c r="C181" i="2"/>
  <c r="D181" i="2"/>
  <c r="E181" i="2"/>
  <c r="F181" i="2"/>
  <c r="G181" i="2"/>
  <c r="H181" i="2"/>
  <c r="I181" i="2"/>
  <c r="J181" i="2"/>
  <c r="K181" i="2"/>
  <c r="L181" i="2"/>
  <c r="A182" i="2"/>
  <c r="B182" i="2"/>
  <c r="C182" i="2"/>
  <c r="D182" i="2"/>
  <c r="E182" i="2"/>
  <c r="F182" i="2"/>
  <c r="G182" i="2"/>
  <c r="H182" i="2"/>
  <c r="I182" i="2"/>
  <c r="J182" i="2"/>
  <c r="K182" i="2"/>
  <c r="L182" i="2"/>
  <c r="A183" i="2"/>
  <c r="B183" i="2"/>
  <c r="C183" i="2"/>
  <c r="D183" i="2"/>
  <c r="E183" i="2"/>
  <c r="F183" i="2"/>
  <c r="G183" i="2"/>
  <c r="H183" i="2"/>
  <c r="I183" i="2"/>
  <c r="J183" i="2"/>
  <c r="K183" i="2"/>
  <c r="L183" i="2"/>
  <c r="A184" i="2"/>
  <c r="B184" i="2"/>
  <c r="C184" i="2"/>
  <c r="D184" i="2"/>
  <c r="E184" i="2"/>
  <c r="F184" i="2"/>
  <c r="G184" i="2"/>
  <c r="H184" i="2"/>
  <c r="I184" i="2"/>
  <c r="J184" i="2"/>
  <c r="K184" i="2"/>
  <c r="L184" i="2"/>
  <c r="A185" i="2"/>
  <c r="B185" i="2"/>
  <c r="C185" i="2"/>
  <c r="D185" i="2"/>
  <c r="E185" i="2"/>
  <c r="F185" i="2"/>
  <c r="G185" i="2"/>
  <c r="H185" i="2"/>
  <c r="I185" i="2"/>
  <c r="J185" i="2"/>
  <c r="K185" i="2"/>
  <c r="L185" i="2"/>
  <c r="A186" i="2"/>
  <c r="B186" i="2"/>
  <c r="C186" i="2"/>
  <c r="D186" i="2"/>
  <c r="E186" i="2"/>
  <c r="F186" i="2"/>
  <c r="G186" i="2"/>
  <c r="H186" i="2"/>
  <c r="I186" i="2"/>
  <c r="J186" i="2"/>
  <c r="K186" i="2"/>
  <c r="L186" i="2"/>
  <c r="A187" i="2"/>
  <c r="B187" i="2"/>
  <c r="C187" i="2"/>
  <c r="D187" i="2"/>
  <c r="E187" i="2"/>
  <c r="F187" i="2"/>
  <c r="G187" i="2"/>
  <c r="H187" i="2"/>
  <c r="I187" i="2"/>
  <c r="J187" i="2"/>
  <c r="K187" i="2"/>
  <c r="L187" i="2"/>
  <c r="A188" i="2"/>
  <c r="B188" i="2"/>
  <c r="C188" i="2"/>
  <c r="D188" i="2"/>
  <c r="E188" i="2"/>
  <c r="F188" i="2"/>
  <c r="G188" i="2"/>
  <c r="H188" i="2"/>
  <c r="I188" i="2"/>
  <c r="J188" i="2"/>
  <c r="K188" i="2"/>
  <c r="L188" i="2"/>
  <c r="A189" i="2"/>
  <c r="B189" i="2"/>
  <c r="C189" i="2"/>
  <c r="D189" i="2"/>
  <c r="E189" i="2"/>
  <c r="F189" i="2"/>
  <c r="G189" i="2"/>
  <c r="H189" i="2"/>
  <c r="I189" i="2"/>
  <c r="J189" i="2"/>
  <c r="K189" i="2"/>
  <c r="L189" i="2"/>
  <c r="A190" i="2"/>
  <c r="B190" i="2"/>
  <c r="C190" i="2"/>
  <c r="D190" i="2"/>
  <c r="E190" i="2"/>
  <c r="F190" i="2"/>
  <c r="G190" i="2"/>
  <c r="H190" i="2"/>
  <c r="I190" i="2"/>
  <c r="J190" i="2"/>
  <c r="K190" i="2"/>
  <c r="L190" i="2"/>
  <c r="A191" i="2"/>
  <c r="B191" i="2"/>
  <c r="C191" i="2"/>
  <c r="D191" i="2"/>
  <c r="E191" i="2"/>
  <c r="F191" i="2"/>
  <c r="G191" i="2"/>
  <c r="H191" i="2"/>
  <c r="I191" i="2"/>
  <c r="J191" i="2"/>
  <c r="K191" i="2"/>
  <c r="L191" i="2"/>
  <c r="A192" i="2"/>
  <c r="B192" i="2"/>
  <c r="C192" i="2"/>
  <c r="D192" i="2"/>
  <c r="E192" i="2"/>
  <c r="F192" i="2"/>
  <c r="G192" i="2"/>
  <c r="H192" i="2"/>
  <c r="I192" i="2"/>
  <c r="J192" i="2"/>
  <c r="K192" i="2"/>
  <c r="L192" i="2"/>
  <c r="A193" i="2"/>
  <c r="B193" i="2"/>
  <c r="C193" i="2"/>
  <c r="D193" i="2"/>
  <c r="E193" i="2"/>
  <c r="F193" i="2"/>
  <c r="G193" i="2"/>
  <c r="H193" i="2"/>
  <c r="I193" i="2"/>
  <c r="J193" i="2"/>
  <c r="K193" i="2"/>
  <c r="L193" i="2"/>
  <c r="A194" i="2"/>
  <c r="B194" i="2"/>
  <c r="C194" i="2"/>
  <c r="D194" i="2"/>
  <c r="E194" i="2"/>
  <c r="F194" i="2"/>
  <c r="G194" i="2"/>
  <c r="H194" i="2"/>
  <c r="I194" i="2"/>
  <c r="J194" i="2"/>
  <c r="K194" i="2"/>
  <c r="L194" i="2"/>
  <c r="A195" i="2"/>
  <c r="B195" i="2"/>
  <c r="C195" i="2"/>
  <c r="D195" i="2"/>
  <c r="E195" i="2"/>
  <c r="F195" i="2"/>
  <c r="G195" i="2"/>
  <c r="H195" i="2"/>
  <c r="I195" i="2"/>
  <c r="J195" i="2"/>
  <c r="K195" i="2"/>
  <c r="L195" i="2"/>
  <c r="A196" i="2"/>
  <c r="B196" i="2"/>
  <c r="C196" i="2"/>
  <c r="D196" i="2"/>
  <c r="E196" i="2"/>
  <c r="F196" i="2"/>
  <c r="G196" i="2"/>
  <c r="H196" i="2"/>
  <c r="I196" i="2"/>
  <c r="J196" i="2"/>
  <c r="K196" i="2"/>
  <c r="L196" i="2"/>
  <c r="A197" i="2"/>
  <c r="B197" i="2"/>
  <c r="C197" i="2"/>
  <c r="D197" i="2"/>
  <c r="E197" i="2"/>
  <c r="F197" i="2"/>
  <c r="G197" i="2"/>
  <c r="H197" i="2"/>
  <c r="I197" i="2"/>
  <c r="J197" i="2"/>
  <c r="K197" i="2"/>
  <c r="L197" i="2"/>
  <c r="A198" i="2"/>
  <c r="B198" i="2"/>
  <c r="C198" i="2"/>
  <c r="D198" i="2"/>
  <c r="E198" i="2"/>
  <c r="F198" i="2"/>
  <c r="G198" i="2"/>
  <c r="H198" i="2"/>
  <c r="I198" i="2"/>
  <c r="J198" i="2"/>
  <c r="K198" i="2"/>
  <c r="L198" i="2"/>
  <c r="A199" i="2"/>
  <c r="B199" i="2"/>
  <c r="C199" i="2"/>
  <c r="D199" i="2"/>
  <c r="E199" i="2"/>
  <c r="F199" i="2"/>
  <c r="G199" i="2"/>
  <c r="H199" i="2"/>
  <c r="I199" i="2"/>
  <c r="J199" i="2"/>
  <c r="K199" i="2"/>
  <c r="L199" i="2"/>
  <c r="A200" i="2"/>
  <c r="B200" i="2"/>
  <c r="C200" i="2"/>
  <c r="D200" i="2"/>
  <c r="E200" i="2"/>
  <c r="F200" i="2"/>
  <c r="G200" i="2"/>
  <c r="H200" i="2"/>
  <c r="I200" i="2"/>
  <c r="J200" i="2"/>
  <c r="K200" i="2"/>
  <c r="L200" i="2"/>
  <c r="A201" i="2"/>
  <c r="B201" i="2"/>
  <c r="C201" i="2"/>
  <c r="D201" i="2"/>
  <c r="E201" i="2"/>
  <c r="F201" i="2"/>
  <c r="G201" i="2"/>
  <c r="H201" i="2"/>
  <c r="I201" i="2"/>
  <c r="J201" i="2"/>
  <c r="K201" i="2"/>
  <c r="L201" i="2"/>
  <c r="A202" i="2"/>
  <c r="B202" i="2"/>
  <c r="C202" i="2"/>
  <c r="D202" i="2"/>
  <c r="E202" i="2"/>
  <c r="F202" i="2"/>
  <c r="G202" i="2"/>
  <c r="H202" i="2"/>
  <c r="I202" i="2"/>
  <c r="J202" i="2"/>
  <c r="K202" i="2"/>
  <c r="L202" i="2"/>
  <c r="A203" i="2"/>
  <c r="B203" i="2"/>
  <c r="C203" i="2"/>
  <c r="D203" i="2"/>
  <c r="E203" i="2"/>
  <c r="F203" i="2"/>
  <c r="G203" i="2"/>
  <c r="H203" i="2"/>
  <c r="I203" i="2"/>
  <c r="J203" i="2"/>
  <c r="K203" i="2"/>
  <c r="L203" i="2"/>
  <c r="A204" i="2"/>
  <c r="B204" i="2"/>
  <c r="C204" i="2"/>
  <c r="D204" i="2"/>
  <c r="E204" i="2"/>
  <c r="F204" i="2"/>
  <c r="G204" i="2"/>
  <c r="H204" i="2"/>
  <c r="I204" i="2"/>
  <c r="J204" i="2"/>
  <c r="K204" i="2"/>
  <c r="L204" i="2"/>
  <c r="A205" i="2"/>
  <c r="B205" i="2"/>
  <c r="C205" i="2"/>
  <c r="D205" i="2"/>
  <c r="E205" i="2"/>
  <c r="F205" i="2"/>
  <c r="G205" i="2"/>
  <c r="H205" i="2"/>
  <c r="I205" i="2"/>
  <c r="J205" i="2"/>
  <c r="K205" i="2"/>
  <c r="L205" i="2"/>
  <c r="A206" i="2"/>
  <c r="B206" i="2"/>
  <c r="C206" i="2"/>
  <c r="D206" i="2"/>
  <c r="E206" i="2"/>
  <c r="F206" i="2"/>
  <c r="G206" i="2"/>
  <c r="H206" i="2"/>
  <c r="I206" i="2"/>
  <c r="J206" i="2"/>
  <c r="K206" i="2"/>
  <c r="L206" i="2"/>
  <c r="L2" i="2"/>
  <c r="K2" i="2"/>
  <c r="I2" i="2"/>
  <c r="J2" i="2"/>
  <c r="H2" i="2"/>
  <c r="G2" i="2"/>
  <c r="F2" i="2"/>
  <c r="E2" i="2"/>
  <c r="D2" i="2"/>
  <c r="C2" i="2"/>
  <c r="B2" i="2"/>
  <c r="A2" i="2"/>
  <c r="T225" i="1" l="1"/>
  <c r="U225" i="1" s="1"/>
  <c r="V225" i="1" s="1"/>
  <c r="T224" i="1"/>
  <c r="U224" i="1" s="1"/>
  <c r="V224" i="1" s="1"/>
  <c r="T223" i="1"/>
  <c r="U223" i="1" s="1"/>
  <c r="V223" i="1" s="1"/>
  <c r="T222" i="1"/>
  <c r="U222" i="1" s="1"/>
  <c r="V222" i="1" s="1"/>
  <c r="T221" i="1"/>
  <c r="U221" i="1" s="1"/>
  <c r="V221" i="1" s="1"/>
  <c r="T220" i="1"/>
  <c r="U220" i="1" s="1"/>
  <c r="V220" i="1" s="1"/>
  <c r="T219" i="1"/>
  <c r="U219" i="1" s="1"/>
  <c r="V219" i="1" s="1"/>
  <c r="T218" i="1"/>
  <c r="U218" i="1" s="1"/>
  <c r="V218" i="1" s="1"/>
  <c r="T216" i="1"/>
  <c r="U216" i="1" s="1"/>
  <c r="V216" i="1" s="1"/>
  <c r="T215" i="1"/>
  <c r="U215" i="1" s="1"/>
  <c r="V215" i="1" s="1"/>
  <c r="T214" i="1"/>
  <c r="U214" i="1" s="1"/>
  <c r="V214" i="1" s="1"/>
  <c r="T213" i="1"/>
  <c r="U213" i="1" s="1"/>
  <c r="V213" i="1" s="1"/>
  <c r="T209" i="1"/>
  <c r="U209" i="1" s="1"/>
  <c r="V209" i="1" s="1"/>
  <c r="T208" i="1"/>
  <c r="U208" i="1" s="1"/>
  <c r="V208" i="1" s="1"/>
  <c r="T207" i="1"/>
  <c r="U207" i="1" s="1"/>
  <c r="V207" i="1" s="1"/>
  <c r="T206" i="1"/>
  <c r="U206" i="1" s="1"/>
  <c r="V206" i="1" s="1"/>
  <c r="T203" i="1"/>
  <c r="U203" i="1" s="1"/>
  <c r="V203" i="1" s="1"/>
  <c r="T202" i="1"/>
  <c r="U202" i="1" s="1"/>
  <c r="V202" i="1" s="1"/>
  <c r="T201" i="1"/>
  <c r="U201" i="1" s="1"/>
  <c r="V201" i="1" s="1"/>
  <c r="T200" i="1"/>
  <c r="U200" i="1" s="1"/>
  <c r="V200" i="1" s="1"/>
  <c r="T193" i="1"/>
  <c r="U193" i="1" s="1"/>
  <c r="V193" i="1" s="1"/>
  <c r="T192" i="1"/>
  <c r="U192" i="1" s="1"/>
  <c r="V192" i="1" s="1"/>
  <c r="T191" i="1"/>
  <c r="U191" i="1" s="1"/>
  <c r="V191" i="1" s="1"/>
  <c r="T190" i="1"/>
  <c r="U190" i="1" s="1"/>
  <c r="V190" i="1" s="1"/>
  <c r="T189" i="1"/>
  <c r="U189" i="1" s="1"/>
  <c r="V189" i="1" s="1"/>
  <c r="T188" i="1"/>
  <c r="Q188" i="1" s="1"/>
  <c r="T187" i="1"/>
  <c r="U187" i="1" s="1"/>
  <c r="V187" i="1" s="1"/>
  <c r="T186" i="1"/>
  <c r="U186" i="1" s="1"/>
  <c r="V186" i="1" s="1"/>
  <c r="T180" i="1"/>
  <c r="U180" i="1" s="1"/>
  <c r="V180" i="1" s="1"/>
  <c r="T179" i="1"/>
  <c r="U179" i="1" s="1"/>
  <c r="V179" i="1" s="1"/>
  <c r="T177" i="1"/>
  <c r="U177" i="1" s="1"/>
  <c r="V177" i="1" s="1"/>
  <c r="T176" i="1"/>
  <c r="U176" i="1" s="1"/>
  <c r="V176" i="1" s="1"/>
  <c r="T175" i="1"/>
  <c r="U175" i="1" s="1"/>
  <c r="V175" i="1" s="1"/>
  <c r="T174" i="1"/>
  <c r="U174" i="1" s="1"/>
  <c r="V174" i="1" s="1"/>
  <c r="T173" i="1"/>
  <c r="U173" i="1" s="1"/>
  <c r="V173" i="1" s="1"/>
  <c r="T172" i="1"/>
  <c r="U172" i="1" s="1"/>
  <c r="V172" i="1" s="1"/>
  <c r="T160" i="1"/>
  <c r="U160" i="1" s="1"/>
  <c r="V160" i="1" s="1"/>
  <c r="T159" i="1"/>
  <c r="U159" i="1" s="1"/>
  <c r="V159" i="1" s="1"/>
  <c r="T158" i="1"/>
  <c r="U158" i="1" s="1"/>
  <c r="V158" i="1" s="1"/>
  <c r="T157" i="1"/>
  <c r="U157" i="1" s="1"/>
  <c r="V157" i="1" s="1"/>
  <c r="T142" i="1"/>
  <c r="U142" i="1" s="1"/>
  <c r="V142" i="1" s="1"/>
  <c r="T141" i="1"/>
  <c r="U141" i="1" s="1"/>
  <c r="V141" i="1" s="1"/>
  <c r="T140" i="1"/>
  <c r="U140" i="1" s="1"/>
  <c r="V140" i="1" s="1"/>
  <c r="T139" i="1"/>
  <c r="U139" i="1" s="1"/>
  <c r="V139" i="1" s="1"/>
  <c r="T138" i="1"/>
  <c r="U138" i="1" s="1"/>
  <c r="V138" i="1" s="1"/>
  <c r="T137" i="1"/>
  <c r="U137" i="1" s="1"/>
  <c r="V137" i="1" s="1"/>
  <c r="T136" i="1"/>
  <c r="U136" i="1" s="1"/>
  <c r="V136" i="1" s="1"/>
  <c r="T135" i="1"/>
  <c r="U135" i="1" s="1"/>
  <c r="V135" i="1" s="1"/>
  <c r="T154" i="1"/>
  <c r="U154" i="1" s="1"/>
  <c r="V154" i="1" s="1"/>
  <c r="T153" i="1"/>
  <c r="Q153" i="1" s="1"/>
  <c r="T152" i="1"/>
  <c r="U152" i="1" s="1"/>
  <c r="V152" i="1" s="1"/>
  <c r="T151" i="1"/>
  <c r="U151" i="1" s="1"/>
  <c r="V151" i="1" s="1"/>
  <c r="T150" i="1"/>
  <c r="U150" i="1" s="1"/>
  <c r="V150" i="1" s="1"/>
  <c r="T149" i="1"/>
  <c r="U149" i="1" s="1"/>
  <c r="V149" i="1" s="1"/>
  <c r="T148" i="1"/>
  <c r="U148" i="1" s="1"/>
  <c r="V148" i="1" s="1"/>
  <c r="T147" i="1"/>
  <c r="U147" i="1" s="1"/>
  <c r="V147" i="1" s="1"/>
  <c r="T130" i="1"/>
  <c r="U130" i="1" s="1"/>
  <c r="V130" i="1" s="1"/>
  <c r="T129" i="1"/>
  <c r="U129" i="1" s="1"/>
  <c r="V129" i="1" s="1"/>
  <c r="T128" i="1"/>
  <c r="U128" i="1" s="1"/>
  <c r="V128" i="1" s="1"/>
  <c r="T127" i="1"/>
  <c r="U127" i="1" s="1"/>
  <c r="V127" i="1" s="1"/>
  <c r="T126" i="1"/>
  <c r="U126" i="1" s="1"/>
  <c r="V126" i="1" s="1"/>
  <c r="T125" i="1"/>
  <c r="U125" i="1" s="1"/>
  <c r="V125" i="1" s="1"/>
  <c r="T124" i="1"/>
  <c r="U124" i="1" s="1"/>
  <c r="V124" i="1" s="1"/>
  <c r="T123" i="1"/>
  <c r="U123" i="1" s="1"/>
  <c r="V123" i="1" s="1"/>
  <c r="T119" i="1"/>
  <c r="U119" i="1" s="1"/>
  <c r="V119" i="1" s="1"/>
  <c r="T118" i="1"/>
  <c r="U118" i="1" s="1"/>
  <c r="V118" i="1" s="1"/>
  <c r="T117" i="1"/>
  <c r="U117" i="1" s="1"/>
  <c r="V117" i="1" s="1"/>
  <c r="T116" i="1"/>
  <c r="Q116" i="1" s="1"/>
  <c r="T113" i="1"/>
  <c r="U113" i="1" s="1"/>
  <c r="V113" i="1" s="1"/>
  <c r="T112" i="1"/>
  <c r="U112" i="1" s="1"/>
  <c r="V112" i="1" s="1"/>
  <c r="T111" i="1"/>
  <c r="U111" i="1" s="1"/>
  <c r="V111" i="1" s="1"/>
  <c r="T110" i="1"/>
  <c r="U110" i="1" s="1"/>
  <c r="V110" i="1" s="1"/>
  <c r="T69" i="1"/>
  <c r="U69" i="1" s="1"/>
  <c r="V69" i="1" s="1"/>
  <c r="T68" i="1"/>
  <c r="U68" i="1" s="1"/>
  <c r="V68" i="1" s="1"/>
  <c r="T66" i="1"/>
  <c r="U66" i="1" s="1"/>
  <c r="V66" i="1" s="1"/>
  <c r="T65" i="1"/>
  <c r="U65" i="1" s="1"/>
  <c r="V65" i="1" s="1"/>
  <c r="T63" i="1"/>
  <c r="U63" i="1" s="1"/>
  <c r="V63" i="1" s="1"/>
  <c r="T62" i="1"/>
  <c r="U62" i="1" s="1"/>
  <c r="V62" i="1" s="1"/>
  <c r="T61" i="1"/>
  <c r="U61" i="1" s="1"/>
  <c r="V61" i="1" s="1"/>
  <c r="T60" i="1"/>
  <c r="U60" i="1" s="1"/>
  <c r="V60" i="1" s="1"/>
  <c r="T231" i="1"/>
  <c r="U231" i="1" s="1"/>
  <c r="V231" i="1" s="1"/>
  <c r="T230" i="1"/>
  <c r="U230" i="1" s="1"/>
  <c r="V230" i="1" s="1"/>
  <c r="T229" i="1"/>
  <c r="U229" i="1" s="1"/>
  <c r="V229" i="1" s="1"/>
  <c r="T228" i="1"/>
  <c r="U228" i="1" s="1"/>
  <c r="V228" i="1" s="1"/>
  <c r="T227" i="1"/>
  <c r="U227" i="1" s="1"/>
  <c r="V227" i="1" s="1"/>
  <c r="T226" i="1"/>
  <c r="U226" i="1" s="1"/>
  <c r="V226" i="1" s="1"/>
  <c r="T217" i="1"/>
  <c r="U217" i="1" s="1"/>
  <c r="V217" i="1" s="1"/>
  <c r="T212" i="1"/>
  <c r="U212" i="1" s="1"/>
  <c r="V212" i="1" s="1"/>
  <c r="T211" i="1"/>
  <c r="U211" i="1" s="1"/>
  <c r="V211" i="1" s="1"/>
  <c r="T210" i="1"/>
  <c r="U210" i="1" s="1"/>
  <c r="V210" i="1" s="1"/>
  <c r="T205" i="1"/>
  <c r="U205" i="1" s="1"/>
  <c r="V205" i="1" s="1"/>
  <c r="T204" i="1"/>
  <c r="U204" i="1" s="1"/>
  <c r="V204" i="1" s="1"/>
  <c r="T199" i="1"/>
  <c r="U199" i="1" s="1"/>
  <c r="V199" i="1" s="1"/>
  <c r="T198" i="1"/>
  <c r="U198" i="1" s="1"/>
  <c r="V198" i="1" s="1"/>
  <c r="T197" i="1"/>
  <c r="U197" i="1" s="1"/>
  <c r="V197" i="1" s="1"/>
  <c r="T196" i="1"/>
  <c r="U196" i="1" s="1"/>
  <c r="V196" i="1" s="1"/>
  <c r="T195" i="1"/>
  <c r="U195" i="1" s="1"/>
  <c r="V195" i="1" s="1"/>
  <c r="T194" i="1"/>
  <c r="U194" i="1" s="1"/>
  <c r="V194" i="1" s="1"/>
  <c r="T185" i="1"/>
  <c r="U185" i="1" s="1"/>
  <c r="V185" i="1" s="1"/>
  <c r="T184" i="1"/>
  <c r="U184" i="1" s="1"/>
  <c r="V184" i="1" s="1"/>
  <c r="T183" i="1"/>
  <c r="U183" i="1" s="1"/>
  <c r="V183" i="1" s="1"/>
  <c r="T182" i="1"/>
  <c r="U182" i="1" s="1"/>
  <c r="V182" i="1" s="1"/>
  <c r="T181" i="1"/>
  <c r="U181" i="1" s="1"/>
  <c r="V181" i="1" s="1"/>
  <c r="T178" i="1"/>
  <c r="U178" i="1" s="1"/>
  <c r="V178" i="1" s="1"/>
  <c r="T171" i="1"/>
  <c r="U171" i="1" s="1"/>
  <c r="V171" i="1" s="1"/>
  <c r="T170" i="1"/>
  <c r="U170" i="1" s="1"/>
  <c r="V170" i="1" s="1"/>
  <c r="T169" i="1"/>
  <c r="U169" i="1" s="1"/>
  <c r="V169" i="1" s="1"/>
  <c r="T168" i="1"/>
  <c r="U168" i="1" s="1"/>
  <c r="V168" i="1" s="1"/>
  <c r="T167" i="1"/>
  <c r="U167" i="1" s="1"/>
  <c r="V167" i="1" s="1"/>
  <c r="T166" i="1"/>
  <c r="U166" i="1" s="1"/>
  <c r="V166" i="1" s="1"/>
  <c r="T165" i="1"/>
  <c r="U165" i="1" s="1"/>
  <c r="V165" i="1" s="1"/>
  <c r="T164" i="1"/>
  <c r="U164" i="1" s="1"/>
  <c r="V164" i="1" s="1"/>
  <c r="T163" i="1"/>
  <c r="U163" i="1" s="1"/>
  <c r="V163" i="1" s="1"/>
  <c r="T162" i="1"/>
  <c r="U162" i="1" s="1"/>
  <c r="V162" i="1" s="1"/>
  <c r="T161" i="1"/>
  <c r="Q161" i="1" s="1"/>
  <c r="T144" i="1"/>
  <c r="U144" i="1" s="1"/>
  <c r="V144" i="1" s="1"/>
  <c r="T143" i="1"/>
  <c r="U143" i="1" s="1"/>
  <c r="V143" i="1" s="1"/>
  <c r="T134" i="1"/>
  <c r="U134" i="1" s="1"/>
  <c r="V134" i="1" s="1"/>
  <c r="T133" i="1"/>
  <c r="U133" i="1" s="1"/>
  <c r="V133" i="1" s="1"/>
  <c r="T156" i="1"/>
  <c r="U156" i="1" s="1"/>
  <c r="V156" i="1" s="1"/>
  <c r="T155" i="1"/>
  <c r="U155" i="1" s="1"/>
  <c r="V155" i="1" s="1"/>
  <c r="T146" i="1"/>
  <c r="U146" i="1" s="1"/>
  <c r="V146" i="1" s="1"/>
  <c r="T145" i="1"/>
  <c r="U145" i="1" s="1"/>
  <c r="V145" i="1" s="1"/>
  <c r="T132" i="1"/>
  <c r="U132" i="1" s="1"/>
  <c r="V132" i="1" s="1"/>
  <c r="T131" i="1"/>
  <c r="U131" i="1" s="1"/>
  <c r="V131" i="1" s="1"/>
  <c r="T122" i="1"/>
  <c r="U122" i="1" s="1"/>
  <c r="V122" i="1" s="1"/>
  <c r="T121" i="1"/>
  <c r="U121" i="1" s="1"/>
  <c r="V121" i="1" s="1"/>
  <c r="T120" i="1"/>
  <c r="U120" i="1" s="1"/>
  <c r="V120" i="1" s="1"/>
  <c r="T115" i="1"/>
  <c r="U115" i="1" s="1"/>
  <c r="V115" i="1" s="1"/>
  <c r="T114" i="1"/>
  <c r="U114" i="1" s="1"/>
  <c r="V114" i="1" s="1"/>
  <c r="T109" i="1"/>
  <c r="U109" i="1" s="1"/>
  <c r="V109" i="1" s="1"/>
  <c r="T108" i="1"/>
  <c r="U108" i="1" s="1"/>
  <c r="V108" i="1" s="1"/>
  <c r="T107" i="1"/>
  <c r="U107" i="1" s="1"/>
  <c r="V107" i="1" s="1"/>
  <c r="T106" i="1"/>
  <c r="U106" i="1" s="1"/>
  <c r="V106" i="1" s="1"/>
  <c r="T105" i="1"/>
  <c r="U105" i="1" s="1"/>
  <c r="V105" i="1" s="1"/>
  <c r="T104" i="1"/>
  <c r="U104" i="1" s="1"/>
  <c r="V104" i="1" s="1"/>
  <c r="T103" i="1"/>
  <c r="U103" i="1" s="1"/>
  <c r="V103" i="1" s="1"/>
  <c r="T102" i="1"/>
  <c r="U102" i="1" s="1"/>
  <c r="V102" i="1" s="1"/>
  <c r="T101" i="1"/>
  <c r="U101" i="1" s="1"/>
  <c r="V101" i="1" s="1"/>
  <c r="T100" i="1"/>
  <c r="U100" i="1" s="1"/>
  <c r="V100" i="1" s="1"/>
  <c r="T99" i="1"/>
  <c r="U99" i="1" s="1"/>
  <c r="V99" i="1" s="1"/>
  <c r="T98" i="1"/>
  <c r="U98" i="1" s="1"/>
  <c r="V98" i="1" s="1"/>
  <c r="T97" i="1"/>
  <c r="U97" i="1" s="1"/>
  <c r="V97" i="1" s="1"/>
  <c r="T96" i="1"/>
  <c r="Q96" i="1" s="1"/>
  <c r="T95" i="1"/>
  <c r="U95" i="1" s="1"/>
  <c r="V95" i="1" s="1"/>
  <c r="T94" i="1"/>
  <c r="U94" i="1" s="1"/>
  <c r="V94" i="1" s="1"/>
  <c r="T93" i="1"/>
  <c r="U93" i="1" s="1"/>
  <c r="V93" i="1" s="1"/>
  <c r="T92" i="1"/>
  <c r="U92" i="1" s="1"/>
  <c r="V92" i="1" s="1"/>
  <c r="T91" i="1"/>
  <c r="U91" i="1" s="1"/>
  <c r="V91" i="1" s="1"/>
  <c r="T90" i="1"/>
  <c r="U90" i="1" s="1"/>
  <c r="V90" i="1" s="1"/>
  <c r="T89" i="1"/>
  <c r="U89" i="1" s="1"/>
  <c r="V89" i="1" s="1"/>
  <c r="T88" i="1"/>
  <c r="U88" i="1" s="1"/>
  <c r="V88" i="1" s="1"/>
  <c r="T87" i="1"/>
  <c r="U87" i="1" s="1"/>
  <c r="V87" i="1" s="1"/>
  <c r="T86" i="1"/>
  <c r="U86" i="1" s="1"/>
  <c r="V86" i="1" s="1"/>
  <c r="T85" i="1"/>
  <c r="U85" i="1" s="1"/>
  <c r="V85" i="1" s="1"/>
  <c r="T84" i="1"/>
  <c r="U84" i="1" s="1"/>
  <c r="V84" i="1" s="1"/>
  <c r="T83" i="1"/>
  <c r="U83" i="1" s="1"/>
  <c r="V83" i="1" s="1"/>
  <c r="T82" i="1"/>
  <c r="U82" i="1" s="1"/>
  <c r="V82" i="1" s="1"/>
  <c r="T81" i="1"/>
  <c r="U81" i="1" s="1"/>
  <c r="V81" i="1" s="1"/>
  <c r="T80" i="1"/>
  <c r="U80" i="1" s="1"/>
  <c r="V80" i="1" s="1"/>
  <c r="T79" i="1"/>
  <c r="U79" i="1" s="1"/>
  <c r="V79" i="1" s="1"/>
  <c r="T78" i="1"/>
  <c r="U78" i="1" s="1"/>
  <c r="V78" i="1" s="1"/>
  <c r="T77" i="1"/>
  <c r="U77" i="1" s="1"/>
  <c r="V77" i="1" s="1"/>
  <c r="T76" i="1"/>
  <c r="U76" i="1" s="1"/>
  <c r="V76" i="1" s="1"/>
  <c r="T75" i="1"/>
  <c r="U75" i="1" s="1"/>
  <c r="V75" i="1" s="1"/>
  <c r="T74" i="1"/>
  <c r="U74" i="1" s="1"/>
  <c r="V74" i="1" s="1"/>
  <c r="T73" i="1"/>
  <c r="U73" i="1" s="1"/>
  <c r="V73" i="1" s="1"/>
  <c r="T72" i="1"/>
  <c r="U72" i="1" s="1"/>
  <c r="V72" i="1" s="1"/>
  <c r="T71" i="1"/>
  <c r="Q71" i="1" s="1"/>
  <c r="T70" i="1"/>
  <c r="U70" i="1" s="1"/>
  <c r="V70" i="1" s="1"/>
  <c r="T67" i="1"/>
  <c r="U67" i="1" s="1"/>
  <c r="V67" i="1" s="1"/>
  <c r="T64" i="1"/>
  <c r="U64" i="1" s="1"/>
  <c r="V64" i="1" s="1"/>
  <c r="T59" i="1"/>
  <c r="U59" i="1" s="1"/>
  <c r="V59" i="1" s="1"/>
  <c r="T58" i="1"/>
  <c r="U58" i="1" s="1"/>
  <c r="V58" i="1" s="1"/>
  <c r="T57" i="1"/>
  <c r="U57" i="1" s="1"/>
  <c r="V57" i="1" s="1"/>
  <c r="T56" i="1"/>
  <c r="U56" i="1" s="1"/>
  <c r="V56" i="1" s="1"/>
  <c r="T55" i="1"/>
  <c r="U55" i="1" s="1"/>
  <c r="V55" i="1" s="1"/>
  <c r="T54" i="1"/>
  <c r="U54" i="1" s="1"/>
  <c r="V54" i="1" s="1"/>
  <c r="T53" i="1"/>
  <c r="U53" i="1" s="1"/>
  <c r="V53" i="1" s="1"/>
  <c r="T52" i="1"/>
  <c r="U52" i="1" s="1"/>
  <c r="V52" i="1" s="1"/>
  <c r="T51" i="1"/>
  <c r="U51" i="1" s="1"/>
  <c r="V51" i="1" s="1"/>
  <c r="T50" i="1"/>
  <c r="U50" i="1" s="1"/>
  <c r="V50" i="1" s="1"/>
  <c r="T49" i="1"/>
  <c r="U49" i="1" s="1"/>
  <c r="V49" i="1" s="1"/>
  <c r="T48" i="1"/>
  <c r="U48" i="1" s="1"/>
  <c r="V48" i="1" s="1"/>
  <c r="T47" i="1"/>
  <c r="U47" i="1" s="1"/>
  <c r="V47" i="1" s="1"/>
  <c r="T46" i="1"/>
  <c r="U46" i="1" s="1"/>
  <c r="V46" i="1" s="1"/>
  <c r="T45" i="1"/>
  <c r="U45" i="1" s="1"/>
  <c r="V45" i="1" s="1"/>
  <c r="T44" i="1"/>
  <c r="U44" i="1" s="1"/>
  <c r="V44" i="1" s="1"/>
  <c r="T43" i="1"/>
  <c r="U43" i="1" s="1"/>
  <c r="V43" i="1" s="1"/>
  <c r="T42" i="1"/>
  <c r="U42" i="1" s="1"/>
  <c r="V42" i="1" s="1"/>
  <c r="T41" i="1"/>
  <c r="U41" i="1" s="1"/>
  <c r="V41" i="1" s="1"/>
  <c r="T40" i="1"/>
  <c r="U40" i="1" s="1"/>
  <c r="V40" i="1" s="1"/>
  <c r="T39" i="1"/>
  <c r="U39" i="1" s="1"/>
  <c r="V39" i="1" s="1"/>
  <c r="T38" i="1"/>
  <c r="U38" i="1" s="1"/>
  <c r="V38" i="1" s="1"/>
  <c r="T37" i="1"/>
  <c r="U37" i="1" s="1"/>
  <c r="V37" i="1" s="1"/>
  <c r="T36" i="1"/>
  <c r="U36" i="1" s="1"/>
  <c r="V36" i="1" s="1"/>
  <c r="T35" i="1"/>
  <c r="U35" i="1" s="1"/>
  <c r="V35" i="1" s="1"/>
  <c r="T34" i="1"/>
  <c r="U34" i="1" s="1"/>
  <c r="V34" i="1" s="1"/>
  <c r="T33" i="1"/>
  <c r="U33" i="1" s="1"/>
  <c r="V33" i="1" s="1"/>
  <c r="T32" i="1"/>
  <c r="U32" i="1" s="1"/>
  <c r="V32" i="1" s="1"/>
  <c r="T31" i="1"/>
  <c r="U31" i="1" s="1"/>
  <c r="V31" i="1" s="1"/>
  <c r="T30" i="1"/>
  <c r="U30" i="1" s="1"/>
  <c r="V30" i="1" s="1"/>
  <c r="T29" i="1"/>
  <c r="U29" i="1" s="1"/>
  <c r="V29" i="1" s="1"/>
  <c r="T28" i="1"/>
  <c r="U28" i="1" s="1"/>
  <c r="V28" i="1" s="1"/>
  <c r="T27" i="1"/>
  <c r="U27" i="1" s="1"/>
  <c r="V27" i="1" s="1"/>
  <c r="T26" i="1"/>
  <c r="U26" i="1" s="1"/>
  <c r="V26" i="1" s="1"/>
  <c r="T25" i="1"/>
  <c r="U25" i="1" s="1"/>
  <c r="V25" i="1" s="1"/>
  <c r="T24" i="1"/>
  <c r="U24" i="1" s="1"/>
  <c r="V24" i="1" s="1"/>
  <c r="T23" i="1"/>
  <c r="U23" i="1" s="1"/>
  <c r="V23" i="1" s="1"/>
  <c r="T22" i="1"/>
  <c r="U22" i="1" s="1"/>
  <c r="V22" i="1" s="1"/>
  <c r="T21" i="1"/>
  <c r="U21" i="1" s="1"/>
  <c r="V21" i="1" s="1"/>
  <c r="T20" i="1"/>
  <c r="U20" i="1" s="1"/>
  <c r="V20" i="1" s="1"/>
  <c r="T19" i="1"/>
  <c r="U19" i="1" s="1"/>
  <c r="V19" i="1" s="1"/>
  <c r="T18" i="1"/>
  <c r="U18" i="1" s="1"/>
  <c r="V18" i="1" s="1"/>
  <c r="T17" i="1"/>
  <c r="U17" i="1" s="1"/>
  <c r="V17" i="1" s="1"/>
  <c r="T16" i="1"/>
  <c r="U16" i="1" s="1"/>
  <c r="V16" i="1" s="1"/>
  <c r="T15" i="1"/>
  <c r="U15" i="1" s="1"/>
  <c r="V15" i="1" s="1"/>
  <c r="T14" i="1"/>
  <c r="U14" i="1" s="1"/>
  <c r="V14" i="1" s="1"/>
  <c r="T13" i="1"/>
  <c r="U13" i="1" s="1"/>
  <c r="V13" i="1" s="1"/>
  <c r="T12" i="1"/>
  <c r="U12" i="1" s="1"/>
  <c r="V12" i="1" s="1"/>
  <c r="T11" i="1"/>
  <c r="U11" i="1" s="1"/>
  <c r="V11" i="1" s="1"/>
  <c r="T10" i="1"/>
  <c r="U10" i="1" s="1"/>
  <c r="V10" i="1" s="1"/>
  <c r="T9" i="1"/>
  <c r="U9" i="1" s="1"/>
  <c r="V9" i="1" s="1"/>
  <c r="T8" i="1"/>
  <c r="U8" i="1" s="1"/>
  <c r="V8" i="1" s="1"/>
  <c r="T7" i="1"/>
  <c r="U7" i="1" s="1"/>
  <c r="V7" i="1" s="1"/>
  <c r="T6" i="1"/>
  <c r="U6" i="1" s="1"/>
  <c r="V6" i="1" s="1"/>
  <c r="T5" i="1"/>
  <c r="U5" i="1" s="1"/>
  <c r="V5" i="1" s="1"/>
  <c r="T4" i="1"/>
  <c r="U4" i="1" s="1"/>
  <c r="V4" i="1" s="1"/>
  <c r="T3" i="1"/>
  <c r="U3" i="1" s="1"/>
  <c r="V3" i="1" s="1"/>
  <c r="T2" i="1"/>
  <c r="U2" i="1" s="1"/>
  <c r="V2" i="1" s="1"/>
  <c r="U96" i="1" l="1"/>
  <c r="V96" i="1" s="1"/>
  <c r="Q224" i="1"/>
  <c r="Q223" i="1"/>
  <c r="Q207" i="1"/>
  <c r="Q206" i="1"/>
  <c r="Q159" i="1"/>
  <c r="Q157" i="1"/>
  <c r="Q110" i="1"/>
  <c r="Q108" i="1"/>
  <c r="Q162" i="1"/>
  <c r="Q111" i="1"/>
  <c r="Q209" i="1"/>
  <c r="Q144" i="1"/>
  <c r="Q98" i="1"/>
  <c r="U188" i="1"/>
  <c r="V188" i="1" s="1"/>
  <c r="Q208" i="1"/>
  <c r="Q142" i="1"/>
  <c r="Q95" i="1"/>
  <c r="Q134" i="1"/>
  <c r="Q93" i="1"/>
  <c r="Q133" i="1"/>
  <c r="Q77" i="1"/>
  <c r="Q205" i="1"/>
  <c r="Q156" i="1"/>
  <c r="Q66" i="1"/>
  <c r="Q203" i="1"/>
  <c r="Q155" i="1"/>
  <c r="Q65" i="1"/>
  <c r="Q210" i="1"/>
  <c r="Q194" i="1"/>
  <c r="Q130" i="1"/>
  <c r="Q63" i="1"/>
  <c r="Q129" i="1"/>
  <c r="Q50" i="1"/>
  <c r="U153" i="1"/>
  <c r="V153" i="1" s="1"/>
  <c r="Q187" i="1"/>
  <c r="Q128" i="1"/>
  <c r="Q47" i="1"/>
  <c r="Q186" i="1"/>
  <c r="Q127" i="1"/>
  <c r="Q33" i="1"/>
  <c r="Q178" i="1"/>
  <c r="Q126" i="1"/>
  <c r="Q30" i="1"/>
  <c r="Q226" i="1"/>
  <c r="Q177" i="1"/>
  <c r="Q114" i="1"/>
  <c r="Q17" i="1"/>
  <c r="Q225" i="1"/>
  <c r="Q175" i="1"/>
  <c r="Q112" i="1"/>
  <c r="Q14" i="1"/>
  <c r="Q82" i="1"/>
  <c r="U161" i="1"/>
  <c r="V161" i="1" s="1"/>
  <c r="Q193" i="1"/>
  <c r="Q113" i="1"/>
  <c r="Q97" i="1"/>
  <c r="Q81" i="1"/>
  <c r="Q49" i="1"/>
  <c r="Q32" i="1"/>
  <c r="Q16" i="1"/>
  <c r="U116" i="1"/>
  <c r="V116" i="1" s="1"/>
  <c r="Q192" i="1"/>
  <c r="Q176" i="1"/>
  <c r="Q160" i="1"/>
  <c r="Q80" i="1"/>
  <c r="Q64" i="1"/>
  <c r="Q48" i="1"/>
  <c r="Q31" i="1"/>
  <c r="Q15" i="1"/>
  <c r="Q191" i="1"/>
  <c r="Q222" i="1"/>
  <c r="Q190" i="1"/>
  <c r="Q174" i="1"/>
  <c r="Q158" i="1"/>
  <c r="Q154" i="1"/>
  <c r="Q94" i="1"/>
  <c r="Q78" i="1"/>
  <c r="Q62" i="1"/>
  <c r="Q46" i="1"/>
  <c r="Q29" i="1"/>
  <c r="Q13" i="1"/>
  <c r="Q221" i="1"/>
  <c r="Q189" i="1"/>
  <c r="Q173" i="1"/>
  <c r="Q125" i="1"/>
  <c r="Q109" i="1"/>
  <c r="Q61" i="1"/>
  <c r="Q45" i="1"/>
  <c r="Q28" i="1"/>
  <c r="Q12" i="1"/>
  <c r="Q220" i="1"/>
  <c r="Q204" i="1"/>
  <c r="Q172" i="1"/>
  <c r="Q152" i="1"/>
  <c r="Q124" i="1"/>
  <c r="Q92" i="1"/>
  <c r="Q76" i="1"/>
  <c r="Q60" i="1"/>
  <c r="Q44" i="1"/>
  <c r="Q27" i="1"/>
  <c r="Q11" i="1"/>
  <c r="Q219" i="1"/>
  <c r="Q171" i="1"/>
  <c r="Q143" i="1"/>
  <c r="Q151" i="1"/>
  <c r="Q123" i="1"/>
  <c r="Q107" i="1"/>
  <c r="Q91" i="1"/>
  <c r="Q75" i="1"/>
  <c r="Q59" i="1"/>
  <c r="Q43" i="1"/>
  <c r="Q26" i="1"/>
  <c r="Q10" i="1"/>
  <c r="U71" i="1"/>
  <c r="V71" i="1" s="1"/>
  <c r="Q218" i="1"/>
  <c r="Q202" i="1"/>
  <c r="Q170" i="1"/>
  <c r="Q150" i="1"/>
  <c r="Q122" i="1"/>
  <c r="Q106" i="1"/>
  <c r="Q90" i="1"/>
  <c r="Q74" i="1"/>
  <c r="Q58" i="1"/>
  <c r="Q42" i="1"/>
  <c r="Q25" i="1"/>
  <c r="Q9" i="1"/>
  <c r="Q217" i="1"/>
  <c r="Q201" i="1"/>
  <c r="Q185" i="1"/>
  <c r="Q169" i="1"/>
  <c r="Q141" i="1"/>
  <c r="Q149" i="1"/>
  <c r="Q121" i="1"/>
  <c r="Q105" i="1"/>
  <c r="Q89" i="1"/>
  <c r="Q73" i="1"/>
  <c r="Q57" i="1"/>
  <c r="Q41" i="1"/>
  <c r="Q24" i="1"/>
  <c r="Q8" i="1"/>
  <c r="Q40" i="1"/>
  <c r="Q216" i="1"/>
  <c r="Q200" i="1"/>
  <c r="Q184" i="1"/>
  <c r="Q168" i="1"/>
  <c r="Q140" i="1"/>
  <c r="Q148" i="1"/>
  <c r="Q120" i="1"/>
  <c r="Q104" i="1"/>
  <c r="Q88" i="1"/>
  <c r="Q72" i="1"/>
  <c r="Q56" i="1"/>
  <c r="Q39" i="1"/>
  <c r="Q23" i="1"/>
  <c r="Q7" i="1"/>
  <c r="Q231" i="1"/>
  <c r="Q215" i="1"/>
  <c r="Q199" i="1"/>
  <c r="Q183" i="1"/>
  <c r="Q167" i="1"/>
  <c r="Q139" i="1"/>
  <c r="Q147" i="1"/>
  <c r="Q119" i="1"/>
  <c r="Q103" i="1"/>
  <c r="Q87" i="1"/>
  <c r="Q55" i="1"/>
  <c r="Q38" i="1"/>
  <c r="Q22" i="1"/>
  <c r="Q6" i="1"/>
  <c r="Q230" i="1"/>
  <c r="Q214" i="1"/>
  <c r="Q198" i="1"/>
  <c r="Q182" i="1"/>
  <c r="Q166" i="1"/>
  <c r="Q138" i="1"/>
  <c r="Q146" i="1"/>
  <c r="Q118" i="1"/>
  <c r="Q102" i="1"/>
  <c r="Q86" i="1"/>
  <c r="Q70" i="1"/>
  <c r="Q54" i="1"/>
  <c r="Q37" i="1"/>
  <c r="Q21" i="1"/>
  <c r="Q5" i="1"/>
  <c r="Q229" i="1"/>
  <c r="Q213" i="1"/>
  <c r="Q197" i="1"/>
  <c r="Q181" i="1"/>
  <c r="Q165" i="1"/>
  <c r="Q137" i="1"/>
  <c r="Q145" i="1"/>
  <c r="Q117" i="1"/>
  <c r="Q101" i="1"/>
  <c r="Q85" i="1"/>
  <c r="Q69" i="1"/>
  <c r="Q53" i="1"/>
  <c r="Q36" i="1"/>
  <c r="Q20" i="1"/>
  <c r="Q4" i="1"/>
  <c r="Q79" i="1"/>
  <c r="Q228" i="1"/>
  <c r="Q212" i="1"/>
  <c r="Q196" i="1"/>
  <c r="Q180" i="1"/>
  <c r="Q164" i="1"/>
  <c r="Q136" i="1"/>
  <c r="Q132" i="1"/>
  <c r="Q100" i="1"/>
  <c r="Q84" i="1"/>
  <c r="Q68" i="1"/>
  <c r="Q52" i="1"/>
  <c r="Q35" i="1"/>
  <c r="Q19" i="1"/>
  <c r="Q3" i="1"/>
  <c r="Q227" i="1"/>
  <c r="Q211" i="1"/>
  <c r="Q195" i="1"/>
  <c r="Q179" i="1"/>
  <c r="Q163" i="1"/>
  <c r="Q135" i="1"/>
  <c r="Q131" i="1"/>
  <c r="Q115" i="1"/>
  <c r="Q99" i="1"/>
  <c r="Q83" i="1"/>
  <c r="Q67" i="1"/>
  <c r="Q51" i="1"/>
  <c r="Q34" i="1"/>
  <c r="Q18" i="1"/>
  <c r="Q2" i="1"/>
</calcChain>
</file>

<file path=xl/sharedStrings.xml><?xml version="1.0" encoding="utf-8"?>
<sst xmlns="http://schemas.openxmlformats.org/spreadsheetml/2006/main" count="2452" uniqueCount="225">
  <si>
    <t>Tpl/Str</t>
  </si>
  <si>
    <t>Typ - undertyp</t>
  </si>
  <si>
    <t>une</t>
  </si>
  <si>
    <t>Ägare</t>
  </si>
  <si>
    <t>Benämning</t>
  </si>
  <si>
    <t>Km + m fr</t>
  </si>
  <si>
    <t>Km + m ti</t>
  </si>
  <si>
    <t>OFP-Bes.</t>
  </si>
  <si>
    <t>124</t>
  </si>
  <si>
    <t>KRB - LDL</t>
  </si>
  <si>
    <t>Dilatationsanordning - DA-SA60-1200-BS-S</t>
  </si>
  <si>
    <t>e</t>
  </si>
  <si>
    <t>Nord</t>
  </si>
  <si>
    <t>B5</t>
  </si>
  <si>
    <t>DA-SA60-1200-BS-S</t>
  </si>
  <si>
    <t>2025-08-06</t>
  </si>
  <si>
    <t>129</t>
  </si>
  <si>
    <t>ÖÄ</t>
  </si>
  <si>
    <t>B4</t>
  </si>
  <si>
    <t>2025-10-21</t>
  </si>
  <si>
    <t>DGM - VNS</t>
  </si>
  <si>
    <t>Dilatationsanordning - DA-UIC60-200-T</t>
  </si>
  <si>
    <t>DA-UIC60-200-T</t>
  </si>
  <si>
    <t>2025-10-20</t>
  </si>
  <si>
    <t>130</t>
  </si>
  <si>
    <t>FSM - SLJ</t>
  </si>
  <si>
    <t>Dilatationsanordning - DA-SA60-300-BF-S</t>
  </si>
  <si>
    <t>DA-SA60-300-BF-S</t>
  </si>
  <si>
    <t>2025-11-19</t>
  </si>
  <si>
    <t>2025-10-27</t>
  </si>
  <si>
    <t>147</t>
  </si>
  <si>
    <t>GIM</t>
  </si>
  <si>
    <t>Dilatationsanordning - DA-SA60-1200-BS</t>
  </si>
  <si>
    <t>DA-SA60-1200-BS</t>
  </si>
  <si>
    <t>153</t>
  </si>
  <si>
    <t>BTÅ - TSG</t>
  </si>
  <si>
    <t>Dilatationsanordning - DA-SJ34-200-T</t>
  </si>
  <si>
    <t>B2</t>
  </si>
  <si>
    <t>DA-SJ34-200-T</t>
  </si>
  <si>
    <t>2025-05-28</t>
  </si>
  <si>
    <t>171</t>
  </si>
  <si>
    <t>ÖK</t>
  </si>
  <si>
    <t>Dilatationsanordning - DA-SA60-300-BS</t>
  </si>
  <si>
    <t>DA-SA60-300-BS</t>
  </si>
  <si>
    <t>2025-04-29</t>
  </si>
  <si>
    <t>Dilatationsanordning - DA-SA60-600-BS</t>
  </si>
  <si>
    <t>DA-SA60-600-BS</t>
  </si>
  <si>
    <t>2025-04-28</t>
  </si>
  <si>
    <t>ARA</t>
  </si>
  <si>
    <t>2025-04-24</t>
  </si>
  <si>
    <t>GIA - HUMN</t>
  </si>
  <si>
    <t>KÖA - SBE</t>
  </si>
  <si>
    <t>2025-04-25</t>
  </si>
  <si>
    <t>NON - ÄNÖ</t>
  </si>
  <si>
    <t>2025-04-23</t>
  </si>
  <si>
    <t>ÄNÖ - HÖS</t>
  </si>
  <si>
    <t>NOE - SÖK</t>
  </si>
  <si>
    <t>SÖK - GIM</t>
  </si>
  <si>
    <t>175</t>
  </si>
  <si>
    <t>VÄY - SLM</t>
  </si>
  <si>
    <t>2025-04-21</t>
  </si>
  <si>
    <t>SLM - HAN</t>
  </si>
  <si>
    <t>DÖE - BJA</t>
  </si>
  <si>
    <t>2025-04-22</t>
  </si>
  <si>
    <t>BJA - GÅN</t>
  </si>
  <si>
    <t>GÅN - ÖK</t>
  </si>
  <si>
    <t>217</t>
  </si>
  <si>
    <t>SKÄ - LS</t>
  </si>
  <si>
    <t>Mitt</t>
  </si>
  <si>
    <t>2025-05-25</t>
  </si>
  <si>
    <t>218</t>
  </si>
  <si>
    <t>DÖL - HDN</t>
  </si>
  <si>
    <t>Dilatationsanordning - DA-60E-600-1-BS</t>
  </si>
  <si>
    <t>n</t>
  </si>
  <si>
    <t>DA-60E-600-1-BS</t>
  </si>
  <si>
    <t>u</t>
  </si>
  <si>
    <t>221</t>
  </si>
  <si>
    <t>STR</t>
  </si>
  <si>
    <t>Dilatationsanordning - DA-60E-300-BS</t>
  </si>
  <si>
    <t>B3</t>
  </si>
  <si>
    <t>DA-60E-300-BS</t>
  </si>
  <si>
    <t>2025-07-01</t>
  </si>
  <si>
    <t>232</t>
  </si>
  <si>
    <t>HSD - SVJ</t>
  </si>
  <si>
    <t>2025-10-22</t>
  </si>
  <si>
    <t>233</t>
  </si>
  <si>
    <t>SLBK - SEN</t>
  </si>
  <si>
    <t>Dilatationsanordning - DA-60E-300-BS-Bdel</t>
  </si>
  <si>
    <t>DA-60E-300-BS-Bdel</t>
  </si>
  <si>
    <t>234</t>
  </si>
  <si>
    <t>NTA</t>
  </si>
  <si>
    <t>e2</t>
  </si>
  <si>
    <t>2025-04-02</t>
  </si>
  <si>
    <t>235</t>
  </si>
  <si>
    <t>GUI - SHV</t>
  </si>
  <si>
    <t>2025-03-27</t>
  </si>
  <si>
    <t>NJB</t>
  </si>
  <si>
    <t>NJB - NLY</t>
  </si>
  <si>
    <t>401</t>
  </si>
  <si>
    <t>TMÖ</t>
  </si>
  <si>
    <t>u3</t>
  </si>
  <si>
    <t>Öst</t>
  </si>
  <si>
    <t>2025-01-28</t>
  </si>
  <si>
    <t>n3</t>
  </si>
  <si>
    <t>CST</t>
  </si>
  <si>
    <t>Dilatationsanordning - DA-60E-300-BS-S</t>
  </si>
  <si>
    <t>u1s</t>
  </si>
  <si>
    <t>DA-60E-300-BS-S</t>
  </si>
  <si>
    <t>n1s</t>
  </si>
  <si>
    <t>SST</t>
  </si>
  <si>
    <t>n2s</t>
  </si>
  <si>
    <t>2025-02-04</t>
  </si>
  <si>
    <t>u2s</t>
  </si>
  <si>
    <t>u2</t>
  </si>
  <si>
    <t>ÅBE</t>
  </si>
  <si>
    <t>Dilatationsanordning - DA-SA60-300-BS-S</t>
  </si>
  <si>
    <t>n1</t>
  </si>
  <si>
    <t>DA-SA60-300-BS-S</t>
  </si>
  <si>
    <t>2025-01-24</t>
  </si>
  <si>
    <t>u1</t>
  </si>
  <si>
    <t>ÄS</t>
  </si>
  <si>
    <t>405</t>
  </si>
  <si>
    <t>NST</t>
  </si>
  <si>
    <t>B1</t>
  </si>
  <si>
    <t>410</t>
  </si>
  <si>
    <t>SÖD</t>
  </si>
  <si>
    <t>2025-08-15</t>
  </si>
  <si>
    <t>Skarv öppningsbar bro - Bladskarv</t>
  </si>
  <si>
    <t>Bladskarv</t>
  </si>
  <si>
    <t>2025-08-14</t>
  </si>
  <si>
    <t>418</t>
  </si>
  <si>
    <t>BJN - MSJ</t>
  </si>
  <si>
    <t>Dilatationsanordning - DA-60E-300-BS-S-Bdel</t>
  </si>
  <si>
    <t>DA-60E-300-BS-S-Bdel</t>
  </si>
  <si>
    <t>MSJ - SÖÖ</t>
  </si>
  <si>
    <t>Dilatationsanordning - DA-60E-600-BS</t>
  </si>
  <si>
    <t>DA-60E-600-BS</t>
  </si>
  <si>
    <t>2025-08-13</t>
  </si>
  <si>
    <t>Dilatationsanordning - DA-60E-600-BS-S</t>
  </si>
  <si>
    <t>DA-60E-600-BS-S</t>
  </si>
  <si>
    <t>SÖÖ</t>
  </si>
  <si>
    <t>Dilatationsanordning - DA-60E-600-1-BS-S</t>
  </si>
  <si>
    <t>DA-60E-600-1-BS-S</t>
  </si>
  <si>
    <t>434</t>
  </si>
  <si>
    <t>SUR - BOM</t>
  </si>
  <si>
    <t>2025-11-14</t>
  </si>
  <si>
    <t>444</t>
  </si>
  <si>
    <t>EKO</t>
  </si>
  <si>
    <t>2025-01-23</t>
  </si>
  <si>
    <t>445</t>
  </si>
  <si>
    <t>KHÄ - KÄN</t>
  </si>
  <si>
    <t>KÄN</t>
  </si>
  <si>
    <t>490</t>
  </si>
  <si>
    <t>KÖR</t>
  </si>
  <si>
    <t>2025-01-17</t>
  </si>
  <si>
    <t>2025-08-12</t>
  </si>
  <si>
    <t>493</t>
  </si>
  <si>
    <t>KSU</t>
  </si>
  <si>
    <t>Dilatationsanordning - DA-SJ50-200-T</t>
  </si>
  <si>
    <t>DA-SJ50-200-T</t>
  </si>
  <si>
    <t>505</t>
  </si>
  <si>
    <t>NH</t>
  </si>
  <si>
    <t>2025-08-08</t>
  </si>
  <si>
    <t>522</t>
  </si>
  <si>
    <t>MOT</t>
  </si>
  <si>
    <t>2025-01-14</t>
  </si>
  <si>
    <t>512</t>
  </si>
  <si>
    <t>T</t>
  </si>
  <si>
    <t>Väst</t>
  </si>
  <si>
    <t>2025-11-20</t>
  </si>
  <si>
    <t>552</t>
  </si>
  <si>
    <t>LYD</t>
  </si>
  <si>
    <t>Skarv öppningsbar bro - Kilskarv</t>
  </si>
  <si>
    <t>Kilskarv</t>
  </si>
  <si>
    <t>601</t>
  </si>
  <si>
    <t>OR</t>
  </si>
  <si>
    <t>2025-01-31</t>
  </si>
  <si>
    <t>GK</t>
  </si>
  <si>
    <t>2025-01-27</t>
  </si>
  <si>
    <t>2025-11-25</t>
  </si>
  <si>
    <t>GRO</t>
  </si>
  <si>
    <t>621</t>
  </si>
  <si>
    <t>SKE - SMD</t>
  </si>
  <si>
    <t>2025-11-18</t>
  </si>
  <si>
    <t>635</t>
  </si>
  <si>
    <t>THN</t>
  </si>
  <si>
    <t>2025-11-26</t>
  </si>
  <si>
    <t>VEAS - VPM</t>
  </si>
  <si>
    <t>636</t>
  </si>
  <si>
    <t>RÅS - DRT</t>
  </si>
  <si>
    <t>637</t>
  </si>
  <si>
    <t>BYÄ</t>
  </si>
  <si>
    <t>KPM</t>
  </si>
  <si>
    <t>652</t>
  </si>
  <si>
    <t>VG</t>
  </si>
  <si>
    <t>Dilatationsanordning - DA-60E-300-T-S</t>
  </si>
  <si>
    <t>DA-60E-300-T-S</t>
  </si>
  <si>
    <t>662</t>
  </si>
  <si>
    <t>HVR</t>
  </si>
  <si>
    <t>Skarv öppningsbar bro - Övrig</t>
  </si>
  <si>
    <t>Övrig</t>
  </si>
  <si>
    <t>LGB</t>
  </si>
  <si>
    <t>912</t>
  </si>
  <si>
    <t>KGÅ</t>
  </si>
  <si>
    <t>Syd</t>
  </si>
  <si>
    <t>938</t>
  </si>
  <si>
    <t>HBGB - LKÖ</t>
  </si>
  <si>
    <t>Dilatationsanordning - DA-SA60-200-BS</t>
  </si>
  <si>
    <t>DA-SA60-200-BS</t>
  </si>
  <si>
    <t>2025-05-04</t>
  </si>
  <si>
    <t>Bandel</t>
  </si>
  <si>
    <t>Besiktningsklass</t>
  </si>
  <si>
    <t>Utförd första kontroll</t>
  </si>
  <si>
    <t xml:space="preserve">Sign. </t>
  </si>
  <si>
    <t>Utförd andra kontroll</t>
  </si>
  <si>
    <t>Planerad vecka första kontroll</t>
  </si>
  <si>
    <t>Planerad vecka andra kontroll</t>
  </si>
  <si>
    <t>Lämplig vecka planering</t>
  </si>
  <si>
    <t>Kommentar</t>
  </si>
  <si>
    <t>Next date</t>
  </si>
  <si>
    <t>Last date</t>
  </si>
  <si>
    <t>Dagar +/- senaste datum</t>
  </si>
  <si>
    <t>Antal test 2026</t>
  </si>
  <si>
    <t>-</t>
  </si>
  <si>
    <t>2025-09-12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</si>
</sst>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983B-DE8C-4B1F-AE69-EE6A4FD45649}">
  <dimension ref="A1:V231"/>
  <sheetViews>
    <sheetView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11.7109375" style="2" bestFit="1" customWidth="1"/>
    <col min="2" max="2" width="10.5703125" style="2" bestFit="1" customWidth="1"/>
    <col min="3" max="3" width="14.7109375" style="2" customWidth="1"/>
    <col min="4" max="4" width="41.42578125" style="2" bestFit="1" customWidth="1"/>
    <col min="5" max="5" width="20.28515625" style="2" bestFit="1" customWidth="1"/>
    <col min="6" max="6" width="8.85546875" style="2" bestFit="1" customWidth="1"/>
    <col min="7" max="7" width="20.5703125" style="2" bestFit="1" customWidth="1"/>
    <col min="8" max="8" width="13.7109375" style="3" bestFit="1" customWidth="1"/>
    <col min="9" max="9" width="13.5703125" style="3" bestFit="1" customWidth="1"/>
    <col min="10" max="10" width="18.28515625" style="10" bestFit="1" customWidth="1"/>
    <col min="11" max="11" width="24.140625" style="11" bestFit="1" customWidth="1"/>
    <col min="12" max="12" width="10.28515625" style="3" bestFit="1" customWidth="1"/>
    <col min="13" max="13" width="24.28515625" style="11" bestFit="1" customWidth="1"/>
    <col min="14" max="14" width="10.28515625" style="3" bestFit="1" customWidth="1"/>
    <col min="15" max="15" width="32.42578125" style="10" bestFit="1" customWidth="1"/>
    <col min="16" max="16" width="32.5703125" style="10" bestFit="1" customWidth="1"/>
    <col min="17" max="17" width="27.28515625" style="10" bestFit="1" customWidth="1"/>
    <col min="18" max="18" width="15.85546875" style="3" bestFit="1" customWidth="1"/>
    <col min="19" max="19" width="13.5703125" style="2" bestFit="1" customWidth="1"/>
    <col min="20" max="20" width="12.42578125" style="11" bestFit="1" customWidth="1"/>
    <col min="21" max="21" width="12.28515625" style="11" bestFit="1" customWidth="1"/>
    <col min="22" max="22" width="23.85546875" style="2" bestFit="1" customWidth="1"/>
    <col min="23" max="16384" width="9.140625" style="2"/>
  </cols>
  <sheetData>
    <row r="1" spans="1:22" x14ac:dyDescent="0.25">
      <c r="A1" s="4" t="s">
        <v>210</v>
      </c>
      <c r="B1" s="5" t="s">
        <v>3</v>
      </c>
      <c r="C1" s="5" t="s">
        <v>0</v>
      </c>
      <c r="D1" s="5" t="s">
        <v>1</v>
      </c>
      <c r="E1" s="5" t="s">
        <v>4</v>
      </c>
      <c r="F1" s="5" t="s">
        <v>2</v>
      </c>
      <c r="G1" s="5" t="s">
        <v>211</v>
      </c>
      <c r="H1" s="5" t="s">
        <v>5</v>
      </c>
      <c r="I1" s="5" t="s">
        <v>6</v>
      </c>
      <c r="J1" s="4" t="s">
        <v>222</v>
      </c>
      <c r="K1" s="6" t="s">
        <v>212</v>
      </c>
      <c r="L1" s="7" t="s">
        <v>213</v>
      </c>
      <c r="M1" s="6" t="s">
        <v>214</v>
      </c>
      <c r="N1" s="7" t="s">
        <v>213</v>
      </c>
      <c r="O1" s="4" t="s">
        <v>215</v>
      </c>
      <c r="P1" s="4" t="s">
        <v>216</v>
      </c>
      <c r="Q1" s="4" t="s">
        <v>217</v>
      </c>
      <c r="R1" s="5" t="s">
        <v>218</v>
      </c>
      <c r="S1" s="5" t="s">
        <v>7</v>
      </c>
      <c r="T1" s="8" t="s">
        <v>219</v>
      </c>
      <c r="U1" s="8" t="s">
        <v>220</v>
      </c>
      <c r="V1" s="9" t="s">
        <v>221</v>
      </c>
    </row>
    <row r="2" spans="1:22" x14ac:dyDescent="0.25">
      <c r="A2" s="1" t="s">
        <v>8</v>
      </c>
      <c r="B2" s="1" t="s">
        <v>12</v>
      </c>
      <c r="C2" s="1" t="s">
        <v>9</v>
      </c>
      <c r="D2" s="1" t="s">
        <v>10</v>
      </c>
      <c r="E2" s="1" t="s">
        <v>14</v>
      </c>
      <c r="F2" s="1" t="s">
        <v>11</v>
      </c>
      <c r="G2" s="1" t="s">
        <v>13</v>
      </c>
      <c r="H2" s="3">
        <v>985.26199999999994</v>
      </c>
      <c r="I2" s="3">
        <v>985.279</v>
      </c>
      <c r="J2" s="10">
        <v>1</v>
      </c>
      <c r="K2" s="11" t="s">
        <v>223</v>
      </c>
      <c r="M2" s="11" t="s">
        <v>223</v>
      </c>
      <c r="O2" s="10">
        <v>34</v>
      </c>
      <c r="P2" s="10" t="s">
        <v>223</v>
      </c>
      <c r="Q2" s="10">
        <f>_xlfn.ISOWEEKNUM(T2)</f>
        <v>32</v>
      </c>
      <c r="S2" s="1" t="s">
        <v>15</v>
      </c>
      <c r="T2" s="11">
        <f>S2+(365)</f>
        <v>46240</v>
      </c>
      <c r="U2" s="11">
        <f>T2+60</f>
        <v>46300</v>
      </c>
      <c r="V2" s="10">
        <f ca="1">TODAY()-U2</f>
        <v>-258</v>
      </c>
    </row>
    <row r="3" spans="1:22" x14ac:dyDescent="0.25">
      <c r="A3" s="1" t="s">
        <v>8</v>
      </c>
      <c r="B3" s="1" t="s">
        <v>12</v>
      </c>
      <c r="C3" s="1" t="s">
        <v>9</v>
      </c>
      <c r="D3" s="1" t="s">
        <v>10</v>
      </c>
      <c r="E3" s="1" t="s">
        <v>14</v>
      </c>
      <c r="F3" s="1" t="s">
        <v>11</v>
      </c>
      <c r="G3" s="1" t="s">
        <v>13</v>
      </c>
      <c r="H3" s="3">
        <v>985.71</v>
      </c>
      <c r="I3" s="3">
        <v>985.72699999999998</v>
      </c>
      <c r="J3" s="10">
        <v>1</v>
      </c>
      <c r="K3" s="11" t="s">
        <v>223</v>
      </c>
      <c r="M3" s="11" t="s">
        <v>223</v>
      </c>
      <c r="O3" s="10">
        <v>34</v>
      </c>
      <c r="P3" s="10" t="s">
        <v>223</v>
      </c>
      <c r="Q3" s="10">
        <f>_xlfn.ISOWEEKNUM(T3)</f>
        <v>32</v>
      </c>
      <c r="S3" s="1" t="s">
        <v>15</v>
      </c>
      <c r="T3" s="11">
        <f>S3+(365)</f>
        <v>46240</v>
      </c>
      <c r="U3" s="11">
        <f>T3+60</f>
        <v>46300</v>
      </c>
      <c r="V3" s="10">
        <f ca="1">TODAY()-U3</f>
        <v>-258</v>
      </c>
    </row>
    <row r="4" spans="1:22" x14ac:dyDescent="0.25">
      <c r="A4" s="1" t="s">
        <v>16</v>
      </c>
      <c r="B4" s="1" t="s">
        <v>12</v>
      </c>
      <c r="C4" s="1" t="s">
        <v>17</v>
      </c>
      <c r="D4" s="1" t="s">
        <v>10</v>
      </c>
      <c r="E4" s="1" t="s">
        <v>14</v>
      </c>
      <c r="F4" s="1" t="s">
        <v>11</v>
      </c>
      <c r="G4" s="1" t="s">
        <v>18</v>
      </c>
      <c r="H4" s="3">
        <v>822.197</v>
      </c>
      <c r="I4" s="3">
        <v>822.21400000000006</v>
      </c>
      <c r="J4" s="10">
        <v>1</v>
      </c>
      <c r="K4" s="11" t="s">
        <v>223</v>
      </c>
      <c r="M4" s="11" t="s">
        <v>223</v>
      </c>
      <c r="O4" s="10">
        <v>36</v>
      </c>
      <c r="P4" s="10" t="s">
        <v>223</v>
      </c>
      <c r="Q4" s="10">
        <f>_xlfn.ISOWEEKNUM(T4)</f>
        <v>43</v>
      </c>
      <c r="S4" s="1" t="s">
        <v>19</v>
      </c>
      <c r="T4" s="11">
        <f>S4+(365)</f>
        <v>46316</v>
      </c>
      <c r="U4" s="11">
        <f>T4+60</f>
        <v>46376</v>
      </c>
      <c r="V4" s="10">
        <f ca="1">TODAY()-U4</f>
        <v>-334</v>
      </c>
    </row>
    <row r="5" spans="1:22" x14ac:dyDescent="0.25">
      <c r="A5" s="1" t="s">
        <v>16</v>
      </c>
      <c r="B5" s="1" t="s">
        <v>12</v>
      </c>
      <c r="C5" s="1" t="s">
        <v>20</v>
      </c>
      <c r="D5" s="1" t="s">
        <v>21</v>
      </c>
      <c r="E5" s="1" t="s">
        <v>22</v>
      </c>
      <c r="F5" s="1" t="s">
        <v>11</v>
      </c>
      <c r="G5" s="1" t="s">
        <v>18</v>
      </c>
      <c r="H5" s="3">
        <v>854.85599999999999</v>
      </c>
      <c r="I5" s="3">
        <v>854.86300000000006</v>
      </c>
      <c r="J5" s="10">
        <v>1</v>
      </c>
      <c r="K5" s="11" t="s">
        <v>223</v>
      </c>
      <c r="M5" s="11" t="s">
        <v>223</v>
      </c>
      <c r="O5" s="10">
        <v>36</v>
      </c>
      <c r="P5" s="10" t="s">
        <v>223</v>
      </c>
      <c r="Q5" s="10">
        <f>_xlfn.ISOWEEKNUM(T5)</f>
        <v>43</v>
      </c>
      <c r="S5" s="1" t="s">
        <v>23</v>
      </c>
      <c r="T5" s="11">
        <f>S5+(365)</f>
        <v>46315</v>
      </c>
      <c r="U5" s="11">
        <f>T5+60</f>
        <v>46375</v>
      </c>
      <c r="V5" s="10">
        <f ca="1">TODAY()-U5</f>
        <v>-333</v>
      </c>
    </row>
    <row r="6" spans="1:22" x14ac:dyDescent="0.25">
      <c r="A6" s="1" t="s">
        <v>16</v>
      </c>
      <c r="B6" s="1" t="s">
        <v>12</v>
      </c>
      <c r="C6" s="1" t="s">
        <v>20</v>
      </c>
      <c r="D6" s="1" t="s">
        <v>21</v>
      </c>
      <c r="E6" s="1" t="s">
        <v>22</v>
      </c>
      <c r="F6" s="1" t="s">
        <v>11</v>
      </c>
      <c r="G6" s="1" t="s">
        <v>18</v>
      </c>
      <c r="H6" s="3">
        <v>855.04200000000003</v>
      </c>
      <c r="I6" s="3">
        <v>855.04899999999998</v>
      </c>
      <c r="J6" s="10">
        <v>1</v>
      </c>
      <c r="K6" s="11" t="s">
        <v>223</v>
      </c>
      <c r="M6" s="11" t="s">
        <v>223</v>
      </c>
      <c r="O6" s="10">
        <v>36</v>
      </c>
      <c r="P6" s="10" t="s">
        <v>223</v>
      </c>
      <c r="Q6" s="10">
        <f>_xlfn.ISOWEEKNUM(T6)</f>
        <v>43</v>
      </c>
      <c r="S6" s="1" t="s">
        <v>23</v>
      </c>
      <c r="T6" s="11">
        <f>S6+(365)</f>
        <v>46315</v>
      </c>
      <c r="U6" s="11">
        <f>T6+60</f>
        <v>46375</v>
      </c>
      <c r="V6" s="10">
        <f ca="1">TODAY()-U6</f>
        <v>-333</v>
      </c>
    </row>
    <row r="7" spans="1:22" x14ac:dyDescent="0.25">
      <c r="A7" s="1" t="s">
        <v>24</v>
      </c>
      <c r="B7" s="1" t="s">
        <v>12</v>
      </c>
      <c r="C7" s="1" t="s">
        <v>25</v>
      </c>
      <c r="D7" s="1" t="s">
        <v>26</v>
      </c>
      <c r="E7" s="1" t="s">
        <v>27</v>
      </c>
      <c r="F7" s="1" t="s">
        <v>11</v>
      </c>
      <c r="G7" s="1" t="s">
        <v>18</v>
      </c>
      <c r="H7" s="3">
        <v>661.49900000000002</v>
      </c>
      <c r="I7" s="3">
        <v>661.51599999999996</v>
      </c>
      <c r="J7" s="10">
        <v>1</v>
      </c>
      <c r="K7" s="11" t="s">
        <v>223</v>
      </c>
      <c r="M7" s="11" t="s">
        <v>223</v>
      </c>
      <c r="O7" s="10">
        <v>37</v>
      </c>
      <c r="P7" s="10" t="s">
        <v>223</v>
      </c>
      <c r="Q7" s="10">
        <f>_xlfn.ISOWEEKNUM(T7)</f>
        <v>44</v>
      </c>
      <c r="S7" s="1" t="s">
        <v>29</v>
      </c>
      <c r="T7" s="11">
        <f>S7+(365)</f>
        <v>46322</v>
      </c>
      <c r="U7" s="11">
        <f>T7+60</f>
        <v>46382</v>
      </c>
      <c r="V7" s="10">
        <f ca="1">TODAY()-U7</f>
        <v>-340</v>
      </c>
    </row>
    <row r="8" spans="1:22" x14ac:dyDescent="0.25">
      <c r="A8" s="1" t="s">
        <v>24</v>
      </c>
      <c r="B8" s="1" t="s">
        <v>12</v>
      </c>
      <c r="C8" s="1" t="s">
        <v>25</v>
      </c>
      <c r="D8" s="1" t="s">
        <v>26</v>
      </c>
      <c r="E8" s="1" t="s">
        <v>27</v>
      </c>
      <c r="F8" s="1" t="s">
        <v>11</v>
      </c>
      <c r="G8" s="1" t="s">
        <v>18</v>
      </c>
      <c r="H8" s="3">
        <v>661.77599999999995</v>
      </c>
      <c r="I8" s="3">
        <v>661.79300000000001</v>
      </c>
      <c r="J8" s="10">
        <v>1</v>
      </c>
      <c r="K8" s="11" t="s">
        <v>223</v>
      </c>
      <c r="M8" s="11" t="s">
        <v>223</v>
      </c>
      <c r="O8" s="10">
        <v>37</v>
      </c>
      <c r="P8" s="10" t="s">
        <v>223</v>
      </c>
      <c r="Q8" s="10">
        <f>_xlfn.ISOWEEKNUM(T8)</f>
        <v>44</v>
      </c>
      <c r="S8" s="1" t="s">
        <v>29</v>
      </c>
      <c r="T8" s="11">
        <f>S8+(365)</f>
        <v>46322</v>
      </c>
      <c r="U8" s="11">
        <f>T8+60</f>
        <v>46382</v>
      </c>
      <c r="V8" s="10">
        <f ca="1">TODAY()-U8</f>
        <v>-340</v>
      </c>
    </row>
    <row r="9" spans="1:22" x14ac:dyDescent="0.25">
      <c r="A9" s="1" t="s">
        <v>30</v>
      </c>
      <c r="B9" s="1" t="s">
        <v>12</v>
      </c>
      <c r="C9" s="1" t="s">
        <v>31</v>
      </c>
      <c r="D9" s="1" t="s">
        <v>32</v>
      </c>
      <c r="E9" s="1" t="s">
        <v>33</v>
      </c>
      <c r="F9" s="1" t="s">
        <v>11</v>
      </c>
      <c r="G9" s="1" t="s">
        <v>13</v>
      </c>
      <c r="H9" s="3">
        <v>113.941</v>
      </c>
      <c r="I9" s="3">
        <v>113.95699999999999</v>
      </c>
      <c r="J9" s="10">
        <v>1</v>
      </c>
      <c r="K9" s="11" t="s">
        <v>223</v>
      </c>
      <c r="M9" s="11" t="s">
        <v>223</v>
      </c>
      <c r="O9" s="10">
        <v>17</v>
      </c>
      <c r="P9" s="10" t="s">
        <v>223</v>
      </c>
      <c r="Q9" s="10">
        <f>_xlfn.ISOWEEKNUM(T9)</f>
        <v>37</v>
      </c>
      <c r="S9" s="1" t="s">
        <v>224</v>
      </c>
      <c r="T9" s="11">
        <f>S9+(365)</f>
        <v>46277</v>
      </c>
      <c r="U9" s="11">
        <f>T9+60</f>
        <v>46337</v>
      </c>
      <c r="V9" s="10">
        <f ca="1">TODAY()-U9</f>
        <v>-295</v>
      </c>
    </row>
    <row r="10" spans="1:22" x14ac:dyDescent="0.25">
      <c r="A10" s="1" t="s">
        <v>34</v>
      </c>
      <c r="B10" s="1" t="s">
        <v>12</v>
      </c>
      <c r="C10" s="1" t="s">
        <v>35</v>
      </c>
      <c r="D10" s="1" t="s">
        <v>36</v>
      </c>
      <c r="E10" s="1" t="s">
        <v>38</v>
      </c>
      <c r="F10" s="1" t="s">
        <v>11</v>
      </c>
      <c r="G10" s="1" t="s">
        <v>37</v>
      </c>
      <c r="H10" s="3">
        <v>50.664999999999999</v>
      </c>
      <c r="I10" s="3">
        <v>50.668999999999997</v>
      </c>
      <c r="J10" s="10">
        <v>1</v>
      </c>
      <c r="K10" s="11" t="s">
        <v>223</v>
      </c>
      <c r="M10" s="11" t="s">
        <v>223</v>
      </c>
      <c r="O10" s="10">
        <v>22</v>
      </c>
      <c r="P10" s="10" t="s">
        <v>223</v>
      </c>
      <c r="Q10" s="10">
        <f>_xlfn.ISOWEEKNUM(T10)</f>
        <v>22</v>
      </c>
      <c r="S10" s="1" t="s">
        <v>39</v>
      </c>
      <c r="T10" s="11">
        <f>S10+(365)</f>
        <v>46170</v>
      </c>
      <c r="U10" s="11">
        <f>T10+60</f>
        <v>46230</v>
      </c>
      <c r="V10" s="10">
        <f ca="1">TODAY()-U10</f>
        <v>-188</v>
      </c>
    </row>
    <row r="11" spans="1:22" x14ac:dyDescent="0.25">
      <c r="A11" s="1" t="s">
        <v>40</v>
      </c>
      <c r="B11" s="1" t="s">
        <v>12</v>
      </c>
      <c r="C11" s="1" t="s">
        <v>41</v>
      </c>
      <c r="D11" s="1" t="s">
        <v>42</v>
      </c>
      <c r="E11" s="1" t="s">
        <v>43</v>
      </c>
      <c r="F11" s="1"/>
      <c r="G11" s="1" t="s">
        <v>37</v>
      </c>
      <c r="H11" s="3">
        <v>0.48</v>
      </c>
      <c r="I11" s="3">
        <v>0.497</v>
      </c>
      <c r="J11" s="10">
        <v>1</v>
      </c>
      <c r="K11" s="11" t="s">
        <v>223</v>
      </c>
      <c r="M11" s="11" t="s">
        <v>223</v>
      </c>
      <c r="O11" s="10">
        <v>17</v>
      </c>
      <c r="P11" s="10" t="s">
        <v>223</v>
      </c>
      <c r="Q11" s="10">
        <f>_xlfn.ISOWEEKNUM(T11)</f>
        <v>18</v>
      </c>
      <c r="S11" s="1" t="s">
        <v>44</v>
      </c>
      <c r="T11" s="11">
        <f>S11+(365)</f>
        <v>46141</v>
      </c>
      <c r="U11" s="11">
        <f>T11+60</f>
        <v>46201</v>
      </c>
      <c r="V11" s="10">
        <f ca="1">TODAY()-U11</f>
        <v>-159</v>
      </c>
    </row>
    <row r="12" spans="1:22" x14ac:dyDescent="0.25">
      <c r="A12" s="1" t="s">
        <v>40</v>
      </c>
      <c r="B12" s="1" t="s">
        <v>12</v>
      </c>
      <c r="C12" s="1" t="s">
        <v>41</v>
      </c>
      <c r="D12" s="1" t="s">
        <v>45</v>
      </c>
      <c r="E12" s="1" t="s">
        <v>46</v>
      </c>
      <c r="F12" s="1" t="s">
        <v>11</v>
      </c>
      <c r="G12" s="1" t="s">
        <v>13</v>
      </c>
      <c r="H12" s="3">
        <v>6.55</v>
      </c>
      <c r="I12" s="3">
        <v>6.5670000000000002</v>
      </c>
      <c r="J12" s="10">
        <v>1</v>
      </c>
      <c r="K12" s="11" t="s">
        <v>223</v>
      </c>
      <c r="M12" s="11" t="s">
        <v>223</v>
      </c>
      <c r="O12" s="10">
        <v>17</v>
      </c>
      <c r="P12" s="10" t="s">
        <v>223</v>
      </c>
      <c r="Q12" s="10">
        <f>_xlfn.ISOWEEKNUM(T12)</f>
        <v>18</v>
      </c>
      <c r="S12" s="1" t="s">
        <v>47</v>
      </c>
      <c r="T12" s="11">
        <f>S12+(365)</f>
        <v>46140</v>
      </c>
      <c r="U12" s="11">
        <f>T12+60</f>
        <v>46200</v>
      </c>
      <c r="V12" s="10">
        <f ca="1">TODAY()-U12</f>
        <v>-158</v>
      </c>
    </row>
    <row r="13" spans="1:22" x14ac:dyDescent="0.25">
      <c r="A13" s="1" t="s">
        <v>40</v>
      </c>
      <c r="B13" s="1" t="s">
        <v>12</v>
      </c>
      <c r="C13" s="1" t="s">
        <v>48</v>
      </c>
      <c r="D13" s="1" t="s">
        <v>45</v>
      </c>
      <c r="E13" s="1" t="s">
        <v>46</v>
      </c>
      <c r="F13" s="1" t="s">
        <v>11</v>
      </c>
      <c r="G13" s="1" t="s">
        <v>13</v>
      </c>
      <c r="H13" s="3">
        <v>12.659000000000001</v>
      </c>
      <c r="I13" s="3">
        <v>12.676</v>
      </c>
      <c r="J13" s="10">
        <v>1</v>
      </c>
      <c r="K13" s="11" t="s">
        <v>223</v>
      </c>
      <c r="M13" s="11" t="s">
        <v>223</v>
      </c>
      <c r="O13" s="10">
        <v>17</v>
      </c>
      <c r="P13" s="10" t="s">
        <v>223</v>
      </c>
      <c r="Q13" s="10">
        <f>_xlfn.ISOWEEKNUM(T13)</f>
        <v>17</v>
      </c>
      <c r="S13" s="1" t="s">
        <v>49</v>
      </c>
      <c r="T13" s="11">
        <f>S13+(365)</f>
        <v>46136</v>
      </c>
      <c r="U13" s="11">
        <f>T13+60</f>
        <v>46196</v>
      </c>
      <c r="V13" s="10">
        <f ca="1">TODAY()-U13</f>
        <v>-154</v>
      </c>
    </row>
    <row r="14" spans="1:22" x14ac:dyDescent="0.25">
      <c r="A14" s="1" t="s">
        <v>40</v>
      </c>
      <c r="B14" s="1" t="s">
        <v>12</v>
      </c>
      <c r="C14" s="1" t="s">
        <v>50</v>
      </c>
      <c r="D14" s="1" t="s">
        <v>45</v>
      </c>
      <c r="E14" s="1" t="s">
        <v>46</v>
      </c>
      <c r="F14" s="1" t="s">
        <v>11</v>
      </c>
      <c r="G14" s="1" t="s">
        <v>13</v>
      </c>
      <c r="H14" s="3">
        <v>29.123999999999999</v>
      </c>
      <c r="I14" s="3">
        <v>29.140999999999998</v>
      </c>
      <c r="J14" s="10">
        <v>1</v>
      </c>
      <c r="K14" s="11" t="s">
        <v>223</v>
      </c>
      <c r="M14" s="11" t="s">
        <v>223</v>
      </c>
      <c r="O14" s="10">
        <v>17</v>
      </c>
      <c r="P14" s="10" t="s">
        <v>223</v>
      </c>
      <c r="Q14" s="10">
        <f>_xlfn.ISOWEEKNUM(T14)</f>
        <v>17</v>
      </c>
      <c r="S14" s="1" t="s">
        <v>49</v>
      </c>
      <c r="T14" s="11">
        <f>S14+(365)</f>
        <v>46136</v>
      </c>
      <c r="U14" s="11">
        <f>T14+60</f>
        <v>46196</v>
      </c>
      <c r="V14" s="10">
        <f ca="1">TODAY()-U14</f>
        <v>-154</v>
      </c>
    </row>
    <row r="15" spans="1:22" x14ac:dyDescent="0.25">
      <c r="A15" s="1" t="s">
        <v>40</v>
      </c>
      <c r="B15" s="1" t="s">
        <v>12</v>
      </c>
      <c r="C15" s="1" t="s">
        <v>50</v>
      </c>
      <c r="D15" s="1" t="s">
        <v>42</v>
      </c>
      <c r="E15" s="1" t="s">
        <v>43</v>
      </c>
      <c r="F15" s="1" t="s">
        <v>11</v>
      </c>
      <c r="G15" s="1" t="s">
        <v>13</v>
      </c>
      <c r="H15" s="3">
        <v>29.757999999999999</v>
      </c>
      <c r="I15" s="3">
        <v>29.774999999999999</v>
      </c>
      <c r="J15" s="10">
        <v>1</v>
      </c>
      <c r="K15" s="11" t="s">
        <v>223</v>
      </c>
      <c r="M15" s="11" t="s">
        <v>223</v>
      </c>
      <c r="O15" s="10">
        <v>17</v>
      </c>
      <c r="P15" s="10" t="s">
        <v>223</v>
      </c>
      <c r="Q15" s="10">
        <f>_xlfn.ISOWEEKNUM(T15)</f>
        <v>17</v>
      </c>
      <c r="S15" s="1" t="s">
        <v>49</v>
      </c>
      <c r="T15" s="11">
        <f>S15+(365)</f>
        <v>46136</v>
      </c>
      <c r="U15" s="11">
        <f>T15+60</f>
        <v>46196</v>
      </c>
      <c r="V15" s="10">
        <f ca="1">TODAY()-U15</f>
        <v>-154</v>
      </c>
    </row>
    <row r="16" spans="1:22" x14ac:dyDescent="0.25">
      <c r="A16" s="1" t="s">
        <v>40</v>
      </c>
      <c r="B16" s="1" t="s">
        <v>12</v>
      </c>
      <c r="C16" s="1" t="s">
        <v>50</v>
      </c>
      <c r="D16" s="1" t="s">
        <v>45</v>
      </c>
      <c r="E16" s="1" t="s">
        <v>46</v>
      </c>
      <c r="F16" s="1" t="s">
        <v>11</v>
      </c>
      <c r="G16" s="1" t="s">
        <v>13</v>
      </c>
      <c r="H16" s="3">
        <v>31.106000000000002</v>
      </c>
      <c r="I16" s="3">
        <v>31.123000000000001</v>
      </c>
      <c r="J16" s="10">
        <v>1</v>
      </c>
      <c r="K16" s="11" t="s">
        <v>223</v>
      </c>
      <c r="M16" s="11" t="s">
        <v>223</v>
      </c>
      <c r="O16" s="10">
        <v>17</v>
      </c>
      <c r="P16" s="10" t="s">
        <v>223</v>
      </c>
      <c r="Q16" s="10">
        <f>_xlfn.ISOWEEKNUM(T16)</f>
        <v>17</v>
      </c>
      <c r="S16" s="1" t="s">
        <v>49</v>
      </c>
      <c r="T16" s="11">
        <f>S16+(365)</f>
        <v>46136</v>
      </c>
      <c r="U16" s="11">
        <f>T16+60</f>
        <v>46196</v>
      </c>
      <c r="V16" s="10">
        <f ca="1">TODAY()-U16</f>
        <v>-154</v>
      </c>
    </row>
    <row r="17" spans="1:22" x14ac:dyDescent="0.25">
      <c r="A17" s="1" t="s">
        <v>40</v>
      </c>
      <c r="B17" s="1" t="s">
        <v>12</v>
      </c>
      <c r="C17" s="1" t="s">
        <v>51</v>
      </c>
      <c r="D17" s="1" t="s">
        <v>42</v>
      </c>
      <c r="E17" s="1" t="s">
        <v>43</v>
      </c>
      <c r="F17" s="1" t="s">
        <v>11</v>
      </c>
      <c r="G17" s="1" t="s">
        <v>13</v>
      </c>
      <c r="H17" s="3">
        <v>46.167999999999999</v>
      </c>
      <c r="I17" s="3">
        <v>46.185000000000002</v>
      </c>
      <c r="J17" s="10">
        <v>1</v>
      </c>
      <c r="K17" s="11" t="s">
        <v>223</v>
      </c>
      <c r="M17" s="11" t="s">
        <v>223</v>
      </c>
      <c r="O17" s="10">
        <v>17</v>
      </c>
      <c r="P17" s="10" t="s">
        <v>223</v>
      </c>
      <c r="Q17" s="10">
        <f>_xlfn.ISOWEEKNUM(T17)</f>
        <v>17</v>
      </c>
      <c r="S17" s="1" t="s">
        <v>52</v>
      </c>
      <c r="T17" s="11">
        <f>S17+(365)</f>
        <v>46137</v>
      </c>
      <c r="U17" s="11">
        <f>T17+60</f>
        <v>46197</v>
      </c>
      <c r="V17" s="10">
        <f ca="1">TODAY()-U17</f>
        <v>-155</v>
      </c>
    </row>
    <row r="18" spans="1:22" x14ac:dyDescent="0.25">
      <c r="A18" s="1" t="s">
        <v>40</v>
      </c>
      <c r="B18" s="1" t="s">
        <v>12</v>
      </c>
      <c r="C18" s="1" t="s">
        <v>53</v>
      </c>
      <c r="D18" s="1" t="s">
        <v>42</v>
      </c>
      <c r="E18" s="1" t="s">
        <v>43</v>
      </c>
      <c r="F18" s="1" t="s">
        <v>11</v>
      </c>
      <c r="G18" s="1" t="s">
        <v>13</v>
      </c>
      <c r="H18" s="3">
        <v>73.122</v>
      </c>
      <c r="I18" s="3">
        <v>73.138999999999996</v>
      </c>
      <c r="J18" s="10">
        <v>1</v>
      </c>
      <c r="K18" s="11" t="s">
        <v>223</v>
      </c>
      <c r="M18" s="11" t="s">
        <v>223</v>
      </c>
      <c r="O18" s="10">
        <v>17</v>
      </c>
      <c r="P18" s="10" t="s">
        <v>223</v>
      </c>
      <c r="Q18" s="10">
        <f>_xlfn.ISOWEEKNUM(T18)</f>
        <v>17</v>
      </c>
      <c r="S18" s="1" t="s">
        <v>54</v>
      </c>
      <c r="T18" s="11">
        <f>S18+(365)</f>
        <v>46135</v>
      </c>
      <c r="U18" s="11">
        <f>T18+60</f>
        <v>46195</v>
      </c>
      <c r="V18" s="10">
        <f ca="1">TODAY()-U18</f>
        <v>-153</v>
      </c>
    </row>
    <row r="19" spans="1:22" x14ac:dyDescent="0.25">
      <c r="A19" s="1" t="s">
        <v>40</v>
      </c>
      <c r="B19" s="1" t="s">
        <v>12</v>
      </c>
      <c r="C19" s="1" t="s">
        <v>55</v>
      </c>
      <c r="D19" s="1" t="s">
        <v>45</v>
      </c>
      <c r="E19" s="1" t="s">
        <v>46</v>
      </c>
      <c r="F19" s="1" t="s">
        <v>11</v>
      </c>
      <c r="G19" s="1" t="s">
        <v>13</v>
      </c>
      <c r="H19" s="3">
        <v>86.984999999999999</v>
      </c>
      <c r="I19" s="3">
        <v>87.001999999999995</v>
      </c>
      <c r="J19" s="10">
        <v>1</v>
      </c>
      <c r="K19" s="11" t="s">
        <v>223</v>
      </c>
      <c r="M19" s="11" t="s">
        <v>223</v>
      </c>
      <c r="O19" s="10">
        <v>17</v>
      </c>
      <c r="P19" s="10" t="s">
        <v>223</v>
      </c>
      <c r="Q19" s="10">
        <f>_xlfn.ISOWEEKNUM(T19)</f>
        <v>17</v>
      </c>
      <c r="S19" s="1" t="s">
        <v>54</v>
      </c>
      <c r="T19" s="11">
        <f>S19+(365)</f>
        <v>46135</v>
      </c>
      <c r="U19" s="11">
        <f>T19+60</f>
        <v>46195</v>
      </c>
      <c r="V19" s="10">
        <f ca="1">TODAY()-U19</f>
        <v>-153</v>
      </c>
    </row>
    <row r="20" spans="1:22" x14ac:dyDescent="0.25">
      <c r="A20" s="1" t="s">
        <v>40</v>
      </c>
      <c r="B20" s="1" t="s">
        <v>12</v>
      </c>
      <c r="C20" s="1" t="s">
        <v>56</v>
      </c>
      <c r="D20" s="1" t="s">
        <v>45</v>
      </c>
      <c r="E20" s="1" t="s">
        <v>46</v>
      </c>
      <c r="F20" s="1" t="s">
        <v>11</v>
      </c>
      <c r="G20" s="1" t="s">
        <v>13</v>
      </c>
      <c r="H20" s="3">
        <v>106.56</v>
      </c>
      <c r="I20" s="3">
        <v>106.577</v>
      </c>
      <c r="J20" s="10">
        <v>1</v>
      </c>
      <c r="K20" s="11" t="s">
        <v>223</v>
      </c>
      <c r="M20" s="11" t="s">
        <v>223</v>
      </c>
      <c r="O20" s="10">
        <v>17</v>
      </c>
      <c r="P20" s="10" t="s">
        <v>223</v>
      </c>
      <c r="Q20" s="10">
        <f>_xlfn.ISOWEEKNUM(T20)</f>
        <v>17</v>
      </c>
      <c r="S20" s="1" t="s">
        <v>54</v>
      </c>
      <c r="T20" s="11">
        <f>S20+(365)</f>
        <v>46135</v>
      </c>
      <c r="U20" s="11">
        <f>T20+60</f>
        <v>46195</v>
      </c>
      <c r="V20" s="10">
        <f ca="1">TODAY()-U20</f>
        <v>-153</v>
      </c>
    </row>
    <row r="21" spans="1:22" x14ac:dyDescent="0.25">
      <c r="A21" s="1" t="s">
        <v>40</v>
      </c>
      <c r="B21" s="1" t="s">
        <v>12</v>
      </c>
      <c r="C21" s="1" t="s">
        <v>57</v>
      </c>
      <c r="D21" s="1" t="s">
        <v>32</v>
      </c>
      <c r="E21" s="1" t="s">
        <v>33</v>
      </c>
      <c r="F21" s="1" t="s">
        <v>11</v>
      </c>
      <c r="G21" s="1" t="s">
        <v>13</v>
      </c>
      <c r="H21" s="3">
        <v>112.02</v>
      </c>
      <c r="I21" s="3">
        <v>112.03700000000001</v>
      </c>
      <c r="J21" s="10">
        <v>1</v>
      </c>
      <c r="K21" s="11" t="s">
        <v>223</v>
      </c>
      <c r="M21" s="11" t="s">
        <v>223</v>
      </c>
      <c r="O21" s="10">
        <v>17</v>
      </c>
      <c r="P21" s="10" t="s">
        <v>223</v>
      </c>
      <c r="Q21" s="10">
        <f>_xlfn.ISOWEEKNUM(T21)</f>
        <v>17</v>
      </c>
      <c r="S21" s="1" t="s">
        <v>54</v>
      </c>
      <c r="T21" s="11">
        <f>S21+(365)</f>
        <v>46135</v>
      </c>
      <c r="U21" s="11">
        <f>T21+60</f>
        <v>46195</v>
      </c>
      <c r="V21" s="10">
        <f ca="1">TODAY()-U21</f>
        <v>-153</v>
      </c>
    </row>
    <row r="22" spans="1:22" x14ac:dyDescent="0.25">
      <c r="A22" s="1" t="s">
        <v>58</v>
      </c>
      <c r="B22" s="1" t="s">
        <v>12</v>
      </c>
      <c r="C22" s="1" t="s">
        <v>59</v>
      </c>
      <c r="D22" s="1" t="s">
        <v>32</v>
      </c>
      <c r="E22" s="1" t="s">
        <v>33</v>
      </c>
      <c r="F22" s="1" t="s">
        <v>11</v>
      </c>
      <c r="G22" s="1" t="s">
        <v>13</v>
      </c>
      <c r="H22" s="3">
        <v>484.88799999999998</v>
      </c>
      <c r="I22" s="3">
        <v>484.90499999999997</v>
      </c>
      <c r="J22" s="10">
        <v>1</v>
      </c>
      <c r="K22" s="11" t="s">
        <v>223</v>
      </c>
      <c r="M22" s="11" t="s">
        <v>223</v>
      </c>
      <c r="O22" s="10">
        <v>17</v>
      </c>
      <c r="P22" s="10" t="s">
        <v>223</v>
      </c>
      <c r="Q22" s="10">
        <f>_xlfn.ISOWEEKNUM(T22)</f>
        <v>17</v>
      </c>
      <c r="S22" s="1" t="s">
        <v>60</v>
      </c>
      <c r="T22" s="11">
        <f>S22+(365)</f>
        <v>46133</v>
      </c>
      <c r="U22" s="11">
        <f>T22+60</f>
        <v>46193</v>
      </c>
      <c r="V22" s="10">
        <f ca="1">TODAY()-U22</f>
        <v>-151</v>
      </c>
    </row>
    <row r="23" spans="1:22" x14ac:dyDescent="0.25">
      <c r="A23" s="1" t="s">
        <v>58</v>
      </c>
      <c r="B23" s="1" t="s">
        <v>12</v>
      </c>
      <c r="C23" s="1" t="s">
        <v>61</v>
      </c>
      <c r="D23" s="1" t="s">
        <v>45</v>
      </c>
      <c r="E23" s="1" t="s">
        <v>46</v>
      </c>
      <c r="F23" s="1" t="s">
        <v>11</v>
      </c>
      <c r="G23" s="1" t="s">
        <v>13</v>
      </c>
      <c r="H23" s="3">
        <v>496.875</v>
      </c>
      <c r="I23" s="3">
        <v>496.892</v>
      </c>
      <c r="J23" s="10">
        <v>1</v>
      </c>
      <c r="K23" s="11" t="s">
        <v>223</v>
      </c>
      <c r="M23" s="11" t="s">
        <v>223</v>
      </c>
      <c r="O23" s="10">
        <v>17</v>
      </c>
      <c r="P23" s="10" t="s">
        <v>223</v>
      </c>
      <c r="Q23" s="10">
        <f>_xlfn.ISOWEEKNUM(T23)</f>
        <v>17</v>
      </c>
      <c r="S23" s="1" t="s">
        <v>60</v>
      </c>
      <c r="T23" s="11">
        <f>S23+(365)</f>
        <v>46133</v>
      </c>
      <c r="U23" s="11">
        <f>T23+60</f>
        <v>46193</v>
      </c>
      <c r="V23" s="10">
        <f ca="1">TODAY()-U23</f>
        <v>-151</v>
      </c>
    </row>
    <row r="24" spans="1:22" x14ac:dyDescent="0.25">
      <c r="A24" s="1" t="s">
        <v>58</v>
      </c>
      <c r="B24" s="1" t="s">
        <v>12</v>
      </c>
      <c r="C24" s="1" t="s">
        <v>62</v>
      </c>
      <c r="D24" s="1" t="s">
        <v>42</v>
      </c>
      <c r="E24" s="1" t="s">
        <v>43</v>
      </c>
      <c r="F24" s="1" t="s">
        <v>11</v>
      </c>
      <c r="G24" s="1" t="s">
        <v>13</v>
      </c>
      <c r="H24" s="3">
        <v>532.39800000000002</v>
      </c>
      <c r="I24" s="3">
        <v>532.41499999999996</v>
      </c>
      <c r="J24" s="10">
        <v>1</v>
      </c>
      <c r="K24" s="11" t="s">
        <v>223</v>
      </c>
      <c r="M24" s="11" t="s">
        <v>223</v>
      </c>
      <c r="O24" s="10">
        <v>17</v>
      </c>
      <c r="P24" s="10" t="s">
        <v>223</v>
      </c>
      <c r="Q24" s="10">
        <f>_xlfn.ISOWEEKNUM(T24)</f>
        <v>17</v>
      </c>
      <c r="S24" s="1" t="s">
        <v>63</v>
      </c>
      <c r="T24" s="11">
        <f>S24+(365)</f>
        <v>46134</v>
      </c>
      <c r="U24" s="11">
        <f>T24+60</f>
        <v>46194</v>
      </c>
      <c r="V24" s="10">
        <f ca="1">TODAY()-U24</f>
        <v>-152</v>
      </c>
    </row>
    <row r="25" spans="1:22" x14ac:dyDescent="0.25">
      <c r="A25" s="1" t="s">
        <v>58</v>
      </c>
      <c r="B25" s="1" t="s">
        <v>12</v>
      </c>
      <c r="C25" s="1" t="s">
        <v>64</v>
      </c>
      <c r="D25" s="1" t="s">
        <v>32</v>
      </c>
      <c r="E25" s="1" t="s">
        <v>33</v>
      </c>
      <c r="F25" s="1" t="s">
        <v>11</v>
      </c>
      <c r="G25" s="1" t="s">
        <v>13</v>
      </c>
      <c r="H25" s="3">
        <v>536.19299999999998</v>
      </c>
      <c r="I25" s="3">
        <v>536.21</v>
      </c>
      <c r="J25" s="10">
        <v>1</v>
      </c>
      <c r="K25" s="11" t="s">
        <v>223</v>
      </c>
      <c r="M25" s="11" t="s">
        <v>223</v>
      </c>
      <c r="O25" s="10">
        <v>17</v>
      </c>
      <c r="P25" s="10" t="s">
        <v>223</v>
      </c>
      <c r="Q25" s="10">
        <f>_xlfn.ISOWEEKNUM(T25)</f>
        <v>17</v>
      </c>
      <c r="S25" s="1" t="s">
        <v>54</v>
      </c>
      <c r="T25" s="11">
        <f>S25+(365)</f>
        <v>46135</v>
      </c>
      <c r="U25" s="11">
        <f>T25+60</f>
        <v>46195</v>
      </c>
      <c r="V25" s="10">
        <f ca="1">TODAY()-U25</f>
        <v>-153</v>
      </c>
    </row>
    <row r="26" spans="1:22" x14ac:dyDescent="0.25">
      <c r="A26" s="1" t="s">
        <v>58</v>
      </c>
      <c r="B26" s="1" t="s">
        <v>12</v>
      </c>
      <c r="C26" s="1" t="s">
        <v>64</v>
      </c>
      <c r="D26" s="1" t="s">
        <v>42</v>
      </c>
      <c r="E26" s="1" t="s">
        <v>43</v>
      </c>
      <c r="F26" s="1" t="s">
        <v>11</v>
      </c>
      <c r="G26" s="1" t="s">
        <v>13</v>
      </c>
      <c r="H26" s="3">
        <v>538.97799999999995</v>
      </c>
      <c r="I26" s="3">
        <v>538.995</v>
      </c>
      <c r="J26" s="10">
        <v>1</v>
      </c>
      <c r="K26" s="11" t="s">
        <v>223</v>
      </c>
      <c r="M26" s="11" t="s">
        <v>223</v>
      </c>
      <c r="O26" s="10">
        <v>17</v>
      </c>
      <c r="P26" s="10" t="s">
        <v>223</v>
      </c>
      <c r="Q26" s="10">
        <f>_xlfn.ISOWEEKNUM(T26)</f>
        <v>17</v>
      </c>
      <c r="S26" s="1" t="s">
        <v>63</v>
      </c>
      <c r="T26" s="11">
        <f>S26+(365)</f>
        <v>46134</v>
      </c>
      <c r="U26" s="11">
        <f>T26+60</f>
        <v>46194</v>
      </c>
      <c r="V26" s="10">
        <f ca="1">TODAY()-U26</f>
        <v>-152</v>
      </c>
    </row>
    <row r="27" spans="1:22" x14ac:dyDescent="0.25">
      <c r="A27" s="1" t="s">
        <v>58</v>
      </c>
      <c r="B27" s="1" t="s">
        <v>12</v>
      </c>
      <c r="C27" s="1" t="s">
        <v>65</v>
      </c>
      <c r="D27" s="1" t="s">
        <v>45</v>
      </c>
      <c r="E27" s="1" t="s">
        <v>46</v>
      </c>
      <c r="F27" s="1" t="s">
        <v>11</v>
      </c>
      <c r="G27" s="1" t="s">
        <v>13</v>
      </c>
      <c r="H27" s="3">
        <v>548.84799999999996</v>
      </c>
      <c r="I27" s="3">
        <v>548.86500000000001</v>
      </c>
      <c r="J27" s="10">
        <v>1</v>
      </c>
      <c r="K27" s="11" t="s">
        <v>223</v>
      </c>
      <c r="M27" s="11" t="s">
        <v>223</v>
      </c>
      <c r="O27" s="10">
        <v>17</v>
      </c>
      <c r="P27" s="10" t="s">
        <v>223</v>
      </c>
      <c r="Q27" s="10">
        <f>_xlfn.ISOWEEKNUM(T27)</f>
        <v>17</v>
      </c>
      <c r="S27" s="1" t="s">
        <v>63</v>
      </c>
      <c r="T27" s="11">
        <f>S27+(365)</f>
        <v>46134</v>
      </c>
      <c r="U27" s="11">
        <f>T27+60</f>
        <v>46194</v>
      </c>
      <c r="V27" s="10">
        <f ca="1">TODAY()-U27</f>
        <v>-152</v>
      </c>
    </row>
    <row r="28" spans="1:22" x14ac:dyDescent="0.25">
      <c r="A28" s="1" t="s">
        <v>66</v>
      </c>
      <c r="B28" s="1" t="s">
        <v>68</v>
      </c>
      <c r="C28" s="1" t="s">
        <v>67</v>
      </c>
      <c r="D28" s="1" t="s">
        <v>42</v>
      </c>
      <c r="E28" s="1" t="s">
        <v>43</v>
      </c>
      <c r="F28" s="1" t="s">
        <v>11</v>
      </c>
      <c r="G28" s="1" t="s">
        <v>13</v>
      </c>
      <c r="H28" s="3">
        <v>372.06799999999998</v>
      </c>
      <c r="I28" s="3">
        <v>372.08499999999998</v>
      </c>
      <c r="J28" s="10">
        <v>1</v>
      </c>
      <c r="K28" s="11" t="s">
        <v>223</v>
      </c>
      <c r="M28" s="11" t="s">
        <v>223</v>
      </c>
      <c r="O28" s="10">
        <v>17</v>
      </c>
      <c r="P28" s="10" t="s">
        <v>223</v>
      </c>
      <c r="Q28" s="10">
        <f>_xlfn.ISOWEEKNUM(T28)</f>
        <v>22</v>
      </c>
      <c r="S28" s="1" t="s">
        <v>69</v>
      </c>
      <c r="T28" s="11">
        <f>S28+(365)</f>
        <v>46167</v>
      </c>
      <c r="U28" s="11">
        <f>T28+60</f>
        <v>46227</v>
      </c>
      <c r="V28" s="10">
        <f ca="1">TODAY()-U28</f>
        <v>-185</v>
      </c>
    </row>
    <row r="29" spans="1:22" x14ac:dyDescent="0.25">
      <c r="A29" s="1" t="s">
        <v>70</v>
      </c>
      <c r="B29" s="1" t="s">
        <v>68</v>
      </c>
      <c r="C29" s="1" t="s">
        <v>71</v>
      </c>
      <c r="D29" s="1" t="s">
        <v>72</v>
      </c>
      <c r="E29" s="1" t="s">
        <v>74</v>
      </c>
      <c r="F29" s="1" t="s">
        <v>73</v>
      </c>
      <c r="G29" s="1" t="s">
        <v>18</v>
      </c>
      <c r="H29" s="3">
        <v>280.46800000000002</v>
      </c>
      <c r="I29" s="3">
        <v>280.48500000000001</v>
      </c>
      <c r="J29" s="10">
        <v>1</v>
      </c>
      <c r="K29" s="11" t="s">
        <v>223</v>
      </c>
      <c r="M29" s="11" t="s">
        <v>223</v>
      </c>
      <c r="O29" s="10">
        <v>17</v>
      </c>
      <c r="P29" s="10" t="s">
        <v>223</v>
      </c>
      <c r="Q29" s="10">
        <f>_xlfn.ISOWEEKNUM(T29)</f>
        <v>22</v>
      </c>
      <c r="S29" s="1" t="s">
        <v>69</v>
      </c>
      <c r="T29" s="11">
        <f>S29+(365)</f>
        <v>46167</v>
      </c>
      <c r="U29" s="11">
        <f>T29+60</f>
        <v>46227</v>
      </c>
      <c r="V29" s="10">
        <f ca="1">TODAY()-U29</f>
        <v>-185</v>
      </c>
    </row>
    <row r="30" spans="1:22" x14ac:dyDescent="0.25">
      <c r="A30" s="1" t="s">
        <v>70</v>
      </c>
      <c r="B30" s="1" t="s">
        <v>68</v>
      </c>
      <c r="C30" s="1" t="s">
        <v>71</v>
      </c>
      <c r="D30" s="1" t="s">
        <v>72</v>
      </c>
      <c r="E30" s="1" t="s">
        <v>74</v>
      </c>
      <c r="F30" s="1" t="s">
        <v>75</v>
      </c>
      <c r="G30" s="1" t="s">
        <v>18</v>
      </c>
      <c r="H30" s="3">
        <v>280.46800000000002</v>
      </c>
      <c r="I30" s="3">
        <v>280.48500000000001</v>
      </c>
      <c r="J30" s="10">
        <v>1</v>
      </c>
      <c r="K30" s="11" t="s">
        <v>223</v>
      </c>
      <c r="M30" s="11" t="s">
        <v>223</v>
      </c>
      <c r="O30" s="10">
        <v>17</v>
      </c>
      <c r="P30" s="10" t="s">
        <v>223</v>
      </c>
      <c r="Q30" s="10">
        <f>_xlfn.ISOWEEKNUM(T30)</f>
        <v>22</v>
      </c>
      <c r="S30" s="1" t="s">
        <v>69</v>
      </c>
      <c r="T30" s="11">
        <f>S30+(365)</f>
        <v>46167</v>
      </c>
      <c r="U30" s="11">
        <f>T30+60</f>
        <v>46227</v>
      </c>
      <c r="V30" s="10">
        <f ca="1">TODAY()-U30</f>
        <v>-185</v>
      </c>
    </row>
    <row r="31" spans="1:22" x14ac:dyDescent="0.25">
      <c r="A31" s="1" t="s">
        <v>70</v>
      </c>
      <c r="B31" s="1" t="s">
        <v>68</v>
      </c>
      <c r="C31" s="1" t="s">
        <v>71</v>
      </c>
      <c r="D31" s="1" t="s">
        <v>72</v>
      </c>
      <c r="E31" s="1" t="s">
        <v>74</v>
      </c>
      <c r="F31" s="1" t="s">
        <v>75</v>
      </c>
      <c r="G31" s="1" t="s">
        <v>18</v>
      </c>
      <c r="H31" s="3">
        <v>280.72500000000002</v>
      </c>
      <c r="I31" s="3">
        <v>280.74200000000002</v>
      </c>
      <c r="J31" s="10">
        <v>1</v>
      </c>
      <c r="K31" s="11" t="s">
        <v>223</v>
      </c>
      <c r="M31" s="11" t="s">
        <v>223</v>
      </c>
      <c r="O31" s="10">
        <v>17</v>
      </c>
      <c r="P31" s="10" t="s">
        <v>223</v>
      </c>
      <c r="Q31" s="10">
        <f>_xlfn.ISOWEEKNUM(T31)</f>
        <v>22</v>
      </c>
      <c r="S31" s="1" t="s">
        <v>69</v>
      </c>
      <c r="T31" s="11">
        <f>S31+(365)</f>
        <v>46167</v>
      </c>
      <c r="U31" s="11">
        <f>T31+60</f>
        <v>46227</v>
      </c>
      <c r="V31" s="10">
        <f ca="1">TODAY()-U31</f>
        <v>-185</v>
      </c>
    </row>
    <row r="32" spans="1:22" x14ac:dyDescent="0.25">
      <c r="A32" s="1" t="s">
        <v>70</v>
      </c>
      <c r="B32" s="1" t="s">
        <v>68</v>
      </c>
      <c r="C32" s="1" t="s">
        <v>71</v>
      </c>
      <c r="D32" s="1" t="s">
        <v>72</v>
      </c>
      <c r="E32" s="1" t="s">
        <v>74</v>
      </c>
      <c r="F32" s="1" t="s">
        <v>73</v>
      </c>
      <c r="G32" s="1" t="s">
        <v>18</v>
      </c>
      <c r="H32" s="3">
        <v>280.72500000000002</v>
      </c>
      <c r="I32" s="3">
        <v>280.74200000000002</v>
      </c>
      <c r="J32" s="10">
        <v>1</v>
      </c>
      <c r="K32" s="11" t="s">
        <v>223</v>
      </c>
      <c r="M32" s="11" t="s">
        <v>223</v>
      </c>
      <c r="O32" s="10">
        <v>17</v>
      </c>
      <c r="P32" s="10" t="s">
        <v>223</v>
      </c>
      <c r="Q32" s="10">
        <f>_xlfn.ISOWEEKNUM(T32)</f>
        <v>22</v>
      </c>
      <c r="S32" s="1" t="s">
        <v>69</v>
      </c>
      <c r="T32" s="11">
        <f>S32+(365)</f>
        <v>46167</v>
      </c>
      <c r="U32" s="11">
        <f>T32+60</f>
        <v>46227</v>
      </c>
      <c r="V32" s="10">
        <f ca="1">TODAY()-U32</f>
        <v>-185</v>
      </c>
    </row>
    <row r="33" spans="1:22" x14ac:dyDescent="0.25">
      <c r="A33" s="1" t="s">
        <v>76</v>
      </c>
      <c r="B33" s="1" t="s">
        <v>68</v>
      </c>
      <c r="C33" s="1" t="s">
        <v>77</v>
      </c>
      <c r="D33" s="1" t="s">
        <v>78</v>
      </c>
      <c r="E33" s="1" t="s">
        <v>80</v>
      </c>
      <c r="F33" s="1" t="s">
        <v>11</v>
      </c>
      <c r="G33" s="1" t="s">
        <v>79</v>
      </c>
      <c r="H33" s="3">
        <v>751.67700000000002</v>
      </c>
      <c r="I33" s="3">
        <v>751.68899999999996</v>
      </c>
      <c r="J33" s="10">
        <v>1</v>
      </c>
      <c r="K33" s="11" t="s">
        <v>223</v>
      </c>
      <c r="M33" s="11" t="s">
        <v>223</v>
      </c>
      <c r="O33" s="10">
        <v>26</v>
      </c>
      <c r="P33" s="10" t="s">
        <v>223</v>
      </c>
      <c r="Q33" s="10">
        <f>_xlfn.ISOWEEKNUM(T33)</f>
        <v>27</v>
      </c>
      <c r="S33" s="1" t="s">
        <v>81</v>
      </c>
      <c r="T33" s="11">
        <f>S33+(365)</f>
        <v>46204</v>
      </c>
      <c r="U33" s="11">
        <f>T33+60</f>
        <v>46264</v>
      </c>
      <c r="V33" s="10">
        <f ca="1">TODAY()-U33</f>
        <v>-222</v>
      </c>
    </row>
    <row r="34" spans="1:22" x14ac:dyDescent="0.25">
      <c r="A34" s="1" t="s">
        <v>82</v>
      </c>
      <c r="B34" s="1" t="s">
        <v>68</v>
      </c>
      <c r="C34" s="1" t="s">
        <v>83</v>
      </c>
      <c r="D34" s="1" t="s">
        <v>45</v>
      </c>
      <c r="E34" s="1" t="s">
        <v>46</v>
      </c>
      <c r="F34" s="1" t="s">
        <v>11</v>
      </c>
      <c r="G34" s="1" t="s">
        <v>13</v>
      </c>
      <c r="H34" s="3">
        <v>418.68099999999998</v>
      </c>
      <c r="I34" s="3">
        <v>418.69799999999998</v>
      </c>
      <c r="J34" s="10">
        <v>1</v>
      </c>
      <c r="K34" s="11" t="s">
        <v>223</v>
      </c>
      <c r="M34" s="11" t="s">
        <v>223</v>
      </c>
      <c r="O34" s="10">
        <v>40</v>
      </c>
      <c r="P34" s="10" t="s">
        <v>223</v>
      </c>
      <c r="Q34" s="10">
        <f>_xlfn.ISOWEEKNUM(T34)</f>
        <v>43</v>
      </c>
      <c r="S34" s="1" t="s">
        <v>84</v>
      </c>
      <c r="T34" s="11">
        <f>S34+(365)</f>
        <v>46317</v>
      </c>
      <c r="U34" s="11">
        <f>T34+60</f>
        <v>46377</v>
      </c>
      <c r="V34" s="10">
        <f ca="1">TODAY()-U34</f>
        <v>-335</v>
      </c>
    </row>
    <row r="35" spans="1:22" x14ac:dyDescent="0.25">
      <c r="A35" s="1" t="s">
        <v>85</v>
      </c>
      <c r="B35" s="1" t="s">
        <v>68</v>
      </c>
      <c r="C35" s="1" t="s">
        <v>86</v>
      </c>
      <c r="D35" s="1" t="s">
        <v>87</v>
      </c>
      <c r="E35" s="1" t="s">
        <v>88</v>
      </c>
      <c r="F35" s="1" t="s">
        <v>11</v>
      </c>
      <c r="G35" s="1" t="s">
        <v>18</v>
      </c>
      <c r="H35" s="3">
        <v>372.01900000000001</v>
      </c>
      <c r="I35" s="3">
        <v>372.029</v>
      </c>
      <c r="J35" s="10">
        <v>1</v>
      </c>
      <c r="K35" s="11" t="s">
        <v>223</v>
      </c>
      <c r="M35" s="11" t="s">
        <v>223</v>
      </c>
      <c r="O35" s="10">
        <v>40</v>
      </c>
      <c r="P35" s="10" t="s">
        <v>223</v>
      </c>
      <c r="Q35" s="10">
        <f>_xlfn.ISOWEEKNUM(T35)</f>
        <v>43</v>
      </c>
      <c r="S35" s="1" t="s">
        <v>84</v>
      </c>
      <c r="T35" s="11">
        <f>S35+(365)</f>
        <v>46317</v>
      </c>
      <c r="U35" s="11">
        <f>T35+60</f>
        <v>46377</v>
      </c>
      <c r="V35" s="10">
        <f ca="1">TODAY()-U35</f>
        <v>-335</v>
      </c>
    </row>
    <row r="36" spans="1:22" x14ac:dyDescent="0.25">
      <c r="A36" s="1" t="s">
        <v>85</v>
      </c>
      <c r="B36" s="1" t="s">
        <v>68</v>
      </c>
      <c r="C36" s="1" t="s">
        <v>86</v>
      </c>
      <c r="D36" s="1" t="s">
        <v>87</v>
      </c>
      <c r="E36" s="1" t="s">
        <v>88</v>
      </c>
      <c r="F36" s="1" t="s">
        <v>11</v>
      </c>
      <c r="G36" s="1" t="s">
        <v>18</v>
      </c>
      <c r="H36" s="3">
        <v>372.24700000000001</v>
      </c>
      <c r="I36" s="3">
        <v>372.25700000000001</v>
      </c>
      <c r="J36" s="10">
        <v>1</v>
      </c>
      <c r="K36" s="11" t="s">
        <v>223</v>
      </c>
      <c r="M36" s="11" t="s">
        <v>223</v>
      </c>
      <c r="O36" s="10">
        <v>40</v>
      </c>
      <c r="P36" s="10" t="s">
        <v>223</v>
      </c>
      <c r="Q36" s="10">
        <f>_xlfn.ISOWEEKNUM(T36)</f>
        <v>43</v>
      </c>
      <c r="S36" s="1" t="s">
        <v>84</v>
      </c>
      <c r="T36" s="11">
        <f>S36+(365)</f>
        <v>46317</v>
      </c>
      <c r="U36" s="11">
        <f>T36+60</f>
        <v>46377</v>
      </c>
      <c r="V36" s="10">
        <f ca="1">TODAY()-U36</f>
        <v>-335</v>
      </c>
    </row>
    <row r="37" spans="1:22" x14ac:dyDescent="0.25">
      <c r="A37" s="1" t="s">
        <v>89</v>
      </c>
      <c r="B37" s="1" t="s">
        <v>68</v>
      </c>
      <c r="C37" s="1" t="s">
        <v>90</v>
      </c>
      <c r="D37" s="1" t="s">
        <v>78</v>
      </c>
      <c r="E37" s="1" t="s">
        <v>80</v>
      </c>
      <c r="F37" s="1" t="s">
        <v>91</v>
      </c>
      <c r="G37" s="1" t="s">
        <v>79</v>
      </c>
      <c r="H37" s="3">
        <v>574.24800000000005</v>
      </c>
      <c r="I37" s="3">
        <v>574.26099999999997</v>
      </c>
      <c r="J37" s="10">
        <v>1</v>
      </c>
      <c r="K37" s="11" t="s">
        <v>223</v>
      </c>
      <c r="M37" s="11" t="s">
        <v>223</v>
      </c>
      <c r="O37" s="10">
        <v>14</v>
      </c>
      <c r="P37" s="10" t="s">
        <v>223</v>
      </c>
      <c r="Q37" s="10">
        <f>_xlfn.ISOWEEKNUM(T37)</f>
        <v>14</v>
      </c>
      <c r="S37" s="1" t="s">
        <v>92</v>
      </c>
      <c r="T37" s="11">
        <f>S37+(365)</f>
        <v>46114</v>
      </c>
      <c r="U37" s="11">
        <f>T37+60</f>
        <v>46174</v>
      </c>
      <c r="V37" s="10">
        <f ca="1">TODAY()-U37</f>
        <v>-132</v>
      </c>
    </row>
    <row r="38" spans="1:22" x14ac:dyDescent="0.25">
      <c r="A38" s="1" t="s">
        <v>89</v>
      </c>
      <c r="B38" s="1" t="s">
        <v>68</v>
      </c>
      <c r="C38" s="1" t="s">
        <v>90</v>
      </c>
      <c r="D38" s="1" t="s">
        <v>78</v>
      </c>
      <c r="E38" s="1" t="s">
        <v>80</v>
      </c>
      <c r="F38" s="1" t="s">
        <v>91</v>
      </c>
      <c r="G38" s="1" t="s">
        <v>79</v>
      </c>
      <c r="H38" s="3">
        <v>574.38300000000004</v>
      </c>
      <c r="I38" s="3">
        <v>574.39599999999996</v>
      </c>
      <c r="J38" s="10">
        <v>1</v>
      </c>
      <c r="K38" s="11" t="s">
        <v>223</v>
      </c>
      <c r="M38" s="11" t="s">
        <v>223</v>
      </c>
      <c r="O38" s="10">
        <v>14</v>
      </c>
      <c r="P38" s="10" t="s">
        <v>223</v>
      </c>
      <c r="Q38" s="10">
        <f>_xlfn.ISOWEEKNUM(T38)</f>
        <v>14</v>
      </c>
      <c r="S38" s="1" t="s">
        <v>92</v>
      </c>
      <c r="T38" s="11">
        <f>S38+(365)</f>
        <v>46114</v>
      </c>
      <c r="U38" s="11">
        <f>T38+60</f>
        <v>46174</v>
      </c>
      <c r="V38" s="10">
        <f ca="1">TODAY()-U38</f>
        <v>-132</v>
      </c>
    </row>
    <row r="39" spans="1:22" x14ac:dyDescent="0.25">
      <c r="A39" s="1" t="s">
        <v>93</v>
      </c>
      <c r="B39" s="1" t="s">
        <v>68</v>
      </c>
      <c r="C39" s="1" t="s">
        <v>94</v>
      </c>
      <c r="D39" s="1" t="s">
        <v>45</v>
      </c>
      <c r="E39" s="1" t="s">
        <v>46</v>
      </c>
      <c r="F39" s="1" t="s">
        <v>11</v>
      </c>
      <c r="G39" s="1" t="s">
        <v>13</v>
      </c>
      <c r="H39" s="3">
        <v>188.71299999999999</v>
      </c>
      <c r="I39" s="3">
        <v>188.73</v>
      </c>
      <c r="J39" s="10">
        <v>1</v>
      </c>
      <c r="K39" s="11" t="s">
        <v>223</v>
      </c>
      <c r="M39" s="11" t="s">
        <v>223</v>
      </c>
      <c r="O39" s="10">
        <v>13</v>
      </c>
      <c r="P39" s="10" t="s">
        <v>223</v>
      </c>
      <c r="Q39" s="10">
        <f>_xlfn.ISOWEEKNUM(T39)</f>
        <v>13</v>
      </c>
      <c r="S39" s="1" t="s">
        <v>95</v>
      </c>
      <c r="T39" s="11">
        <f>S39+(365)</f>
        <v>46108</v>
      </c>
      <c r="U39" s="11">
        <f>T39+60</f>
        <v>46168</v>
      </c>
      <c r="V39" s="10">
        <f ca="1">TODAY()-U39</f>
        <v>-126</v>
      </c>
    </row>
    <row r="40" spans="1:22" x14ac:dyDescent="0.25">
      <c r="A40" s="1" t="s">
        <v>93</v>
      </c>
      <c r="B40" s="1" t="s">
        <v>68</v>
      </c>
      <c r="C40" s="1" t="s">
        <v>96</v>
      </c>
      <c r="D40" s="1" t="s">
        <v>78</v>
      </c>
      <c r="E40" s="1" t="s">
        <v>80</v>
      </c>
      <c r="F40" s="1" t="s">
        <v>75</v>
      </c>
      <c r="G40" s="1" t="s">
        <v>18</v>
      </c>
      <c r="H40" s="3">
        <v>332.471</v>
      </c>
      <c r="I40" s="3">
        <v>332.48399999999998</v>
      </c>
      <c r="J40" s="10">
        <v>1</v>
      </c>
      <c r="K40" s="11" t="s">
        <v>223</v>
      </c>
      <c r="M40" s="11" t="s">
        <v>223</v>
      </c>
      <c r="O40" s="10">
        <v>13</v>
      </c>
      <c r="P40" s="10" t="s">
        <v>223</v>
      </c>
      <c r="Q40" s="10">
        <f>_xlfn.ISOWEEKNUM(T40)</f>
        <v>13</v>
      </c>
      <c r="S40" s="1" t="s">
        <v>95</v>
      </c>
      <c r="T40" s="11">
        <f>S40+(365)</f>
        <v>46108</v>
      </c>
      <c r="U40" s="11">
        <f>T40+60</f>
        <v>46168</v>
      </c>
      <c r="V40" s="10">
        <f ca="1">TODAY()-U40</f>
        <v>-126</v>
      </c>
    </row>
    <row r="41" spans="1:22" x14ac:dyDescent="0.25">
      <c r="A41" s="1" t="s">
        <v>93</v>
      </c>
      <c r="B41" s="1" t="s">
        <v>68</v>
      </c>
      <c r="C41" s="1" t="s">
        <v>97</v>
      </c>
      <c r="D41" s="1" t="s">
        <v>78</v>
      </c>
      <c r="E41" s="1" t="s">
        <v>80</v>
      </c>
      <c r="F41" s="1" t="s">
        <v>73</v>
      </c>
      <c r="G41" s="1" t="s">
        <v>18</v>
      </c>
      <c r="H41" s="3">
        <v>332.471</v>
      </c>
      <c r="I41" s="3">
        <v>332.48399999999998</v>
      </c>
      <c r="J41" s="10">
        <v>1</v>
      </c>
      <c r="K41" s="11" t="s">
        <v>223</v>
      </c>
      <c r="M41" s="11" t="s">
        <v>223</v>
      </c>
      <c r="O41" s="10">
        <v>13</v>
      </c>
      <c r="P41" s="10" t="s">
        <v>223</v>
      </c>
      <c r="Q41" s="10">
        <f>_xlfn.ISOWEEKNUM(T41)</f>
        <v>13</v>
      </c>
      <c r="S41" s="1" t="s">
        <v>95</v>
      </c>
      <c r="T41" s="11">
        <f>S41+(365)</f>
        <v>46108</v>
      </c>
      <c r="U41" s="11">
        <f>T41+60</f>
        <v>46168</v>
      </c>
      <c r="V41" s="10">
        <f ca="1">TODAY()-U41</f>
        <v>-126</v>
      </c>
    </row>
    <row r="42" spans="1:22" x14ac:dyDescent="0.25">
      <c r="A42" s="1" t="s">
        <v>98</v>
      </c>
      <c r="B42" s="1" t="s">
        <v>101</v>
      </c>
      <c r="C42" s="1" t="s">
        <v>99</v>
      </c>
      <c r="D42" s="1" t="s">
        <v>45</v>
      </c>
      <c r="E42" s="1" t="s">
        <v>46</v>
      </c>
      <c r="F42" s="1" t="s">
        <v>100</v>
      </c>
      <c r="G42" s="1" t="s">
        <v>18</v>
      </c>
      <c r="H42" s="3">
        <v>3.552</v>
      </c>
      <c r="I42" s="3">
        <v>3.569</v>
      </c>
      <c r="J42" s="10">
        <v>1</v>
      </c>
      <c r="K42" s="11" t="s">
        <v>223</v>
      </c>
      <c r="M42" s="11" t="s">
        <v>223</v>
      </c>
      <c r="O42" s="10">
        <v>6</v>
      </c>
      <c r="P42" s="10" t="s">
        <v>223</v>
      </c>
      <c r="Q42" s="10">
        <f>_xlfn.ISOWEEKNUM(T42)</f>
        <v>5</v>
      </c>
      <c r="S42" s="1" t="s">
        <v>102</v>
      </c>
      <c r="T42" s="11">
        <f>S42+(365)</f>
        <v>46050</v>
      </c>
      <c r="U42" s="11">
        <f>T42+60</f>
        <v>46110</v>
      </c>
      <c r="V42" s="10">
        <f ca="1">TODAY()-U42</f>
        <v>-68</v>
      </c>
    </row>
    <row r="43" spans="1:22" x14ac:dyDescent="0.25">
      <c r="A43" s="1" t="s">
        <v>98</v>
      </c>
      <c r="B43" s="1" t="s">
        <v>101</v>
      </c>
      <c r="C43" s="1" t="s">
        <v>99</v>
      </c>
      <c r="D43" s="1" t="s">
        <v>45</v>
      </c>
      <c r="E43" s="1" t="s">
        <v>46</v>
      </c>
      <c r="F43" s="1" t="s">
        <v>103</v>
      </c>
      <c r="G43" s="1" t="s">
        <v>18</v>
      </c>
      <c r="H43" s="3">
        <v>3.645</v>
      </c>
      <c r="I43" s="3">
        <v>3.6619999999999999</v>
      </c>
      <c r="J43" s="10">
        <v>1</v>
      </c>
      <c r="K43" s="11" t="s">
        <v>223</v>
      </c>
      <c r="M43" s="11" t="s">
        <v>223</v>
      </c>
      <c r="O43" s="10">
        <v>6</v>
      </c>
      <c r="P43" s="10" t="s">
        <v>223</v>
      </c>
      <c r="Q43" s="10">
        <f>_xlfn.ISOWEEKNUM(T43)</f>
        <v>5</v>
      </c>
      <c r="S43" s="1" t="s">
        <v>102</v>
      </c>
      <c r="T43" s="11">
        <f>S43+(365)</f>
        <v>46050</v>
      </c>
      <c r="U43" s="11">
        <f>T43+60</f>
        <v>46110</v>
      </c>
      <c r="V43" s="10">
        <f ca="1">TODAY()-U43</f>
        <v>-68</v>
      </c>
    </row>
    <row r="44" spans="1:22" x14ac:dyDescent="0.25">
      <c r="A44" s="1" t="s">
        <v>98</v>
      </c>
      <c r="B44" s="1" t="s">
        <v>101</v>
      </c>
      <c r="C44" s="1" t="s">
        <v>104</v>
      </c>
      <c r="D44" s="1" t="s">
        <v>105</v>
      </c>
      <c r="E44" s="1" t="s">
        <v>107</v>
      </c>
      <c r="F44" s="1" t="s">
        <v>106</v>
      </c>
      <c r="G44" s="1" t="s">
        <v>18</v>
      </c>
      <c r="H44" s="3">
        <v>0.97399999999999998</v>
      </c>
      <c r="I44" s="3">
        <v>0.98699999999999999</v>
      </c>
      <c r="J44" s="10">
        <v>1</v>
      </c>
      <c r="K44" s="11" t="s">
        <v>223</v>
      </c>
      <c r="M44" s="11" t="s">
        <v>223</v>
      </c>
      <c r="O44" s="10">
        <v>6</v>
      </c>
      <c r="P44" s="10" t="s">
        <v>223</v>
      </c>
      <c r="Q44" s="10">
        <f>_xlfn.ISOWEEKNUM(T44)</f>
        <v>5</v>
      </c>
      <c r="S44" s="1" t="s">
        <v>102</v>
      </c>
      <c r="T44" s="11">
        <f>S44+(365)</f>
        <v>46050</v>
      </c>
      <c r="U44" s="11">
        <f>T44+60</f>
        <v>46110</v>
      </c>
      <c r="V44" s="10">
        <f ca="1">TODAY()-U44</f>
        <v>-68</v>
      </c>
    </row>
    <row r="45" spans="1:22" x14ac:dyDescent="0.25">
      <c r="A45" s="1" t="s">
        <v>98</v>
      </c>
      <c r="B45" s="1" t="s">
        <v>101</v>
      </c>
      <c r="C45" s="1" t="s">
        <v>104</v>
      </c>
      <c r="D45" s="1" t="s">
        <v>105</v>
      </c>
      <c r="E45" s="1" t="s">
        <v>107</v>
      </c>
      <c r="F45" s="1" t="s">
        <v>108</v>
      </c>
      <c r="G45" s="1" t="s">
        <v>18</v>
      </c>
      <c r="H45" s="3">
        <v>0.97399999999999998</v>
      </c>
      <c r="I45" s="3">
        <v>0.98699999999999999</v>
      </c>
      <c r="J45" s="10">
        <v>1</v>
      </c>
      <c r="K45" s="11" t="s">
        <v>223</v>
      </c>
      <c r="M45" s="11" t="s">
        <v>223</v>
      </c>
      <c r="O45" s="10">
        <v>6</v>
      </c>
      <c r="P45" s="10" t="s">
        <v>223</v>
      </c>
      <c r="Q45" s="10">
        <f>_xlfn.ISOWEEKNUM(T45)</f>
        <v>5</v>
      </c>
      <c r="S45" s="1" t="s">
        <v>102</v>
      </c>
      <c r="T45" s="11">
        <f>S45+(365)</f>
        <v>46050</v>
      </c>
      <c r="U45" s="11">
        <f>T45+60</f>
        <v>46110</v>
      </c>
      <c r="V45" s="10">
        <f ca="1">TODAY()-U45</f>
        <v>-68</v>
      </c>
    </row>
    <row r="46" spans="1:22" x14ac:dyDescent="0.25">
      <c r="A46" s="1" t="s">
        <v>98</v>
      </c>
      <c r="B46" s="1" t="s">
        <v>101</v>
      </c>
      <c r="C46" s="1" t="s">
        <v>109</v>
      </c>
      <c r="D46" s="1" t="s">
        <v>45</v>
      </c>
      <c r="E46" s="1" t="s">
        <v>46</v>
      </c>
      <c r="F46" s="1" t="s">
        <v>110</v>
      </c>
      <c r="G46" s="1" t="s">
        <v>18</v>
      </c>
      <c r="H46" s="3">
        <v>3.3490000000000002</v>
      </c>
      <c r="I46" s="3">
        <v>3.3660000000000001</v>
      </c>
      <c r="J46" s="10">
        <v>1</v>
      </c>
      <c r="K46" s="11" t="s">
        <v>223</v>
      </c>
      <c r="M46" s="11" t="s">
        <v>223</v>
      </c>
      <c r="O46" s="10">
        <v>6</v>
      </c>
      <c r="P46" s="10" t="s">
        <v>223</v>
      </c>
      <c r="Q46" s="10">
        <f>_xlfn.ISOWEEKNUM(T46)</f>
        <v>6</v>
      </c>
      <c r="S46" s="1" t="s">
        <v>111</v>
      </c>
      <c r="T46" s="11">
        <f>S46+(365)</f>
        <v>46057</v>
      </c>
      <c r="U46" s="11">
        <f>T46+60</f>
        <v>46117</v>
      </c>
      <c r="V46" s="10">
        <f ca="1">TODAY()-U46</f>
        <v>-75</v>
      </c>
    </row>
    <row r="47" spans="1:22" x14ac:dyDescent="0.25">
      <c r="A47" s="1" t="s">
        <v>98</v>
      </c>
      <c r="B47" s="1" t="s">
        <v>101</v>
      </c>
      <c r="C47" s="1" t="s">
        <v>109</v>
      </c>
      <c r="D47" s="1" t="s">
        <v>45</v>
      </c>
      <c r="E47" s="1" t="s">
        <v>46</v>
      </c>
      <c r="F47" s="1" t="s">
        <v>112</v>
      </c>
      <c r="G47" s="1" t="s">
        <v>18</v>
      </c>
      <c r="H47" s="3">
        <v>3.35</v>
      </c>
      <c r="I47" s="3">
        <v>3.367</v>
      </c>
      <c r="J47" s="10">
        <v>1</v>
      </c>
      <c r="K47" s="11" t="s">
        <v>223</v>
      </c>
      <c r="M47" s="11" t="s">
        <v>223</v>
      </c>
      <c r="O47" s="10">
        <v>6</v>
      </c>
      <c r="P47" s="10" t="s">
        <v>223</v>
      </c>
      <c r="Q47" s="10">
        <f>_xlfn.ISOWEEKNUM(T47)</f>
        <v>6</v>
      </c>
      <c r="S47" s="1" t="s">
        <v>111</v>
      </c>
      <c r="T47" s="11">
        <f>S47+(365)</f>
        <v>46057</v>
      </c>
      <c r="U47" s="11">
        <f>T47+60</f>
        <v>46117</v>
      </c>
      <c r="V47" s="10">
        <f ca="1">TODAY()-U47</f>
        <v>-75</v>
      </c>
    </row>
    <row r="48" spans="1:22" x14ac:dyDescent="0.25">
      <c r="A48" s="1" t="s">
        <v>98</v>
      </c>
      <c r="B48" s="1" t="s">
        <v>101</v>
      </c>
      <c r="C48" s="1" t="s">
        <v>114</v>
      </c>
      <c r="D48" s="1" t="s">
        <v>115</v>
      </c>
      <c r="E48" s="1" t="s">
        <v>117</v>
      </c>
      <c r="F48" s="1" t="s">
        <v>108</v>
      </c>
      <c r="G48" s="1" t="s">
        <v>13</v>
      </c>
      <c r="H48" s="3">
        <v>3.8759999999999999</v>
      </c>
      <c r="I48" s="3">
        <v>3.8929999999999998</v>
      </c>
      <c r="J48" s="10">
        <v>1</v>
      </c>
      <c r="K48" s="11" t="s">
        <v>223</v>
      </c>
      <c r="M48" s="11" t="s">
        <v>223</v>
      </c>
      <c r="O48" s="10">
        <v>6</v>
      </c>
      <c r="P48" s="10" t="s">
        <v>223</v>
      </c>
      <c r="Q48" s="10">
        <f>_xlfn.ISOWEEKNUM(T48)</f>
        <v>4</v>
      </c>
      <c r="S48" s="1" t="s">
        <v>118</v>
      </c>
      <c r="T48" s="11">
        <f>S48+(365)</f>
        <v>46046</v>
      </c>
      <c r="U48" s="11">
        <f>T48+60</f>
        <v>46106</v>
      </c>
      <c r="V48" s="10">
        <f ca="1">TODAY()-U48</f>
        <v>-64</v>
      </c>
    </row>
    <row r="49" spans="1:22" x14ac:dyDescent="0.25">
      <c r="A49" s="1" t="s">
        <v>98</v>
      </c>
      <c r="B49" s="1" t="s">
        <v>101</v>
      </c>
      <c r="C49" s="1" t="s">
        <v>114</v>
      </c>
      <c r="D49" s="1" t="s">
        <v>115</v>
      </c>
      <c r="E49" s="1" t="s">
        <v>117</v>
      </c>
      <c r="F49" s="1" t="s">
        <v>106</v>
      </c>
      <c r="G49" s="1" t="s">
        <v>13</v>
      </c>
      <c r="H49" s="3">
        <v>3.879</v>
      </c>
      <c r="I49" s="3">
        <v>3.8959999999999999</v>
      </c>
      <c r="J49" s="10">
        <v>1</v>
      </c>
      <c r="K49" s="11" t="s">
        <v>223</v>
      </c>
      <c r="M49" s="11" t="s">
        <v>223</v>
      </c>
      <c r="O49" s="10">
        <v>6</v>
      </c>
      <c r="P49" s="10" t="s">
        <v>223</v>
      </c>
      <c r="Q49" s="10">
        <f>_xlfn.ISOWEEKNUM(T49)</f>
        <v>4</v>
      </c>
      <c r="S49" s="1" t="s">
        <v>118</v>
      </c>
      <c r="T49" s="11">
        <f>S49+(365)</f>
        <v>46046</v>
      </c>
      <c r="U49" s="11">
        <f>T49+60</f>
        <v>46106</v>
      </c>
      <c r="V49" s="10">
        <f ca="1">TODAY()-U49</f>
        <v>-64</v>
      </c>
    </row>
    <row r="50" spans="1:22" x14ac:dyDescent="0.25">
      <c r="A50" s="1" t="s">
        <v>98</v>
      </c>
      <c r="B50" s="1" t="s">
        <v>101</v>
      </c>
      <c r="C50" s="1" t="s">
        <v>114</v>
      </c>
      <c r="D50" s="1" t="s">
        <v>115</v>
      </c>
      <c r="E50" s="1" t="s">
        <v>117</v>
      </c>
      <c r="F50" s="1" t="s">
        <v>106</v>
      </c>
      <c r="G50" s="1" t="s">
        <v>13</v>
      </c>
      <c r="H50" s="3">
        <v>4.0640000000000001</v>
      </c>
      <c r="I50" s="3">
        <v>4.0810000000000004</v>
      </c>
      <c r="J50" s="10">
        <v>1</v>
      </c>
      <c r="K50" s="11" t="s">
        <v>223</v>
      </c>
      <c r="M50" s="11" t="s">
        <v>223</v>
      </c>
      <c r="O50" s="10">
        <v>6</v>
      </c>
      <c r="P50" s="10" t="s">
        <v>223</v>
      </c>
      <c r="Q50" s="10">
        <f>_xlfn.ISOWEEKNUM(T50)</f>
        <v>4</v>
      </c>
      <c r="S50" s="1" t="s">
        <v>118</v>
      </c>
      <c r="T50" s="11">
        <f>S50+(365)</f>
        <v>46046</v>
      </c>
      <c r="U50" s="11">
        <f>T50+60</f>
        <v>46106</v>
      </c>
      <c r="V50" s="10">
        <f ca="1">TODAY()-U50</f>
        <v>-64</v>
      </c>
    </row>
    <row r="51" spans="1:22" x14ac:dyDescent="0.25">
      <c r="A51" s="1" t="s">
        <v>98</v>
      </c>
      <c r="B51" s="1" t="s">
        <v>101</v>
      </c>
      <c r="C51" s="1" t="s">
        <v>114</v>
      </c>
      <c r="D51" s="1" t="s">
        <v>115</v>
      </c>
      <c r="E51" s="1" t="s">
        <v>117</v>
      </c>
      <c r="F51" s="1" t="s">
        <v>108</v>
      </c>
      <c r="G51" s="1" t="s">
        <v>13</v>
      </c>
      <c r="H51" s="3">
        <v>4.0640000000000001</v>
      </c>
      <c r="I51" s="3">
        <v>4.0810000000000004</v>
      </c>
      <c r="J51" s="10">
        <v>1</v>
      </c>
      <c r="K51" s="11" t="s">
        <v>223</v>
      </c>
      <c r="M51" s="11" t="s">
        <v>223</v>
      </c>
      <c r="O51" s="10">
        <v>6</v>
      </c>
      <c r="P51" s="10" t="s">
        <v>223</v>
      </c>
      <c r="Q51" s="10">
        <f>_xlfn.ISOWEEKNUM(T51)</f>
        <v>4</v>
      </c>
      <c r="S51" s="1" t="s">
        <v>118</v>
      </c>
      <c r="T51" s="11">
        <f>S51+(365)</f>
        <v>46046</v>
      </c>
      <c r="U51" s="11">
        <f>T51+60</f>
        <v>46106</v>
      </c>
      <c r="V51" s="10">
        <f ca="1">TODAY()-U51</f>
        <v>-64</v>
      </c>
    </row>
    <row r="52" spans="1:22" x14ac:dyDescent="0.25">
      <c r="A52" s="1" t="s">
        <v>98</v>
      </c>
      <c r="B52" s="1" t="s">
        <v>101</v>
      </c>
      <c r="C52" s="1" t="s">
        <v>114</v>
      </c>
      <c r="D52" s="1" t="s">
        <v>45</v>
      </c>
      <c r="E52" s="1" t="s">
        <v>46</v>
      </c>
      <c r="F52" s="1" t="s">
        <v>112</v>
      </c>
      <c r="G52" s="1" t="s">
        <v>13</v>
      </c>
      <c r="H52" s="3">
        <v>4.1479999999999997</v>
      </c>
      <c r="I52" s="3">
        <v>4.165</v>
      </c>
      <c r="J52" s="10">
        <v>1</v>
      </c>
      <c r="K52" s="11" t="s">
        <v>223</v>
      </c>
      <c r="M52" s="11" t="s">
        <v>223</v>
      </c>
      <c r="O52" s="10">
        <v>6</v>
      </c>
      <c r="P52" s="10" t="s">
        <v>223</v>
      </c>
      <c r="Q52" s="10">
        <f>_xlfn.ISOWEEKNUM(T52)</f>
        <v>4</v>
      </c>
      <c r="S52" s="1" t="s">
        <v>118</v>
      </c>
      <c r="T52" s="11">
        <f>S52+(365)</f>
        <v>46046</v>
      </c>
      <c r="U52" s="11">
        <f>T52+60</f>
        <v>46106</v>
      </c>
      <c r="V52" s="10">
        <f ca="1">TODAY()-U52</f>
        <v>-64</v>
      </c>
    </row>
    <row r="53" spans="1:22" x14ac:dyDescent="0.25">
      <c r="A53" s="1" t="s">
        <v>98</v>
      </c>
      <c r="B53" s="1" t="s">
        <v>101</v>
      </c>
      <c r="C53" s="1" t="s">
        <v>114</v>
      </c>
      <c r="D53" s="1" t="s">
        <v>45</v>
      </c>
      <c r="E53" s="1" t="s">
        <v>46</v>
      </c>
      <c r="F53" s="1" t="s">
        <v>110</v>
      </c>
      <c r="G53" s="1" t="s">
        <v>13</v>
      </c>
      <c r="H53" s="3">
        <v>4.1479999999999997</v>
      </c>
      <c r="I53" s="3">
        <v>4.165</v>
      </c>
      <c r="J53" s="10">
        <v>1</v>
      </c>
      <c r="K53" s="11" t="s">
        <v>223</v>
      </c>
      <c r="M53" s="11" t="s">
        <v>223</v>
      </c>
      <c r="O53" s="10">
        <v>6</v>
      </c>
      <c r="P53" s="10" t="s">
        <v>223</v>
      </c>
      <c r="Q53" s="10">
        <f>_xlfn.ISOWEEKNUM(T53)</f>
        <v>4</v>
      </c>
      <c r="S53" s="1" t="s">
        <v>118</v>
      </c>
      <c r="T53" s="11">
        <f>S53+(365)</f>
        <v>46046</v>
      </c>
      <c r="U53" s="11">
        <f>T53+60</f>
        <v>46106</v>
      </c>
      <c r="V53" s="10">
        <f ca="1">TODAY()-U53</f>
        <v>-64</v>
      </c>
    </row>
    <row r="54" spans="1:22" x14ac:dyDescent="0.25">
      <c r="A54" s="1" t="s">
        <v>98</v>
      </c>
      <c r="B54" s="1" t="s">
        <v>101</v>
      </c>
      <c r="C54" s="1" t="s">
        <v>114</v>
      </c>
      <c r="D54" s="1" t="s">
        <v>45</v>
      </c>
      <c r="E54" s="1" t="s">
        <v>46</v>
      </c>
      <c r="F54" s="1" t="s">
        <v>106</v>
      </c>
      <c r="G54" s="1" t="s">
        <v>13</v>
      </c>
      <c r="H54" s="3">
        <v>4.782</v>
      </c>
      <c r="I54" s="3">
        <v>4.7990000000000004</v>
      </c>
      <c r="J54" s="10">
        <v>1</v>
      </c>
      <c r="K54" s="11" t="s">
        <v>223</v>
      </c>
      <c r="M54" s="11" t="s">
        <v>223</v>
      </c>
      <c r="O54" s="10">
        <v>6</v>
      </c>
      <c r="P54" s="10" t="s">
        <v>223</v>
      </c>
      <c r="Q54" s="10">
        <f>_xlfn.ISOWEEKNUM(T54)</f>
        <v>4</v>
      </c>
      <c r="S54" s="1" t="s">
        <v>118</v>
      </c>
      <c r="T54" s="11">
        <f>S54+(365)</f>
        <v>46046</v>
      </c>
      <c r="U54" s="11">
        <f>T54+60</f>
        <v>46106</v>
      </c>
      <c r="V54" s="10">
        <f ca="1">TODAY()-U54</f>
        <v>-64</v>
      </c>
    </row>
    <row r="55" spans="1:22" x14ac:dyDescent="0.25">
      <c r="A55" s="1" t="s">
        <v>98</v>
      </c>
      <c r="B55" s="1" t="s">
        <v>101</v>
      </c>
      <c r="C55" s="1" t="s">
        <v>114</v>
      </c>
      <c r="D55" s="1" t="s">
        <v>45</v>
      </c>
      <c r="E55" s="1" t="s">
        <v>46</v>
      </c>
      <c r="F55" s="1" t="s">
        <v>106</v>
      </c>
      <c r="G55" s="1" t="s">
        <v>13</v>
      </c>
      <c r="H55" s="3">
        <v>5.6219999999999999</v>
      </c>
      <c r="I55" s="3">
        <v>5.6390000000000002</v>
      </c>
      <c r="J55" s="10">
        <v>1</v>
      </c>
      <c r="K55" s="11" t="s">
        <v>223</v>
      </c>
      <c r="M55" s="11" t="s">
        <v>223</v>
      </c>
      <c r="O55" s="10">
        <v>6</v>
      </c>
      <c r="P55" s="10" t="s">
        <v>223</v>
      </c>
      <c r="Q55" s="10">
        <f>_xlfn.ISOWEEKNUM(T55)</f>
        <v>4</v>
      </c>
      <c r="S55" s="1" t="s">
        <v>118</v>
      </c>
      <c r="T55" s="11">
        <f>S55+(365)</f>
        <v>46046</v>
      </c>
      <c r="U55" s="11">
        <f>T55+60</f>
        <v>46106</v>
      </c>
      <c r="V55" s="10">
        <f ca="1">TODAY()-U55</f>
        <v>-64</v>
      </c>
    </row>
    <row r="56" spans="1:22" x14ac:dyDescent="0.25">
      <c r="A56" s="1" t="s">
        <v>98</v>
      </c>
      <c r="B56" s="1" t="s">
        <v>101</v>
      </c>
      <c r="C56" s="1" t="s">
        <v>120</v>
      </c>
      <c r="D56" s="1" t="s">
        <v>45</v>
      </c>
      <c r="E56" s="1" t="s">
        <v>46</v>
      </c>
      <c r="F56" s="1" t="s">
        <v>106</v>
      </c>
      <c r="G56" s="1" t="s">
        <v>13</v>
      </c>
      <c r="H56" s="3">
        <v>6.0570000000000004</v>
      </c>
      <c r="I56" s="3">
        <v>6.0739999999999998</v>
      </c>
      <c r="J56" s="10">
        <v>1</v>
      </c>
      <c r="K56" s="11" t="s">
        <v>223</v>
      </c>
      <c r="M56" s="11" t="s">
        <v>223</v>
      </c>
      <c r="O56" s="10">
        <v>6</v>
      </c>
      <c r="P56" s="10" t="s">
        <v>223</v>
      </c>
      <c r="Q56" s="10">
        <f>_xlfn.ISOWEEKNUM(T56)</f>
        <v>4</v>
      </c>
      <c r="S56" s="1" t="s">
        <v>118</v>
      </c>
      <c r="T56" s="11">
        <f>S56+(365)</f>
        <v>46046</v>
      </c>
      <c r="U56" s="11">
        <f>T56+60</f>
        <v>46106</v>
      </c>
      <c r="V56" s="10">
        <f ca="1">TODAY()-U56</f>
        <v>-64</v>
      </c>
    </row>
    <row r="57" spans="1:22" x14ac:dyDescent="0.25">
      <c r="A57" s="1" t="s">
        <v>121</v>
      </c>
      <c r="B57" s="1" t="s">
        <v>101</v>
      </c>
      <c r="C57" s="1" t="s">
        <v>122</v>
      </c>
      <c r="D57" s="1" t="s">
        <v>87</v>
      </c>
      <c r="E57" s="1" t="s">
        <v>88</v>
      </c>
      <c r="F57" s="1" t="s">
        <v>11</v>
      </c>
      <c r="G57" s="1" t="s">
        <v>123</v>
      </c>
      <c r="H57" s="3">
        <v>1.7230000000000001</v>
      </c>
      <c r="I57" s="3">
        <v>1.7330000000000001</v>
      </c>
      <c r="J57" s="10">
        <v>1</v>
      </c>
      <c r="K57" s="11" t="s">
        <v>223</v>
      </c>
      <c r="M57" s="11" t="s">
        <v>223</v>
      </c>
      <c r="O57" s="10">
        <v>6</v>
      </c>
      <c r="P57" s="10" t="s">
        <v>223</v>
      </c>
      <c r="Q57" s="10">
        <f>_xlfn.ISOWEEKNUM(T57)</f>
        <v>4</v>
      </c>
      <c r="S57" s="1" t="s">
        <v>118</v>
      </c>
      <c r="T57" s="11">
        <f>S57+(365)</f>
        <v>46046</v>
      </c>
      <c r="U57" s="11">
        <f>T57+60</f>
        <v>46106</v>
      </c>
      <c r="V57" s="10">
        <f ca="1">TODAY()-U57</f>
        <v>-64</v>
      </c>
    </row>
    <row r="58" spans="1:22" x14ac:dyDescent="0.25">
      <c r="A58" s="1" t="s">
        <v>124</v>
      </c>
      <c r="B58" s="1" t="s">
        <v>101</v>
      </c>
      <c r="C58" s="1" t="s">
        <v>125</v>
      </c>
      <c r="D58" s="1" t="s">
        <v>42</v>
      </c>
      <c r="E58" s="1" t="s">
        <v>43</v>
      </c>
      <c r="F58" s="1" t="s">
        <v>73</v>
      </c>
      <c r="G58" s="1" t="s">
        <v>18</v>
      </c>
      <c r="H58" s="3">
        <v>35.472999999999999</v>
      </c>
      <c r="I58" s="3">
        <v>35.49</v>
      </c>
      <c r="J58" s="10">
        <v>1</v>
      </c>
      <c r="K58" s="11" t="s">
        <v>223</v>
      </c>
      <c r="M58" s="11" t="s">
        <v>223</v>
      </c>
      <c r="O58" s="10">
        <v>33</v>
      </c>
      <c r="P58" s="10" t="s">
        <v>223</v>
      </c>
      <c r="Q58" s="10">
        <f>_xlfn.ISOWEEKNUM(T58)</f>
        <v>33</v>
      </c>
      <c r="S58" s="1" t="s">
        <v>126</v>
      </c>
      <c r="T58" s="11">
        <f>S58+(365)</f>
        <v>46249</v>
      </c>
      <c r="U58" s="11">
        <f>T58+60</f>
        <v>46309</v>
      </c>
      <c r="V58" s="10">
        <f ca="1">TODAY()-U58</f>
        <v>-267</v>
      </c>
    </row>
    <row r="59" spans="1:22" x14ac:dyDescent="0.25">
      <c r="A59" s="1" t="s">
        <v>124</v>
      </c>
      <c r="B59" s="1" t="s">
        <v>101</v>
      </c>
      <c r="C59" s="1" t="s">
        <v>125</v>
      </c>
      <c r="D59" s="1" t="s">
        <v>42</v>
      </c>
      <c r="E59" s="1" t="s">
        <v>43</v>
      </c>
      <c r="F59" s="1" t="s">
        <v>75</v>
      </c>
      <c r="G59" s="1" t="s">
        <v>18</v>
      </c>
      <c r="H59" s="3">
        <v>35.478000000000002</v>
      </c>
      <c r="I59" s="3">
        <v>35.494999999999997</v>
      </c>
      <c r="J59" s="10">
        <v>1</v>
      </c>
      <c r="K59" s="11" t="s">
        <v>223</v>
      </c>
      <c r="M59" s="11" t="s">
        <v>223</v>
      </c>
      <c r="O59" s="10">
        <v>33</v>
      </c>
      <c r="P59" s="10" t="s">
        <v>223</v>
      </c>
      <c r="Q59" s="10">
        <f>_xlfn.ISOWEEKNUM(T59)</f>
        <v>33</v>
      </c>
      <c r="S59" s="1" t="s">
        <v>126</v>
      </c>
      <c r="T59" s="11">
        <f>S59+(365)</f>
        <v>46249</v>
      </c>
      <c r="U59" s="11">
        <f>T59+60</f>
        <v>46309</v>
      </c>
      <c r="V59" s="10">
        <f ca="1">TODAY()-U59</f>
        <v>-267</v>
      </c>
    </row>
    <row r="60" spans="1:22" x14ac:dyDescent="0.25">
      <c r="A60" s="1" t="s">
        <v>124</v>
      </c>
      <c r="B60" s="1" t="s">
        <v>101</v>
      </c>
      <c r="C60" s="1" t="s">
        <v>125</v>
      </c>
      <c r="D60" s="1" t="s">
        <v>127</v>
      </c>
      <c r="E60" s="1" t="s">
        <v>128</v>
      </c>
      <c r="F60" s="1" t="s">
        <v>73</v>
      </c>
      <c r="G60" s="1" t="s">
        <v>18</v>
      </c>
      <c r="H60" s="3">
        <v>35.5</v>
      </c>
      <c r="I60" s="3">
        <v>35.5</v>
      </c>
      <c r="J60" s="10">
        <v>2</v>
      </c>
      <c r="K60" s="11" t="s">
        <v>223</v>
      </c>
      <c r="M60" s="11" t="s">
        <v>223</v>
      </c>
      <c r="O60" s="10">
        <v>6</v>
      </c>
      <c r="P60" s="10">
        <v>33</v>
      </c>
      <c r="Q60" s="10">
        <f>_xlfn.ISOWEEKNUM(T60)</f>
        <v>7</v>
      </c>
      <c r="S60" s="1" t="s">
        <v>126</v>
      </c>
      <c r="T60" s="11">
        <f>S60+(365/2)</f>
        <v>46066.5</v>
      </c>
      <c r="U60" s="11">
        <f>T60+60</f>
        <v>46126.5</v>
      </c>
      <c r="V60" s="10">
        <f ca="1">TODAY()-U60</f>
        <v>-84.5</v>
      </c>
    </row>
    <row r="61" spans="1:22" x14ac:dyDescent="0.25">
      <c r="A61" s="1" t="s">
        <v>124</v>
      </c>
      <c r="B61" s="1" t="s">
        <v>101</v>
      </c>
      <c r="C61" s="1" t="s">
        <v>125</v>
      </c>
      <c r="D61" s="1" t="s">
        <v>127</v>
      </c>
      <c r="E61" s="1" t="s">
        <v>128</v>
      </c>
      <c r="F61" s="1" t="s">
        <v>73</v>
      </c>
      <c r="G61" s="1" t="s">
        <v>18</v>
      </c>
      <c r="H61" s="3">
        <v>35.5</v>
      </c>
      <c r="I61" s="3">
        <v>35.5</v>
      </c>
      <c r="J61" s="10">
        <v>2</v>
      </c>
      <c r="K61" s="11" t="s">
        <v>223</v>
      </c>
      <c r="M61" s="11" t="s">
        <v>223</v>
      </c>
      <c r="O61" s="10">
        <v>6</v>
      </c>
      <c r="P61" s="10">
        <v>33</v>
      </c>
      <c r="Q61" s="10">
        <f>_xlfn.ISOWEEKNUM(T61)</f>
        <v>7</v>
      </c>
      <c r="S61" s="1" t="s">
        <v>126</v>
      </c>
      <c r="T61" s="11">
        <f>S61+(365/2)</f>
        <v>46066.5</v>
      </c>
      <c r="U61" s="11">
        <f>T61+60</f>
        <v>46126.5</v>
      </c>
      <c r="V61" s="10">
        <f ca="1">TODAY()-U61</f>
        <v>-84.5</v>
      </c>
    </row>
    <row r="62" spans="1:22" x14ac:dyDescent="0.25">
      <c r="A62" s="1" t="s">
        <v>124</v>
      </c>
      <c r="B62" s="1" t="s">
        <v>101</v>
      </c>
      <c r="C62" s="1" t="s">
        <v>125</v>
      </c>
      <c r="D62" s="1" t="s">
        <v>127</v>
      </c>
      <c r="E62" s="1" t="s">
        <v>128</v>
      </c>
      <c r="F62" s="1" t="s">
        <v>75</v>
      </c>
      <c r="G62" s="1" t="s">
        <v>18</v>
      </c>
      <c r="H62" s="3">
        <v>35.506</v>
      </c>
      <c r="I62" s="3">
        <v>35.506</v>
      </c>
      <c r="J62" s="10">
        <v>2</v>
      </c>
      <c r="K62" s="11" t="s">
        <v>223</v>
      </c>
      <c r="M62" s="11" t="s">
        <v>223</v>
      </c>
      <c r="O62" s="10">
        <v>6</v>
      </c>
      <c r="P62" s="10">
        <v>33</v>
      </c>
      <c r="Q62" s="10">
        <f>_xlfn.ISOWEEKNUM(T62)</f>
        <v>7</v>
      </c>
      <c r="S62" s="1" t="s">
        <v>129</v>
      </c>
      <c r="T62" s="11">
        <f>S62+(365/2)</f>
        <v>46065.5</v>
      </c>
      <c r="U62" s="11">
        <f>T62+60</f>
        <v>46125.5</v>
      </c>
      <c r="V62" s="10">
        <f ca="1">TODAY()-U62</f>
        <v>-83.5</v>
      </c>
    </row>
    <row r="63" spans="1:22" x14ac:dyDescent="0.25">
      <c r="A63" s="1" t="s">
        <v>124</v>
      </c>
      <c r="B63" s="1" t="s">
        <v>101</v>
      </c>
      <c r="C63" s="1" t="s">
        <v>125</v>
      </c>
      <c r="D63" s="1" t="s">
        <v>127</v>
      </c>
      <c r="E63" s="1" t="s">
        <v>128</v>
      </c>
      <c r="F63" s="1" t="s">
        <v>75</v>
      </c>
      <c r="G63" s="1" t="s">
        <v>18</v>
      </c>
      <c r="H63" s="3">
        <v>35.506</v>
      </c>
      <c r="I63" s="3">
        <v>35.506</v>
      </c>
      <c r="J63" s="10">
        <v>2</v>
      </c>
      <c r="K63" s="11" t="s">
        <v>223</v>
      </c>
      <c r="M63" s="11" t="s">
        <v>223</v>
      </c>
      <c r="O63" s="10">
        <v>6</v>
      </c>
      <c r="P63" s="10">
        <v>33</v>
      </c>
      <c r="Q63" s="10">
        <f>_xlfn.ISOWEEKNUM(T63)</f>
        <v>7</v>
      </c>
      <c r="S63" s="1" t="s">
        <v>126</v>
      </c>
      <c r="T63" s="11">
        <f>S63+(365/2)</f>
        <v>46066.5</v>
      </c>
      <c r="U63" s="11">
        <f>T63+60</f>
        <v>46126.5</v>
      </c>
      <c r="V63" s="10">
        <f ca="1">TODAY()-U63</f>
        <v>-84.5</v>
      </c>
    </row>
    <row r="64" spans="1:22" x14ac:dyDescent="0.25">
      <c r="A64" s="1" t="s">
        <v>124</v>
      </c>
      <c r="B64" s="1" t="s">
        <v>101</v>
      </c>
      <c r="C64" s="1" t="s">
        <v>125</v>
      </c>
      <c r="D64" s="1" t="s">
        <v>42</v>
      </c>
      <c r="E64" s="1" t="s">
        <v>43</v>
      </c>
      <c r="F64" s="1" t="s">
        <v>75</v>
      </c>
      <c r="G64" s="1" t="s">
        <v>18</v>
      </c>
      <c r="H64" s="3">
        <v>35.552</v>
      </c>
      <c r="I64" s="3">
        <v>35.569000000000003</v>
      </c>
      <c r="J64" s="10">
        <v>1</v>
      </c>
      <c r="K64" s="11" t="s">
        <v>223</v>
      </c>
      <c r="M64" s="11" t="s">
        <v>223</v>
      </c>
      <c r="O64" s="10">
        <v>33</v>
      </c>
      <c r="P64" s="10" t="s">
        <v>223</v>
      </c>
      <c r="Q64" s="10">
        <f>_xlfn.ISOWEEKNUM(T64)</f>
        <v>33</v>
      </c>
      <c r="S64" s="1" t="s">
        <v>126</v>
      </c>
      <c r="T64" s="11">
        <f>S64+(365)</f>
        <v>46249</v>
      </c>
      <c r="U64" s="11">
        <f>T64+60</f>
        <v>46309</v>
      </c>
      <c r="V64" s="10">
        <f ca="1">TODAY()-U64</f>
        <v>-267</v>
      </c>
    </row>
    <row r="65" spans="1:22" x14ac:dyDescent="0.25">
      <c r="A65" s="1" t="s">
        <v>124</v>
      </c>
      <c r="B65" s="1" t="s">
        <v>101</v>
      </c>
      <c r="C65" s="1" t="s">
        <v>125</v>
      </c>
      <c r="D65" s="1" t="s">
        <v>127</v>
      </c>
      <c r="E65" s="1" t="s">
        <v>128</v>
      </c>
      <c r="F65" s="1" t="s">
        <v>73</v>
      </c>
      <c r="G65" s="1" t="s">
        <v>18</v>
      </c>
      <c r="H65" s="3">
        <v>35.552999999999997</v>
      </c>
      <c r="I65" s="3">
        <v>35.552999999999997</v>
      </c>
      <c r="J65" s="10">
        <v>2</v>
      </c>
      <c r="K65" s="11" t="s">
        <v>223</v>
      </c>
      <c r="M65" s="11" t="s">
        <v>223</v>
      </c>
      <c r="O65" s="10">
        <v>6</v>
      </c>
      <c r="P65" s="10">
        <v>33</v>
      </c>
      <c r="Q65" s="10">
        <f>_xlfn.ISOWEEKNUM(T65)</f>
        <v>7</v>
      </c>
      <c r="S65" s="1" t="s">
        <v>126</v>
      </c>
      <c r="T65" s="11">
        <f>S65+(365/2)</f>
        <v>46066.5</v>
      </c>
      <c r="U65" s="11">
        <f>T65+60</f>
        <v>46126.5</v>
      </c>
      <c r="V65" s="10">
        <f ca="1">TODAY()-U65</f>
        <v>-84.5</v>
      </c>
    </row>
    <row r="66" spans="1:22" x14ac:dyDescent="0.25">
      <c r="A66" s="1" t="s">
        <v>124</v>
      </c>
      <c r="B66" s="1" t="s">
        <v>101</v>
      </c>
      <c r="C66" s="1" t="s">
        <v>125</v>
      </c>
      <c r="D66" s="1" t="s">
        <v>127</v>
      </c>
      <c r="E66" s="1" t="s">
        <v>128</v>
      </c>
      <c r="F66" s="1" t="s">
        <v>73</v>
      </c>
      <c r="G66" s="1" t="s">
        <v>18</v>
      </c>
      <c r="H66" s="3">
        <v>35.552999999999997</v>
      </c>
      <c r="I66" s="3">
        <v>35.552999999999997</v>
      </c>
      <c r="J66" s="10">
        <v>2</v>
      </c>
      <c r="K66" s="11" t="s">
        <v>223</v>
      </c>
      <c r="M66" s="11" t="s">
        <v>223</v>
      </c>
      <c r="O66" s="10">
        <v>6</v>
      </c>
      <c r="P66" s="10">
        <v>33</v>
      </c>
      <c r="Q66" s="10">
        <f>_xlfn.ISOWEEKNUM(T66)</f>
        <v>7</v>
      </c>
      <c r="S66" s="1" t="s">
        <v>126</v>
      </c>
      <c r="T66" s="11">
        <f>S66+(365/2)</f>
        <v>46066.5</v>
      </c>
      <c r="U66" s="11">
        <f>T66+60</f>
        <v>46126.5</v>
      </c>
      <c r="V66" s="10">
        <f ca="1">TODAY()-U66</f>
        <v>-84.5</v>
      </c>
    </row>
    <row r="67" spans="1:22" x14ac:dyDescent="0.25">
      <c r="A67" s="1" t="s">
        <v>124</v>
      </c>
      <c r="B67" s="1" t="s">
        <v>101</v>
      </c>
      <c r="C67" s="1" t="s">
        <v>125</v>
      </c>
      <c r="D67" s="1" t="s">
        <v>42</v>
      </c>
      <c r="E67" s="1" t="s">
        <v>43</v>
      </c>
      <c r="F67" s="1" t="s">
        <v>73</v>
      </c>
      <c r="G67" s="1" t="s">
        <v>18</v>
      </c>
      <c r="H67" s="3">
        <v>35.554000000000002</v>
      </c>
      <c r="I67" s="3">
        <v>35.570999999999998</v>
      </c>
      <c r="J67" s="10">
        <v>1</v>
      </c>
      <c r="K67" s="11" t="s">
        <v>223</v>
      </c>
      <c r="M67" s="11" t="s">
        <v>223</v>
      </c>
      <c r="O67" s="10">
        <v>33</v>
      </c>
      <c r="P67" s="10" t="s">
        <v>223</v>
      </c>
      <c r="Q67" s="10">
        <f>_xlfn.ISOWEEKNUM(T67)</f>
        <v>33</v>
      </c>
      <c r="S67" s="1" t="s">
        <v>126</v>
      </c>
      <c r="T67" s="11">
        <f>S67+(365)</f>
        <v>46249</v>
      </c>
      <c r="U67" s="11">
        <f>T67+60</f>
        <v>46309</v>
      </c>
      <c r="V67" s="10">
        <f ca="1">TODAY()-U67</f>
        <v>-267</v>
      </c>
    </row>
    <row r="68" spans="1:22" x14ac:dyDescent="0.25">
      <c r="A68" s="1" t="s">
        <v>124</v>
      </c>
      <c r="B68" s="1" t="s">
        <v>101</v>
      </c>
      <c r="C68" s="1" t="s">
        <v>125</v>
      </c>
      <c r="D68" s="1" t="s">
        <v>127</v>
      </c>
      <c r="E68" s="1" t="s">
        <v>128</v>
      </c>
      <c r="F68" s="1" t="s">
        <v>75</v>
      </c>
      <c r="G68" s="1" t="s">
        <v>18</v>
      </c>
      <c r="H68" s="3">
        <v>35.558999999999997</v>
      </c>
      <c r="I68" s="3">
        <v>35.558999999999997</v>
      </c>
      <c r="J68" s="10">
        <v>2</v>
      </c>
      <c r="K68" s="11" t="s">
        <v>223</v>
      </c>
      <c r="M68" s="11" t="s">
        <v>223</v>
      </c>
      <c r="O68" s="10">
        <v>6</v>
      </c>
      <c r="P68" s="10">
        <v>33</v>
      </c>
      <c r="Q68" s="10">
        <f>_xlfn.ISOWEEKNUM(T68)</f>
        <v>7</v>
      </c>
      <c r="S68" s="1" t="s">
        <v>126</v>
      </c>
      <c r="T68" s="11">
        <f>S68+(365/2)</f>
        <v>46066.5</v>
      </c>
      <c r="U68" s="11">
        <f>T68+60</f>
        <v>46126.5</v>
      </c>
      <c r="V68" s="10">
        <f ca="1">TODAY()-U68</f>
        <v>-84.5</v>
      </c>
    </row>
    <row r="69" spans="1:22" x14ac:dyDescent="0.25">
      <c r="A69" s="1" t="s">
        <v>124</v>
      </c>
      <c r="B69" s="1" t="s">
        <v>101</v>
      </c>
      <c r="C69" s="1" t="s">
        <v>125</v>
      </c>
      <c r="D69" s="1" t="s">
        <v>127</v>
      </c>
      <c r="E69" s="1" t="s">
        <v>128</v>
      </c>
      <c r="F69" s="1" t="s">
        <v>75</v>
      </c>
      <c r="G69" s="1" t="s">
        <v>18</v>
      </c>
      <c r="H69" s="3">
        <v>35.558999999999997</v>
      </c>
      <c r="I69" s="3">
        <v>35.558999999999997</v>
      </c>
      <c r="J69" s="10">
        <v>2</v>
      </c>
      <c r="K69" s="11" t="s">
        <v>223</v>
      </c>
      <c r="M69" s="11" t="s">
        <v>223</v>
      </c>
      <c r="O69" s="10">
        <v>6</v>
      </c>
      <c r="P69" s="10">
        <v>33</v>
      </c>
      <c r="Q69" s="10">
        <f>_xlfn.ISOWEEKNUM(T69)</f>
        <v>7</v>
      </c>
      <c r="S69" s="1" t="s">
        <v>126</v>
      </c>
      <c r="T69" s="11">
        <f>S69+(365/2)</f>
        <v>46066.5</v>
      </c>
      <c r="U69" s="11">
        <f>T69+60</f>
        <v>46126.5</v>
      </c>
      <c r="V69" s="10">
        <f ca="1">TODAY()-U69</f>
        <v>-84.5</v>
      </c>
    </row>
    <row r="70" spans="1:22" x14ac:dyDescent="0.25">
      <c r="A70" s="1" t="s">
        <v>124</v>
      </c>
      <c r="B70" s="1" t="s">
        <v>101</v>
      </c>
      <c r="C70" s="1" t="s">
        <v>125</v>
      </c>
      <c r="D70" s="1" t="s">
        <v>105</v>
      </c>
      <c r="E70" s="1" t="s">
        <v>107</v>
      </c>
      <c r="F70" s="1" t="s">
        <v>75</v>
      </c>
      <c r="G70" s="1" t="s">
        <v>18</v>
      </c>
      <c r="H70" s="3">
        <v>35.713000000000001</v>
      </c>
      <c r="I70" s="3">
        <v>35.729999999999997</v>
      </c>
      <c r="J70" s="10">
        <v>1</v>
      </c>
      <c r="K70" s="11" t="s">
        <v>223</v>
      </c>
      <c r="M70" s="11" t="s">
        <v>223</v>
      </c>
      <c r="O70" s="10">
        <v>33</v>
      </c>
      <c r="P70" s="10" t="s">
        <v>223</v>
      </c>
      <c r="Q70" s="10">
        <f>_xlfn.ISOWEEKNUM(T70)</f>
        <v>33</v>
      </c>
      <c r="S70" s="1" t="s">
        <v>129</v>
      </c>
      <c r="T70" s="11">
        <f>S70+(365)</f>
        <v>46248</v>
      </c>
      <c r="U70" s="11">
        <f>T70+60</f>
        <v>46308</v>
      </c>
      <c r="V70" s="10">
        <f ca="1">TODAY()-U70</f>
        <v>-266</v>
      </c>
    </row>
    <row r="71" spans="1:22" x14ac:dyDescent="0.25">
      <c r="A71" s="1" t="s">
        <v>130</v>
      </c>
      <c r="B71" s="1" t="s">
        <v>101</v>
      </c>
      <c r="C71" s="1" t="s">
        <v>131</v>
      </c>
      <c r="D71" s="1" t="s">
        <v>132</v>
      </c>
      <c r="E71" s="1" t="s">
        <v>133</v>
      </c>
      <c r="F71" s="1" t="s">
        <v>75</v>
      </c>
      <c r="G71" s="1" t="s">
        <v>13</v>
      </c>
      <c r="H71" s="3">
        <v>26.475000000000001</v>
      </c>
      <c r="I71" s="3">
        <v>26.484000000000002</v>
      </c>
      <c r="J71" s="10">
        <v>1</v>
      </c>
      <c r="K71" s="11" t="s">
        <v>223</v>
      </c>
      <c r="M71" s="11" t="s">
        <v>223</v>
      </c>
      <c r="O71" s="10">
        <v>33</v>
      </c>
      <c r="P71" s="10" t="s">
        <v>223</v>
      </c>
      <c r="Q71" s="10">
        <f>_xlfn.ISOWEEKNUM(T71)</f>
        <v>33</v>
      </c>
      <c r="S71" s="1" t="s">
        <v>126</v>
      </c>
      <c r="T71" s="11">
        <f>S71+(365)</f>
        <v>46249</v>
      </c>
      <c r="U71" s="11">
        <f>T71+60</f>
        <v>46309</v>
      </c>
      <c r="V71" s="10">
        <f ca="1">TODAY()-U71</f>
        <v>-267</v>
      </c>
    </row>
    <row r="72" spans="1:22" x14ac:dyDescent="0.25">
      <c r="A72" s="1" t="s">
        <v>130</v>
      </c>
      <c r="B72" s="1" t="s">
        <v>101</v>
      </c>
      <c r="C72" s="1" t="s">
        <v>131</v>
      </c>
      <c r="D72" s="1" t="s">
        <v>132</v>
      </c>
      <c r="E72" s="1" t="s">
        <v>133</v>
      </c>
      <c r="F72" s="1" t="s">
        <v>73</v>
      </c>
      <c r="G72" s="1" t="s">
        <v>13</v>
      </c>
      <c r="H72" s="3">
        <v>26.475000000000001</v>
      </c>
      <c r="I72" s="3">
        <v>26.484000000000002</v>
      </c>
      <c r="J72" s="10">
        <v>1</v>
      </c>
      <c r="K72" s="11" t="s">
        <v>223</v>
      </c>
      <c r="M72" s="11" t="s">
        <v>223</v>
      </c>
      <c r="O72" s="10">
        <v>33</v>
      </c>
      <c r="P72" s="10" t="s">
        <v>223</v>
      </c>
      <c r="Q72" s="10">
        <f>_xlfn.ISOWEEKNUM(T72)</f>
        <v>33</v>
      </c>
      <c r="S72" s="1" t="s">
        <v>126</v>
      </c>
      <c r="T72" s="11">
        <f>S72+(365)</f>
        <v>46249</v>
      </c>
      <c r="U72" s="11">
        <f>T72+60</f>
        <v>46309</v>
      </c>
      <c r="V72" s="10">
        <f ca="1">TODAY()-U72</f>
        <v>-267</v>
      </c>
    </row>
    <row r="73" spans="1:22" x14ac:dyDescent="0.25">
      <c r="A73" s="1" t="s">
        <v>130</v>
      </c>
      <c r="B73" s="1" t="s">
        <v>101</v>
      </c>
      <c r="C73" s="1" t="s">
        <v>134</v>
      </c>
      <c r="D73" s="1" t="s">
        <v>135</v>
      </c>
      <c r="E73" s="1" t="s">
        <v>136</v>
      </c>
      <c r="F73" s="1" t="s">
        <v>75</v>
      </c>
      <c r="G73" s="1" t="s">
        <v>13</v>
      </c>
      <c r="H73" s="3">
        <v>35.564</v>
      </c>
      <c r="I73" s="3">
        <v>35.58</v>
      </c>
      <c r="J73" s="10">
        <v>1</v>
      </c>
      <c r="K73" s="11" t="s">
        <v>223</v>
      </c>
      <c r="M73" s="11" t="s">
        <v>223</v>
      </c>
      <c r="O73" s="10">
        <v>33</v>
      </c>
      <c r="P73" s="10" t="s">
        <v>223</v>
      </c>
      <c r="Q73" s="10">
        <f>_xlfn.ISOWEEKNUM(T73)</f>
        <v>33</v>
      </c>
      <c r="S73" s="1" t="s">
        <v>137</v>
      </c>
      <c r="T73" s="11">
        <f>S73+(365)</f>
        <v>46247</v>
      </c>
      <c r="U73" s="11">
        <f>T73+60</f>
        <v>46307</v>
      </c>
      <c r="V73" s="10">
        <f ca="1">TODAY()-U73</f>
        <v>-265</v>
      </c>
    </row>
    <row r="74" spans="1:22" x14ac:dyDescent="0.25">
      <c r="A74" s="1" t="s">
        <v>130</v>
      </c>
      <c r="B74" s="1" t="s">
        <v>101</v>
      </c>
      <c r="C74" s="1" t="s">
        <v>134</v>
      </c>
      <c r="D74" s="1" t="s">
        <v>135</v>
      </c>
      <c r="E74" s="1" t="s">
        <v>136</v>
      </c>
      <c r="F74" s="1" t="s">
        <v>73</v>
      </c>
      <c r="G74" s="1" t="s">
        <v>13</v>
      </c>
      <c r="H74" s="3">
        <v>35.564</v>
      </c>
      <c r="I74" s="3">
        <v>35.58</v>
      </c>
      <c r="J74" s="10">
        <v>1</v>
      </c>
      <c r="K74" s="11" t="s">
        <v>223</v>
      </c>
      <c r="M74" s="11" t="s">
        <v>223</v>
      </c>
      <c r="O74" s="10">
        <v>33</v>
      </c>
      <c r="P74" s="10" t="s">
        <v>223</v>
      </c>
      <c r="Q74" s="10">
        <f>_xlfn.ISOWEEKNUM(T74)</f>
        <v>33</v>
      </c>
      <c r="S74" s="1" t="s">
        <v>137</v>
      </c>
      <c r="T74" s="11">
        <f>S74+(365)</f>
        <v>46247</v>
      </c>
      <c r="U74" s="11">
        <f>T74+60</f>
        <v>46307</v>
      </c>
      <c r="V74" s="10">
        <f ca="1">TODAY()-U74</f>
        <v>-265</v>
      </c>
    </row>
    <row r="75" spans="1:22" x14ac:dyDescent="0.25">
      <c r="A75" s="1" t="s">
        <v>130</v>
      </c>
      <c r="B75" s="1" t="s">
        <v>101</v>
      </c>
      <c r="C75" s="1" t="s">
        <v>134</v>
      </c>
      <c r="D75" s="1" t="s">
        <v>138</v>
      </c>
      <c r="E75" s="1" t="s">
        <v>139</v>
      </c>
      <c r="F75" s="1" t="s">
        <v>73</v>
      </c>
      <c r="G75" s="1" t="s">
        <v>13</v>
      </c>
      <c r="H75" s="3">
        <v>36.118000000000002</v>
      </c>
      <c r="I75" s="3">
        <v>36.134999999999998</v>
      </c>
      <c r="J75" s="10">
        <v>1</v>
      </c>
      <c r="K75" s="11" t="s">
        <v>223</v>
      </c>
      <c r="M75" s="11" t="s">
        <v>223</v>
      </c>
      <c r="O75" s="10">
        <v>33</v>
      </c>
      <c r="P75" s="10" t="s">
        <v>223</v>
      </c>
      <c r="Q75" s="10">
        <f>_xlfn.ISOWEEKNUM(T75)</f>
        <v>33</v>
      </c>
      <c r="S75" s="1" t="s">
        <v>137</v>
      </c>
      <c r="T75" s="11">
        <f>S75+(365)</f>
        <v>46247</v>
      </c>
      <c r="U75" s="11">
        <f>T75+60</f>
        <v>46307</v>
      </c>
      <c r="V75" s="10">
        <f ca="1">TODAY()-U75</f>
        <v>-265</v>
      </c>
    </row>
    <row r="76" spans="1:22" x14ac:dyDescent="0.25">
      <c r="A76" s="1" t="s">
        <v>130</v>
      </c>
      <c r="B76" s="1" t="s">
        <v>101</v>
      </c>
      <c r="C76" s="1" t="s">
        <v>134</v>
      </c>
      <c r="D76" s="1" t="s">
        <v>138</v>
      </c>
      <c r="E76" s="1" t="s">
        <v>139</v>
      </c>
      <c r="F76" s="1" t="s">
        <v>75</v>
      </c>
      <c r="G76" s="1" t="s">
        <v>13</v>
      </c>
      <c r="H76" s="3">
        <v>36.119</v>
      </c>
      <c r="I76" s="3">
        <v>36.134999999999998</v>
      </c>
      <c r="J76" s="10">
        <v>1</v>
      </c>
      <c r="K76" s="11" t="s">
        <v>223</v>
      </c>
      <c r="M76" s="11" t="s">
        <v>223</v>
      </c>
      <c r="O76" s="10">
        <v>33</v>
      </c>
      <c r="P76" s="10" t="s">
        <v>223</v>
      </c>
      <c r="Q76" s="10">
        <f>_xlfn.ISOWEEKNUM(T76)</f>
        <v>33</v>
      </c>
      <c r="S76" s="1" t="s">
        <v>137</v>
      </c>
      <c r="T76" s="11">
        <f>S76+(365)</f>
        <v>46247</v>
      </c>
      <c r="U76" s="11">
        <f>T76+60</f>
        <v>46307</v>
      </c>
      <c r="V76" s="10">
        <f ca="1">TODAY()-U76</f>
        <v>-265</v>
      </c>
    </row>
    <row r="77" spans="1:22" x14ac:dyDescent="0.25">
      <c r="A77" s="1" t="s">
        <v>130</v>
      </c>
      <c r="B77" s="1" t="s">
        <v>101</v>
      </c>
      <c r="C77" s="1" t="s">
        <v>140</v>
      </c>
      <c r="D77" s="1" t="s">
        <v>138</v>
      </c>
      <c r="E77" s="1" t="s">
        <v>139</v>
      </c>
      <c r="F77" s="1" t="s">
        <v>116</v>
      </c>
      <c r="G77" s="1" t="s">
        <v>13</v>
      </c>
      <c r="H77" s="3">
        <v>1.617</v>
      </c>
      <c r="I77" s="3">
        <v>1.64</v>
      </c>
      <c r="J77" s="10">
        <v>1</v>
      </c>
      <c r="K77" s="11" t="s">
        <v>223</v>
      </c>
      <c r="M77" s="11" t="s">
        <v>223</v>
      </c>
      <c r="O77" s="10">
        <v>33</v>
      </c>
      <c r="P77" s="10" t="s">
        <v>223</v>
      </c>
      <c r="Q77" s="10">
        <f>_xlfn.ISOWEEKNUM(T77)</f>
        <v>33</v>
      </c>
      <c r="S77" s="1" t="s">
        <v>129</v>
      </c>
      <c r="T77" s="11">
        <f>S77+(365)</f>
        <v>46248</v>
      </c>
      <c r="U77" s="11">
        <f>T77+60</f>
        <v>46308</v>
      </c>
      <c r="V77" s="10">
        <f ca="1">TODAY()-U77</f>
        <v>-266</v>
      </c>
    </row>
    <row r="78" spans="1:22" x14ac:dyDescent="0.25">
      <c r="A78" s="1" t="s">
        <v>130</v>
      </c>
      <c r="B78" s="1" t="s">
        <v>101</v>
      </c>
      <c r="C78" s="1" t="s">
        <v>140</v>
      </c>
      <c r="D78" s="1" t="s">
        <v>138</v>
      </c>
      <c r="E78" s="1" t="s">
        <v>139</v>
      </c>
      <c r="F78" s="1" t="s">
        <v>119</v>
      </c>
      <c r="G78" s="1" t="s">
        <v>13</v>
      </c>
      <c r="H78" s="3">
        <v>1.6259999999999999</v>
      </c>
      <c r="I78" s="3">
        <v>1.6419999999999999</v>
      </c>
      <c r="J78" s="10">
        <v>1</v>
      </c>
      <c r="K78" s="11" t="s">
        <v>223</v>
      </c>
      <c r="M78" s="11" t="s">
        <v>223</v>
      </c>
      <c r="O78" s="10">
        <v>33</v>
      </c>
      <c r="P78" s="10" t="s">
        <v>223</v>
      </c>
      <c r="Q78" s="10">
        <f>_xlfn.ISOWEEKNUM(T78)</f>
        <v>33</v>
      </c>
      <c r="S78" s="1" t="s">
        <v>129</v>
      </c>
      <c r="T78" s="11">
        <f>S78+(365)</f>
        <v>46248</v>
      </c>
      <c r="U78" s="11">
        <f>T78+60</f>
        <v>46308</v>
      </c>
      <c r="V78" s="10">
        <f ca="1">TODAY()-U78</f>
        <v>-266</v>
      </c>
    </row>
    <row r="79" spans="1:22" x14ac:dyDescent="0.25">
      <c r="A79" s="1" t="s">
        <v>130</v>
      </c>
      <c r="B79" s="1" t="s">
        <v>101</v>
      </c>
      <c r="C79" s="1" t="s">
        <v>140</v>
      </c>
      <c r="D79" s="1" t="s">
        <v>138</v>
      </c>
      <c r="E79" s="1" t="s">
        <v>139</v>
      </c>
      <c r="F79" s="1" t="s">
        <v>116</v>
      </c>
      <c r="G79" s="1" t="s">
        <v>13</v>
      </c>
      <c r="H79" s="3">
        <v>1.9990000000000001</v>
      </c>
      <c r="I79" s="3">
        <v>2.016</v>
      </c>
      <c r="J79" s="10">
        <v>1</v>
      </c>
      <c r="K79" s="11" t="s">
        <v>223</v>
      </c>
      <c r="M79" s="11" t="s">
        <v>223</v>
      </c>
      <c r="O79" s="10">
        <v>33</v>
      </c>
      <c r="P79" s="10" t="s">
        <v>223</v>
      </c>
      <c r="Q79" s="10">
        <f>_xlfn.ISOWEEKNUM(T79)</f>
        <v>33</v>
      </c>
      <c r="S79" s="1" t="s">
        <v>129</v>
      </c>
      <c r="T79" s="11">
        <f>S79+(365)</f>
        <v>46248</v>
      </c>
      <c r="U79" s="11">
        <f>T79+60</f>
        <v>46308</v>
      </c>
      <c r="V79" s="10">
        <f ca="1">TODAY()-U79</f>
        <v>-266</v>
      </c>
    </row>
    <row r="80" spans="1:22" x14ac:dyDescent="0.25">
      <c r="A80" s="1" t="s">
        <v>130</v>
      </c>
      <c r="B80" s="1" t="s">
        <v>101</v>
      </c>
      <c r="C80" s="1" t="s">
        <v>140</v>
      </c>
      <c r="D80" s="1" t="s">
        <v>138</v>
      </c>
      <c r="E80" s="1" t="s">
        <v>139</v>
      </c>
      <c r="F80" s="1" t="s">
        <v>119</v>
      </c>
      <c r="G80" s="1" t="s">
        <v>13</v>
      </c>
      <c r="H80" s="3">
        <v>2.0129999999999999</v>
      </c>
      <c r="I80" s="3">
        <v>2.0299999999999998</v>
      </c>
      <c r="J80" s="10">
        <v>1</v>
      </c>
      <c r="K80" s="11" t="s">
        <v>223</v>
      </c>
      <c r="M80" s="11" t="s">
        <v>223</v>
      </c>
      <c r="O80" s="10">
        <v>33</v>
      </c>
      <c r="P80" s="10" t="s">
        <v>223</v>
      </c>
      <c r="Q80" s="10">
        <f>_xlfn.ISOWEEKNUM(T80)</f>
        <v>33</v>
      </c>
      <c r="S80" s="1" t="s">
        <v>129</v>
      </c>
      <c r="T80" s="11">
        <f>S80+(365)</f>
        <v>46248</v>
      </c>
      <c r="U80" s="11">
        <f>T80+60</f>
        <v>46308</v>
      </c>
      <c r="V80" s="10">
        <f ca="1">TODAY()-U80</f>
        <v>-266</v>
      </c>
    </row>
    <row r="81" spans="1:22" x14ac:dyDescent="0.25">
      <c r="A81" s="1" t="s">
        <v>130</v>
      </c>
      <c r="B81" s="1" t="s">
        <v>101</v>
      </c>
      <c r="C81" s="1" t="s">
        <v>140</v>
      </c>
      <c r="D81" s="1" t="s">
        <v>138</v>
      </c>
      <c r="E81" s="1" t="s">
        <v>139</v>
      </c>
      <c r="F81" s="1" t="s">
        <v>116</v>
      </c>
      <c r="G81" s="1" t="s">
        <v>18</v>
      </c>
      <c r="H81" s="3">
        <v>2.4980000000000002</v>
      </c>
      <c r="I81" s="3">
        <v>2.5150000000000001</v>
      </c>
      <c r="J81" s="10">
        <v>1</v>
      </c>
      <c r="K81" s="11" t="s">
        <v>223</v>
      </c>
      <c r="M81" s="11" t="s">
        <v>223</v>
      </c>
      <c r="O81" s="10">
        <v>33</v>
      </c>
      <c r="P81" s="10" t="s">
        <v>223</v>
      </c>
      <c r="Q81" s="10">
        <f>_xlfn.ISOWEEKNUM(T81)</f>
        <v>33</v>
      </c>
      <c r="S81" s="1" t="s">
        <v>129</v>
      </c>
      <c r="T81" s="11">
        <f>S81+(365)</f>
        <v>46248</v>
      </c>
      <c r="U81" s="11">
        <f>T81+60</f>
        <v>46308</v>
      </c>
      <c r="V81" s="10">
        <f ca="1">TODAY()-U81</f>
        <v>-266</v>
      </c>
    </row>
    <row r="82" spans="1:22" x14ac:dyDescent="0.25">
      <c r="A82" s="1" t="s">
        <v>130</v>
      </c>
      <c r="B82" s="1" t="s">
        <v>101</v>
      </c>
      <c r="C82" s="1" t="s">
        <v>140</v>
      </c>
      <c r="D82" s="1" t="s">
        <v>138</v>
      </c>
      <c r="E82" s="1" t="s">
        <v>139</v>
      </c>
      <c r="F82" s="1" t="s">
        <v>119</v>
      </c>
      <c r="G82" s="1" t="s">
        <v>18</v>
      </c>
      <c r="H82" s="3">
        <v>2.5129999999999999</v>
      </c>
      <c r="I82" s="3">
        <v>2.5289999999999999</v>
      </c>
      <c r="J82" s="10">
        <v>1</v>
      </c>
      <c r="K82" s="11" t="s">
        <v>223</v>
      </c>
      <c r="M82" s="11" t="s">
        <v>223</v>
      </c>
      <c r="O82" s="10">
        <v>33</v>
      </c>
      <c r="P82" s="10" t="s">
        <v>223</v>
      </c>
      <c r="Q82" s="10">
        <f>_xlfn.ISOWEEKNUM(T82)</f>
        <v>33</v>
      </c>
      <c r="S82" s="1" t="s">
        <v>129</v>
      </c>
      <c r="T82" s="11">
        <f>S82+(365)</f>
        <v>46248</v>
      </c>
      <c r="U82" s="11">
        <f>T82+60</f>
        <v>46308</v>
      </c>
      <c r="V82" s="10">
        <f ca="1">TODAY()-U82</f>
        <v>-266</v>
      </c>
    </row>
    <row r="83" spans="1:22" x14ac:dyDescent="0.25">
      <c r="A83" s="1" t="s">
        <v>130</v>
      </c>
      <c r="B83" s="1" t="s">
        <v>101</v>
      </c>
      <c r="C83" s="1" t="s">
        <v>140</v>
      </c>
      <c r="D83" s="1" t="s">
        <v>141</v>
      </c>
      <c r="E83" s="1" t="s">
        <v>142</v>
      </c>
      <c r="F83" s="1" t="s">
        <v>75</v>
      </c>
      <c r="G83" s="1" t="s">
        <v>13</v>
      </c>
      <c r="H83" s="3">
        <v>36.448</v>
      </c>
      <c r="I83" s="3">
        <v>36.465000000000003</v>
      </c>
      <c r="J83" s="10">
        <v>1</v>
      </c>
      <c r="K83" s="11" t="s">
        <v>223</v>
      </c>
      <c r="M83" s="11" t="s">
        <v>223</v>
      </c>
      <c r="O83" s="10">
        <v>33</v>
      </c>
      <c r="P83" s="10" t="s">
        <v>223</v>
      </c>
      <c r="Q83" s="10">
        <f>_xlfn.ISOWEEKNUM(T83)</f>
        <v>33</v>
      </c>
      <c r="S83" s="1" t="s">
        <v>137</v>
      </c>
      <c r="T83" s="11">
        <f>S83+(365)</f>
        <v>46247</v>
      </c>
      <c r="U83" s="11">
        <f>T83+60</f>
        <v>46307</v>
      </c>
      <c r="V83" s="10">
        <f ca="1">TODAY()-U83</f>
        <v>-265</v>
      </c>
    </row>
    <row r="84" spans="1:22" x14ac:dyDescent="0.25">
      <c r="A84" s="1" t="s">
        <v>130</v>
      </c>
      <c r="B84" s="1" t="s">
        <v>101</v>
      </c>
      <c r="C84" s="1" t="s">
        <v>140</v>
      </c>
      <c r="D84" s="1" t="s">
        <v>141</v>
      </c>
      <c r="E84" s="1" t="s">
        <v>142</v>
      </c>
      <c r="F84" s="1" t="s">
        <v>73</v>
      </c>
      <c r="G84" s="1" t="s">
        <v>13</v>
      </c>
      <c r="H84" s="3">
        <v>36.457000000000001</v>
      </c>
      <c r="I84" s="3">
        <v>36.473999999999997</v>
      </c>
      <c r="J84" s="10">
        <v>1</v>
      </c>
      <c r="K84" s="11" t="s">
        <v>223</v>
      </c>
      <c r="M84" s="11" t="s">
        <v>223</v>
      </c>
      <c r="O84" s="10">
        <v>33</v>
      </c>
      <c r="P84" s="10" t="s">
        <v>223</v>
      </c>
      <c r="Q84" s="10">
        <f>_xlfn.ISOWEEKNUM(T84)</f>
        <v>33</v>
      </c>
      <c r="S84" s="1" t="s">
        <v>137</v>
      </c>
      <c r="T84" s="11">
        <f>S84+(365)</f>
        <v>46247</v>
      </c>
      <c r="U84" s="11">
        <f>T84+60</f>
        <v>46307</v>
      </c>
      <c r="V84" s="10">
        <f ca="1">TODAY()-U84</f>
        <v>-265</v>
      </c>
    </row>
    <row r="85" spans="1:22" x14ac:dyDescent="0.25">
      <c r="A85" s="1" t="s">
        <v>130</v>
      </c>
      <c r="B85" s="1" t="s">
        <v>101</v>
      </c>
      <c r="C85" s="1" t="s">
        <v>140</v>
      </c>
      <c r="D85" s="1" t="s">
        <v>141</v>
      </c>
      <c r="E85" s="1" t="s">
        <v>142</v>
      </c>
      <c r="F85" s="1" t="s">
        <v>73</v>
      </c>
      <c r="G85" s="1" t="s">
        <v>13</v>
      </c>
      <c r="H85" s="3">
        <v>36.866999999999997</v>
      </c>
      <c r="I85" s="3">
        <v>36.884</v>
      </c>
      <c r="J85" s="10">
        <v>1</v>
      </c>
      <c r="K85" s="11" t="s">
        <v>223</v>
      </c>
      <c r="M85" s="11" t="s">
        <v>223</v>
      </c>
      <c r="O85" s="10">
        <v>33</v>
      </c>
      <c r="P85" s="10" t="s">
        <v>223</v>
      </c>
      <c r="Q85" s="10">
        <f>_xlfn.ISOWEEKNUM(T85)</f>
        <v>33</v>
      </c>
      <c r="S85" s="1" t="s">
        <v>137</v>
      </c>
      <c r="T85" s="11">
        <f>S85+(365)</f>
        <v>46247</v>
      </c>
      <c r="U85" s="11">
        <f>T85+60</f>
        <v>46307</v>
      </c>
      <c r="V85" s="10">
        <f ca="1">TODAY()-U85</f>
        <v>-265</v>
      </c>
    </row>
    <row r="86" spans="1:22" x14ac:dyDescent="0.25">
      <c r="A86" s="1" t="s">
        <v>130</v>
      </c>
      <c r="B86" s="1" t="s">
        <v>101</v>
      </c>
      <c r="C86" s="1" t="s">
        <v>140</v>
      </c>
      <c r="D86" s="1" t="s">
        <v>141</v>
      </c>
      <c r="E86" s="1" t="s">
        <v>142</v>
      </c>
      <c r="F86" s="1" t="s">
        <v>75</v>
      </c>
      <c r="G86" s="1" t="s">
        <v>13</v>
      </c>
      <c r="H86" s="3">
        <v>36.868000000000002</v>
      </c>
      <c r="I86" s="3">
        <v>36.884</v>
      </c>
      <c r="J86" s="10">
        <v>1</v>
      </c>
      <c r="K86" s="11" t="s">
        <v>223</v>
      </c>
      <c r="M86" s="11" t="s">
        <v>223</v>
      </c>
      <c r="O86" s="10">
        <v>33</v>
      </c>
      <c r="P86" s="10" t="s">
        <v>223</v>
      </c>
      <c r="Q86" s="10">
        <f>_xlfn.ISOWEEKNUM(T86)</f>
        <v>33</v>
      </c>
      <c r="S86" s="1" t="s">
        <v>137</v>
      </c>
      <c r="T86" s="11">
        <f>S86+(365)</f>
        <v>46247</v>
      </c>
      <c r="U86" s="11">
        <f>T86+60</f>
        <v>46307</v>
      </c>
      <c r="V86" s="10">
        <f ca="1">TODAY()-U86</f>
        <v>-265</v>
      </c>
    </row>
    <row r="87" spans="1:22" x14ac:dyDescent="0.25">
      <c r="A87" s="1" t="s">
        <v>130</v>
      </c>
      <c r="B87" s="1" t="s">
        <v>101</v>
      </c>
      <c r="C87" s="1" t="s">
        <v>140</v>
      </c>
      <c r="D87" s="1" t="s">
        <v>141</v>
      </c>
      <c r="E87" s="1" t="s">
        <v>142</v>
      </c>
      <c r="F87" s="1" t="s">
        <v>75</v>
      </c>
      <c r="G87" s="1" t="s">
        <v>13</v>
      </c>
      <c r="H87" s="3">
        <v>37.198999999999998</v>
      </c>
      <c r="I87" s="3">
        <v>37.215000000000003</v>
      </c>
      <c r="J87" s="10">
        <v>1</v>
      </c>
      <c r="K87" s="11" t="s">
        <v>223</v>
      </c>
      <c r="M87" s="11" t="s">
        <v>223</v>
      </c>
      <c r="O87" s="10">
        <v>33</v>
      </c>
      <c r="P87" s="10" t="s">
        <v>223</v>
      </c>
      <c r="Q87" s="10">
        <f>_xlfn.ISOWEEKNUM(T87)</f>
        <v>33</v>
      </c>
      <c r="S87" s="1" t="s">
        <v>129</v>
      </c>
      <c r="T87" s="11">
        <f>S87+(365)</f>
        <v>46248</v>
      </c>
      <c r="U87" s="11">
        <f>T87+60</f>
        <v>46308</v>
      </c>
      <c r="V87" s="10">
        <f ca="1">TODAY()-U87</f>
        <v>-266</v>
      </c>
    </row>
    <row r="88" spans="1:22" x14ac:dyDescent="0.25">
      <c r="A88" s="1" t="s">
        <v>130</v>
      </c>
      <c r="B88" s="1" t="s">
        <v>101</v>
      </c>
      <c r="C88" s="1" t="s">
        <v>140</v>
      </c>
      <c r="D88" s="1" t="s">
        <v>141</v>
      </c>
      <c r="E88" s="1" t="s">
        <v>142</v>
      </c>
      <c r="F88" s="1" t="s">
        <v>73</v>
      </c>
      <c r="G88" s="1" t="s">
        <v>13</v>
      </c>
      <c r="H88" s="3">
        <v>37.198999999999998</v>
      </c>
      <c r="I88" s="3">
        <v>37.216000000000001</v>
      </c>
      <c r="J88" s="10">
        <v>1</v>
      </c>
      <c r="K88" s="11" t="s">
        <v>223</v>
      </c>
      <c r="M88" s="11" t="s">
        <v>223</v>
      </c>
      <c r="O88" s="10">
        <v>33</v>
      </c>
      <c r="P88" s="10" t="s">
        <v>223</v>
      </c>
      <c r="Q88" s="10">
        <f>_xlfn.ISOWEEKNUM(T88)</f>
        <v>33</v>
      </c>
      <c r="S88" s="1" t="s">
        <v>129</v>
      </c>
      <c r="T88" s="11">
        <f>S88+(365)</f>
        <v>46248</v>
      </c>
      <c r="U88" s="11">
        <f>T88+60</f>
        <v>46308</v>
      </c>
      <c r="V88" s="10">
        <f ca="1">TODAY()-U88</f>
        <v>-266</v>
      </c>
    </row>
    <row r="89" spans="1:22" x14ac:dyDescent="0.25">
      <c r="A89" s="1" t="s">
        <v>130</v>
      </c>
      <c r="B89" s="1" t="s">
        <v>101</v>
      </c>
      <c r="C89" s="1" t="s">
        <v>140</v>
      </c>
      <c r="D89" s="1" t="s">
        <v>141</v>
      </c>
      <c r="E89" s="1" t="s">
        <v>142</v>
      </c>
      <c r="F89" s="1" t="s">
        <v>73</v>
      </c>
      <c r="G89" s="1" t="s">
        <v>13</v>
      </c>
      <c r="H89" s="3">
        <v>37.582999999999998</v>
      </c>
      <c r="I89" s="3">
        <v>37.598999999999997</v>
      </c>
      <c r="J89" s="10">
        <v>1</v>
      </c>
      <c r="K89" s="11" t="s">
        <v>223</v>
      </c>
      <c r="M89" s="11" t="s">
        <v>223</v>
      </c>
      <c r="O89" s="10">
        <v>33</v>
      </c>
      <c r="P89" s="10" t="s">
        <v>223</v>
      </c>
      <c r="Q89" s="10">
        <f>_xlfn.ISOWEEKNUM(T89)</f>
        <v>33</v>
      </c>
      <c r="S89" s="1" t="s">
        <v>129</v>
      </c>
      <c r="T89" s="11">
        <f>S89+(365)</f>
        <v>46248</v>
      </c>
      <c r="U89" s="11">
        <f>T89+60</f>
        <v>46308</v>
      </c>
      <c r="V89" s="10">
        <f ca="1">TODAY()-U89</f>
        <v>-266</v>
      </c>
    </row>
    <row r="90" spans="1:22" x14ac:dyDescent="0.25">
      <c r="A90" s="1" t="s">
        <v>130</v>
      </c>
      <c r="B90" s="1" t="s">
        <v>101</v>
      </c>
      <c r="C90" s="1" t="s">
        <v>140</v>
      </c>
      <c r="D90" s="1" t="s">
        <v>141</v>
      </c>
      <c r="E90" s="1" t="s">
        <v>142</v>
      </c>
      <c r="F90" s="1" t="s">
        <v>75</v>
      </c>
      <c r="G90" s="1" t="s">
        <v>13</v>
      </c>
      <c r="H90" s="3">
        <v>37.584000000000003</v>
      </c>
      <c r="I90" s="3">
        <v>37.6</v>
      </c>
      <c r="J90" s="10">
        <v>1</v>
      </c>
      <c r="K90" s="11" t="s">
        <v>223</v>
      </c>
      <c r="M90" s="11" t="s">
        <v>223</v>
      </c>
      <c r="O90" s="10">
        <v>33</v>
      </c>
      <c r="P90" s="10" t="s">
        <v>223</v>
      </c>
      <c r="Q90" s="10">
        <f>_xlfn.ISOWEEKNUM(T90)</f>
        <v>33</v>
      </c>
      <c r="S90" s="1" t="s">
        <v>129</v>
      </c>
      <c r="T90" s="11">
        <f>S90+(365)</f>
        <v>46248</v>
      </c>
      <c r="U90" s="11">
        <f>T90+60</f>
        <v>46308</v>
      </c>
      <c r="V90" s="10">
        <f ca="1">TODAY()-U90</f>
        <v>-266</v>
      </c>
    </row>
    <row r="91" spans="1:22" x14ac:dyDescent="0.25">
      <c r="A91" s="1" t="s">
        <v>130</v>
      </c>
      <c r="B91" s="1" t="s">
        <v>101</v>
      </c>
      <c r="C91" s="1" t="s">
        <v>140</v>
      </c>
      <c r="D91" s="1" t="s">
        <v>135</v>
      </c>
      <c r="E91" s="1" t="s">
        <v>136</v>
      </c>
      <c r="F91" s="1" t="s">
        <v>75</v>
      </c>
      <c r="G91" s="1" t="s">
        <v>13</v>
      </c>
      <c r="H91" s="3">
        <v>38.082999999999998</v>
      </c>
      <c r="I91" s="3">
        <v>38.1</v>
      </c>
      <c r="J91" s="10">
        <v>1</v>
      </c>
      <c r="K91" s="11" t="s">
        <v>223</v>
      </c>
      <c r="M91" s="11" t="s">
        <v>223</v>
      </c>
      <c r="O91" s="10">
        <v>33</v>
      </c>
      <c r="P91" s="10" t="s">
        <v>223</v>
      </c>
      <c r="Q91" s="10">
        <f>_xlfn.ISOWEEKNUM(T91)</f>
        <v>33</v>
      </c>
      <c r="S91" s="1" t="s">
        <v>129</v>
      </c>
      <c r="T91" s="11">
        <f>S91+(365)</f>
        <v>46248</v>
      </c>
      <c r="U91" s="11">
        <f>T91+60</f>
        <v>46308</v>
      </c>
      <c r="V91" s="10">
        <f ca="1">TODAY()-U91</f>
        <v>-266</v>
      </c>
    </row>
    <row r="92" spans="1:22" x14ac:dyDescent="0.25">
      <c r="A92" s="1" t="s">
        <v>130</v>
      </c>
      <c r="B92" s="1" t="s">
        <v>101</v>
      </c>
      <c r="C92" s="1" t="s">
        <v>140</v>
      </c>
      <c r="D92" s="1" t="s">
        <v>135</v>
      </c>
      <c r="E92" s="1" t="s">
        <v>136</v>
      </c>
      <c r="F92" s="1" t="s">
        <v>73</v>
      </c>
      <c r="G92" s="1" t="s">
        <v>13</v>
      </c>
      <c r="H92" s="3">
        <v>38.085999999999999</v>
      </c>
      <c r="I92" s="3">
        <v>38.103000000000002</v>
      </c>
      <c r="J92" s="10">
        <v>1</v>
      </c>
      <c r="K92" s="11" t="s">
        <v>223</v>
      </c>
      <c r="M92" s="11" t="s">
        <v>223</v>
      </c>
      <c r="O92" s="10">
        <v>33</v>
      </c>
      <c r="P92" s="10" t="s">
        <v>223</v>
      </c>
      <c r="Q92" s="10">
        <f>_xlfn.ISOWEEKNUM(T92)</f>
        <v>33</v>
      </c>
      <c r="S92" s="1" t="s">
        <v>129</v>
      </c>
      <c r="T92" s="11">
        <f>S92+(365)</f>
        <v>46248</v>
      </c>
      <c r="U92" s="11">
        <f>T92+60</f>
        <v>46308</v>
      </c>
      <c r="V92" s="10">
        <f ca="1">TODAY()-U92</f>
        <v>-266</v>
      </c>
    </row>
    <row r="93" spans="1:22" x14ac:dyDescent="0.25">
      <c r="A93" s="1" t="s">
        <v>143</v>
      </c>
      <c r="B93" s="1" t="s">
        <v>68</v>
      </c>
      <c r="C93" s="1" t="s">
        <v>144</v>
      </c>
      <c r="D93" s="1" t="s">
        <v>42</v>
      </c>
      <c r="E93" s="1" t="s">
        <v>43</v>
      </c>
      <c r="F93" s="1" t="s">
        <v>73</v>
      </c>
      <c r="G93" s="1" t="s">
        <v>18</v>
      </c>
      <c r="H93" s="3">
        <v>100.399</v>
      </c>
      <c r="I93" s="3">
        <v>100.416</v>
      </c>
      <c r="J93" s="10">
        <v>1</v>
      </c>
      <c r="K93" s="11" t="s">
        <v>223</v>
      </c>
      <c r="M93" s="11" t="s">
        <v>223</v>
      </c>
      <c r="O93" s="10">
        <v>8</v>
      </c>
      <c r="P93" s="10" t="s">
        <v>223</v>
      </c>
      <c r="Q93" s="10">
        <f>_xlfn.ISOWEEKNUM(T93)</f>
        <v>13</v>
      </c>
      <c r="S93" s="1" t="s">
        <v>95</v>
      </c>
      <c r="T93" s="11">
        <f>S93+(365)</f>
        <v>46108</v>
      </c>
      <c r="U93" s="11">
        <f>T93+60</f>
        <v>46168</v>
      </c>
      <c r="V93" s="10">
        <f ca="1">TODAY()-U93</f>
        <v>-126</v>
      </c>
    </row>
    <row r="94" spans="1:22" x14ac:dyDescent="0.25">
      <c r="A94" s="1" t="s">
        <v>143</v>
      </c>
      <c r="B94" s="1" t="s">
        <v>68</v>
      </c>
      <c r="C94" s="1" t="s">
        <v>144</v>
      </c>
      <c r="D94" s="1" t="s">
        <v>42</v>
      </c>
      <c r="E94" s="1" t="s">
        <v>43</v>
      </c>
      <c r="F94" s="1" t="s">
        <v>75</v>
      </c>
      <c r="G94" s="1" t="s">
        <v>18</v>
      </c>
      <c r="H94" s="3">
        <v>100.40600000000001</v>
      </c>
      <c r="I94" s="3">
        <v>100.423</v>
      </c>
      <c r="J94" s="10">
        <v>1</v>
      </c>
      <c r="K94" s="11" t="s">
        <v>223</v>
      </c>
      <c r="M94" s="11" t="s">
        <v>223</v>
      </c>
      <c r="O94" s="10">
        <v>8</v>
      </c>
      <c r="P94" s="10" t="s">
        <v>223</v>
      </c>
      <c r="Q94" s="10">
        <f>_xlfn.ISOWEEKNUM(T94)</f>
        <v>13</v>
      </c>
      <c r="S94" s="1" t="s">
        <v>95</v>
      </c>
      <c r="T94" s="11">
        <f>S94+(365)</f>
        <v>46108</v>
      </c>
      <c r="U94" s="11">
        <f>T94+60</f>
        <v>46168</v>
      </c>
      <c r="V94" s="10">
        <f ca="1">TODAY()-U94</f>
        <v>-126</v>
      </c>
    </row>
    <row r="95" spans="1:22" x14ac:dyDescent="0.25">
      <c r="A95" s="1" t="s">
        <v>143</v>
      </c>
      <c r="B95" s="1" t="s">
        <v>68</v>
      </c>
      <c r="C95" s="1" t="s">
        <v>144</v>
      </c>
      <c r="D95" s="1" t="s">
        <v>42</v>
      </c>
      <c r="E95" s="1" t="s">
        <v>43</v>
      </c>
      <c r="F95" s="1" t="s">
        <v>73</v>
      </c>
      <c r="G95" s="1" t="s">
        <v>18</v>
      </c>
      <c r="H95" s="3">
        <v>100.399</v>
      </c>
      <c r="I95" s="3">
        <v>100.416</v>
      </c>
      <c r="J95" s="10">
        <v>1</v>
      </c>
      <c r="K95" s="11" t="s">
        <v>223</v>
      </c>
      <c r="M95" s="11" t="s">
        <v>223</v>
      </c>
      <c r="O95" s="10">
        <v>8</v>
      </c>
      <c r="P95" s="10" t="s">
        <v>223</v>
      </c>
      <c r="Q95" s="10">
        <f>_xlfn.ISOWEEKNUM(T95)</f>
        <v>13</v>
      </c>
      <c r="S95" s="1" t="s">
        <v>95</v>
      </c>
      <c r="T95" s="11">
        <f>S95+(365)</f>
        <v>46108</v>
      </c>
      <c r="U95" s="11">
        <f>T95+60</f>
        <v>46168</v>
      </c>
      <c r="V95" s="10">
        <f ca="1">TODAY()-U95</f>
        <v>-126</v>
      </c>
    </row>
    <row r="96" spans="1:22" x14ac:dyDescent="0.25">
      <c r="A96" s="1" t="s">
        <v>143</v>
      </c>
      <c r="B96" s="1" t="s">
        <v>68</v>
      </c>
      <c r="C96" s="1" t="s">
        <v>144</v>
      </c>
      <c r="D96" s="1" t="s">
        <v>42</v>
      </c>
      <c r="E96" s="1" t="s">
        <v>43</v>
      </c>
      <c r="F96" s="1" t="s">
        <v>75</v>
      </c>
      <c r="G96" s="1" t="s">
        <v>18</v>
      </c>
      <c r="H96" s="3">
        <v>100.40600000000001</v>
      </c>
      <c r="I96" s="3">
        <v>100.423</v>
      </c>
      <c r="J96" s="10">
        <v>1</v>
      </c>
      <c r="K96" s="11" t="s">
        <v>223</v>
      </c>
      <c r="M96" s="11" t="s">
        <v>223</v>
      </c>
      <c r="O96" s="10">
        <v>8</v>
      </c>
      <c r="P96" s="10" t="s">
        <v>223</v>
      </c>
      <c r="Q96" s="10">
        <f>_xlfn.ISOWEEKNUM(T96)</f>
        <v>13</v>
      </c>
      <c r="S96" s="1" t="s">
        <v>95</v>
      </c>
      <c r="T96" s="11">
        <f>S96+(365)</f>
        <v>46108</v>
      </c>
      <c r="U96" s="11">
        <f>T96+60</f>
        <v>46168</v>
      </c>
      <c r="V96" s="10">
        <f ca="1">TODAY()-U96</f>
        <v>-126</v>
      </c>
    </row>
    <row r="97" spans="1:22" x14ac:dyDescent="0.25">
      <c r="A97" s="1" t="s">
        <v>146</v>
      </c>
      <c r="B97" s="1" t="s">
        <v>101</v>
      </c>
      <c r="C97" s="1" t="s">
        <v>147</v>
      </c>
      <c r="D97" s="1" t="s">
        <v>141</v>
      </c>
      <c r="E97" s="1" t="s">
        <v>142</v>
      </c>
      <c r="F97" s="1" t="s">
        <v>75</v>
      </c>
      <c r="G97" s="1" t="s">
        <v>18</v>
      </c>
      <c r="H97" s="3">
        <v>54.834000000000003</v>
      </c>
      <c r="I97" s="3">
        <v>54.850999999999999</v>
      </c>
      <c r="J97" s="10">
        <v>1</v>
      </c>
      <c r="K97" s="11" t="s">
        <v>223</v>
      </c>
      <c r="M97" s="11" t="s">
        <v>223</v>
      </c>
      <c r="O97" s="10">
        <v>6</v>
      </c>
      <c r="P97" s="10" t="s">
        <v>223</v>
      </c>
      <c r="Q97" s="10">
        <f>_xlfn.ISOWEEKNUM(T97)</f>
        <v>4</v>
      </c>
      <c r="S97" s="1" t="s">
        <v>148</v>
      </c>
      <c r="T97" s="11">
        <f>S97+(365)</f>
        <v>46045</v>
      </c>
      <c r="U97" s="11">
        <f>T97+60</f>
        <v>46105</v>
      </c>
      <c r="V97" s="10">
        <f ca="1">TODAY()-U97</f>
        <v>-63</v>
      </c>
    </row>
    <row r="98" spans="1:22" x14ac:dyDescent="0.25">
      <c r="A98" s="1" t="s">
        <v>146</v>
      </c>
      <c r="B98" s="1" t="s">
        <v>101</v>
      </c>
      <c r="C98" s="1" t="s">
        <v>147</v>
      </c>
      <c r="D98" s="1" t="s">
        <v>141</v>
      </c>
      <c r="E98" s="1" t="s">
        <v>142</v>
      </c>
      <c r="F98" s="1" t="s">
        <v>73</v>
      </c>
      <c r="G98" s="1" t="s">
        <v>18</v>
      </c>
      <c r="H98" s="3">
        <v>54.835000000000001</v>
      </c>
      <c r="I98" s="3">
        <v>54.850999999999999</v>
      </c>
      <c r="J98" s="10">
        <v>1</v>
      </c>
      <c r="K98" s="11" t="s">
        <v>223</v>
      </c>
      <c r="M98" s="11" t="s">
        <v>223</v>
      </c>
      <c r="O98" s="10">
        <v>6</v>
      </c>
      <c r="P98" s="10" t="s">
        <v>223</v>
      </c>
      <c r="Q98" s="10">
        <f>_xlfn.ISOWEEKNUM(T98)</f>
        <v>4</v>
      </c>
      <c r="S98" s="1" t="s">
        <v>148</v>
      </c>
      <c r="T98" s="11">
        <f>S98+(365)</f>
        <v>46045</v>
      </c>
      <c r="U98" s="11">
        <f>T98+60</f>
        <v>46105</v>
      </c>
      <c r="V98" s="10">
        <f ca="1">TODAY()-U98</f>
        <v>-63</v>
      </c>
    </row>
    <row r="99" spans="1:22" x14ac:dyDescent="0.25">
      <c r="A99" s="1" t="s">
        <v>146</v>
      </c>
      <c r="B99" s="1" t="s">
        <v>101</v>
      </c>
      <c r="C99" s="1" t="s">
        <v>147</v>
      </c>
      <c r="D99" s="1" t="s">
        <v>141</v>
      </c>
      <c r="E99" s="1" t="s">
        <v>142</v>
      </c>
      <c r="F99" s="1" t="s">
        <v>75</v>
      </c>
      <c r="G99" s="1" t="s">
        <v>18</v>
      </c>
      <c r="H99" s="3">
        <v>55.744999999999997</v>
      </c>
      <c r="I99" s="3">
        <v>55.761000000000003</v>
      </c>
      <c r="J99" s="10">
        <v>1</v>
      </c>
      <c r="K99" s="11" t="s">
        <v>223</v>
      </c>
      <c r="M99" s="11" t="s">
        <v>223</v>
      </c>
      <c r="O99" s="10">
        <v>6</v>
      </c>
      <c r="P99" s="10" t="s">
        <v>223</v>
      </c>
      <c r="Q99" s="10">
        <f>_xlfn.ISOWEEKNUM(T99)</f>
        <v>4</v>
      </c>
      <c r="S99" s="1" t="s">
        <v>148</v>
      </c>
      <c r="T99" s="11">
        <f>S99+(365)</f>
        <v>46045</v>
      </c>
      <c r="U99" s="11">
        <f>T99+60</f>
        <v>46105</v>
      </c>
      <c r="V99" s="10">
        <f ca="1">TODAY()-U99</f>
        <v>-63</v>
      </c>
    </row>
    <row r="100" spans="1:22" x14ac:dyDescent="0.25">
      <c r="A100" s="1" t="s">
        <v>146</v>
      </c>
      <c r="B100" s="1" t="s">
        <v>101</v>
      </c>
      <c r="C100" s="1" t="s">
        <v>147</v>
      </c>
      <c r="D100" s="1" t="s">
        <v>141</v>
      </c>
      <c r="E100" s="1" t="s">
        <v>142</v>
      </c>
      <c r="F100" s="1" t="s">
        <v>73</v>
      </c>
      <c r="G100" s="1" t="s">
        <v>18</v>
      </c>
      <c r="H100" s="3">
        <v>55.744999999999997</v>
      </c>
      <c r="I100" s="3">
        <v>55.762</v>
      </c>
      <c r="J100" s="10">
        <v>1</v>
      </c>
      <c r="K100" s="11" t="s">
        <v>223</v>
      </c>
      <c r="M100" s="11" t="s">
        <v>223</v>
      </c>
      <c r="O100" s="10">
        <v>6</v>
      </c>
      <c r="P100" s="10" t="s">
        <v>223</v>
      </c>
      <c r="Q100" s="10">
        <f>_xlfn.ISOWEEKNUM(T100)</f>
        <v>4</v>
      </c>
      <c r="S100" s="1" t="s">
        <v>148</v>
      </c>
      <c r="T100" s="11">
        <f>S100+(365)</f>
        <v>46045</v>
      </c>
      <c r="U100" s="11">
        <f>T100+60</f>
        <v>46105</v>
      </c>
      <c r="V100" s="10">
        <f ca="1">TODAY()-U100</f>
        <v>-63</v>
      </c>
    </row>
    <row r="101" spans="1:22" x14ac:dyDescent="0.25">
      <c r="A101" s="1" t="s">
        <v>149</v>
      </c>
      <c r="B101" s="1" t="s">
        <v>101</v>
      </c>
      <c r="C101" s="1" t="s">
        <v>150</v>
      </c>
      <c r="D101" s="1" t="s">
        <v>42</v>
      </c>
      <c r="E101" s="1" t="s">
        <v>43</v>
      </c>
      <c r="F101" s="1" t="s">
        <v>75</v>
      </c>
      <c r="G101" s="1" t="s">
        <v>18</v>
      </c>
      <c r="H101" s="3">
        <v>23.748999999999999</v>
      </c>
      <c r="I101" s="3">
        <v>23.765999999999998</v>
      </c>
      <c r="J101" s="10">
        <v>1</v>
      </c>
      <c r="K101" s="11" t="s">
        <v>223</v>
      </c>
      <c r="M101" s="11" t="s">
        <v>223</v>
      </c>
      <c r="O101" s="10">
        <v>6</v>
      </c>
      <c r="P101" s="10" t="s">
        <v>223</v>
      </c>
      <c r="Q101" s="10">
        <f>_xlfn.ISOWEEKNUM(T101)</f>
        <v>4</v>
      </c>
      <c r="S101" s="1" t="s">
        <v>148</v>
      </c>
      <c r="T101" s="11">
        <f>S101+(365)</f>
        <v>46045</v>
      </c>
      <c r="U101" s="11">
        <f>T101+60</f>
        <v>46105</v>
      </c>
      <c r="V101" s="10">
        <f ca="1">TODAY()-U101</f>
        <v>-63</v>
      </c>
    </row>
    <row r="102" spans="1:22" x14ac:dyDescent="0.25">
      <c r="A102" s="1" t="s">
        <v>149</v>
      </c>
      <c r="B102" s="1" t="s">
        <v>101</v>
      </c>
      <c r="C102" s="1" t="s">
        <v>150</v>
      </c>
      <c r="D102" s="1" t="s">
        <v>42</v>
      </c>
      <c r="E102" s="1" t="s">
        <v>43</v>
      </c>
      <c r="F102" s="1" t="s">
        <v>73</v>
      </c>
      <c r="G102" s="1" t="s">
        <v>18</v>
      </c>
      <c r="H102" s="3">
        <v>23.757999999999999</v>
      </c>
      <c r="I102" s="3">
        <v>23.774999999999999</v>
      </c>
      <c r="J102" s="10">
        <v>1</v>
      </c>
      <c r="K102" s="11" t="s">
        <v>223</v>
      </c>
      <c r="M102" s="11" t="s">
        <v>223</v>
      </c>
      <c r="O102" s="10">
        <v>6</v>
      </c>
      <c r="P102" s="10" t="s">
        <v>223</v>
      </c>
      <c r="Q102" s="10">
        <f>_xlfn.ISOWEEKNUM(T102)</f>
        <v>4</v>
      </c>
      <c r="S102" s="1" t="s">
        <v>148</v>
      </c>
      <c r="T102" s="11">
        <f>S102+(365)</f>
        <v>46045</v>
      </c>
      <c r="U102" s="11">
        <f>T102+60</f>
        <v>46105</v>
      </c>
      <c r="V102" s="10">
        <f ca="1">TODAY()-U102</f>
        <v>-63</v>
      </c>
    </row>
    <row r="103" spans="1:22" x14ac:dyDescent="0.25">
      <c r="A103" s="1" t="s">
        <v>149</v>
      </c>
      <c r="B103" s="1" t="s">
        <v>101</v>
      </c>
      <c r="C103" s="1" t="s">
        <v>150</v>
      </c>
      <c r="D103" s="1" t="s">
        <v>42</v>
      </c>
      <c r="E103" s="1" t="s">
        <v>43</v>
      </c>
      <c r="F103" s="1" t="s">
        <v>73</v>
      </c>
      <c r="G103" s="1" t="s">
        <v>18</v>
      </c>
      <c r="H103" s="3">
        <v>23.876999999999999</v>
      </c>
      <c r="I103" s="3">
        <v>23.893999999999998</v>
      </c>
      <c r="J103" s="10">
        <v>1</v>
      </c>
      <c r="K103" s="11" t="s">
        <v>223</v>
      </c>
      <c r="M103" s="11" t="s">
        <v>223</v>
      </c>
      <c r="O103" s="10">
        <v>6</v>
      </c>
      <c r="P103" s="10" t="s">
        <v>223</v>
      </c>
      <c r="Q103" s="10">
        <f>_xlfn.ISOWEEKNUM(T103)</f>
        <v>4</v>
      </c>
      <c r="S103" s="1" t="s">
        <v>148</v>
      </c>
      <c r="T103" s="11">
        <f>S103+(365)</f>
        <v>46045</v>
      </c>
      <c r="U103" s="11">
        <f>T103+60</f>
        <v>46105</v>
      </c>
      <c r="V103" s="10">
        <f ca="1">TODAY()-U103</f>
        <v>-63</v>
      </c>
    </row>
    <row r="104" spans="1:22" x14ac:dyDescent="0.25">
      <c r="A104" s="1" t="s">
        <v>149</v>
      </c>
      <c r="B104" s="1" t="s">
        <v>101</v>
      </c>
      <c r="C104" s="1" t="s">
        <v>150</v>
      </c>
      <c r="D104" s="1" t="s">
        <v>42</v>
      </c>
      <c r="E104" s="1" t="s">
        <v>43</v>
      </c>
      <c r="F104" s="1" t="s">
        <v>75</v>
      </c>
      <c r="G104" s="1" t="s">
        <v>18</v>
      </c>
      <c r="H104" s="3">
        <v>23.881</v>
      </c>
      <c r="I104" s="3">
        <v>23.898</v>
      </c>
      <c r="J104" s="10">
        <v>1</v>
      </c>
      <c r="K104" s="11" t="s">
        <v>223</v>
      </c>
      <c r="M104" s="11" t="s">
        <v>223</v>
      </c>
      <c r="O104" s="10">
        <v>6</v>
      </c>
      <c r="P104" s="10" t="s">
        <v>223</v>
      </c>
      <c r="Q104" s="10">
        <f>_xlfn.ISOWEEKNUM(T104)</f>
        <v>4</v>
      </c>
      <c r="S104" s="1" t="s">
        <v>148</v>
      </c>
      <c r="T104" s="11">
        <f>S104+(365)</f>
        <v>46045</v>
      </c>
      <c r="U104" s="11">
        <f>T104+60</f>
        <v>46105</v>
      </c>
      <c r="V104" s="10">
        <f ca="1">TODAY()-U104</f>
        <v>-63</v>
      </c>
    </row>
    <row r="105" spans="1:22" x14ac:dyDescent="0.25">
      <c r="A105" s="1" t="s">
        <v>149</v>
      </c>
      <c r="B105" s="1" t="s">
        <v>101</v>
      </c>
      <c r="C105" s="1" t="s">
        <v>150</v>
      </c>
      <c r="D105" s="1" t="s">
        <v>78</v>
      </c>
      <c r="E105" s="1" t="s">
        <v>80</v>
      </c>
      <c r="F105" s="1" t="s">
        <v>75</v>
      </c>
      <c r="G105" s="1" t="s">
        <v>18</v>
      </c>
      <c r="H105" s="3">
        <v>24.169</v>
      </c>
      <c r="I105" s="3">
        <v>24.187000000000001</v>
      </c>
      <c r="J105" s="10">
        <v>1</v>
      </c>
      <c r="K105" s="11" t="s">
        <v>223</v>
      </c>
      <c r="M105" s="11" t="s">
        <v>223</v>
      </c>
      <c r="O105" s="10">
        <v>6</v>
      </c>
      <c r="P105" s="10" t="s">
        <v>223</v>
      </c>
      <c r="Q105" s="10">
        <f>_xlfn.ISOWEEKNUM(T105)</f>
        <v>4</v>
      </c>
      <c r="S105" s="1" t="s">
        <v>148</v>
      </c>
      <c r="T105" s="11">
        <f>S105+(365)</f>
        <v>46045</v>
      </c>
      <c r="U105" s="11">
        <f>T105+60</f>
        <v>46105</v>
      </c>
      <c r="V105" s="10">
        <f ca="1">TODAY()-U105</f>
        <v>-63</v>
      </c>
    </row>
    <row r="106" spans="1:22" x14ac:dyDescent="0.25">
      <c r="A106" s="1" t="s">
        <v>149</v>
      </c>
      <c r="B106" s="1" t="s">
        <v>101</v>
      </c>
      <c r="C106" s="1" t="s">
        <v>150</v>
      </c>
      <c r="D106" s="1" t="s">
        <v>42</v>
      </c>
      <c r="E106" s="1" t="s">
        <v>43</v>
      </c>
      <c r="F106" s="1" t="s">
        <v>73</v>
      </c>
      <c r="G106" s="1" t="s">
        <v>18</v>
      </c>
      <c r="H106" s="3">
        <v>24.178000000000001</v>
      </c>
      <c r="I106" s="3">
        <v>24.195</v>
      </c>
      <c r="J106" s="10">
        <v>1</v>
      </c>
      <c r="K106" s="11" t="s">
        <v>223</v>
      </c>
      <c r="M106" s="11" t="s">
        <v>223</v>
      </c>
      <c r="O106" s="10">
        <v>6</v>
      </c>
      <c r="P106" s="10" t="s">
        <v>223</v>
      </c>
      <c r="Q106" s="10">
        <f>_xlfn.ISOWEEKNUM(T106)</f>
        <v>4</v>
      </c>
      <c r="S106" s="1" t="s">
        <v>148</v>
      </c>
      <c r="T106" s="11">
        <f>S106+(365)</f>
        <v>46045</v>
      </c>
      <c r="U106" s="11">
        <f>T106+60</f>
        <v>46105</v>
      </c>
      <c r="V106" s="10">
        <f ca="1">TODAY()-U106</f>
        <v>-63</v>
      </c>
    </row>
    <row r="107" spans="1:22" x14ac:dyDescent="0.25">
      <c r="A107" s="1" t="s">
        <v>149</v>
      </c>
      <c r="B107" s="1" t="s">
        <v>101</v>
      </c>
      <c r="C107" s="1" t="s">
        <v>151</v>
      </c>
      <c r="D107" s="1" t="s">
        <v>45</v>
      </c>
      <c r="E107" s="1" t="s">
        <v>46</v>
      </c>
      <c r="F107" s="1" t="s">
        <v>75</v>
      </c>
      <c r="G107" s="1" t="s">
        <v>18</v>
      </c>
      <c r="H107" s="3">
        <v>25.657</v>
      </c>
      <c r="I107" s="3">
        <v>25.673999999999999</v>
      </c>
      <c r="J107" s="10">
        <v>1</v>
      </c>
      <c r="K107" s="11" t="s">
        <v>223</v>
      </c>
      <c r="M107" s="11" t="s">
        <v>223</v>
      </c>
      <c r="O107" s="10">
        <v>6</v>
      </c>
      <c r="P107" s="10" t="s">
        <v>223</v>
      </c>
      <c r="Q107" s="10">
        <f>_xlfn.ISOWEEKNUM(T107)</f>
        <v>4</v>
      </c>
      <c r="S107" s="1" t="s">
        <v>148</v>
      </c>
      <c r="T107" s="11">
        <f>S107+(365)</f>
        <v>46045</v>
      </c>
      <c r="U107" s="11">
        <f>T107+60</f>
        <v>46105</v>
      </c>
      <c r="V107" s="10">
        <f ca="1">TODAY()-U107</f>
        <v>-63</v>
      </c>
    </row>
    <row r="108" spans="1:22" x14ac:dyDescent="0.25">
      <c r="A108" s="1" t="s">
        <v>149</v>
      </c>
      <c r="B108" s="1" t="s">
        <v>101</v>
      </c>
      <c r="C108" s="1" t="s">
        <v>151</v>
      </c>
      <c r="D108" s="1" t="s">
        <v>45</v>
      </c>
      <c r="E108" s="1" t="s">
        <v>46</v>
      </c>
      <c r="F108" s="1" t="s">
        <v>73</v>
      </c>
      <c r="G108" s="1" t="s">
        <v>18</v>
      </c>
      <c r="H108" s="3">
        <v>25.667000000000002</v>
      </c>
      <c r="I108" s="3">
        <v>25.684000000000001</v>
      </c>
      <c r="J108" s="10">
        <v>1</v>
      </c>
      <c r="K108" s="11" t="s">
        <v>223</v>
      </c>
      <c r="M108" s="11" t="s">
        <v>223</v>
      </c>
      <c r="O108" s="10">
        <v>6</v>
      </c>
      <c r="P108" s="10" t="s">
        <v>223</v>
      </c>
      <c r="Q108" s="10">
        <f>_xlfn.ISOWEEKNUM(T108)</f>
        <v>4</v>
      </c>
      <c r="S108" s="1" t="s">
        <v>148</v>
      </c>
      <c r="T108" s="11">
        <f>S108+(365)</f>
        <v>46045</v>
      </c>
      <c r="U108" s="11">
        <f>T108+60</f>
        <v>46105</v>
      </c>
      <c r="V108" s="10">
        <f ca="1">TODAY()-U108</f>
        <v>-63</v>
      </c>
    </row>
    <row r="109" spans="1:22" x14ac:dyDescent="0.25">
      <c r="A109" s="1" t="s">
        <v>152</v>
      </c>
      <c r="B109" s="1" t="s">
        <v>101</v>
      </c>
      <c r="C109" s="1" t="s">
        <v>153</v>
      </c>
      <c r="D109" s="1" t="s">
        <v>132</v>
      </c>
      <c r="E109" s="1" t="s">
        <v>133</v>
      </c>
      <c r="F109" s="1" t="s">
        <v>11</v>
      </c>
      <c r="G109" s="1" t="s">
        <v>18</v>
      </c>
      <c r="H109" s="3">
        <v>129.792</v>
      </c>
      <c r="I109" s="3">
        <v>129.80199999999999</v>
      </c>
      <c r="J109" s="10">
        <v>1</v>
      </c>
      <c r="K109" s="11" t="s">
        <v>223</v>
      </c>
      <c r="M109" s="11" t="s">
        <v>223</v>
      </c>
      <c r="O109" s="10">
        <v>6</v>
      </c>
      <c r="P109" s="10" t="s">
        <v>223</v>
      </c>
      <c r="Q109" s="10">
        <f>_xlfn.ISOWEEKNUM(T109)</f>
        <v>3</v>
      </c>
      <c r="S109" s="1" t="s">
        <v>154</v>
      </c>
      <c r="T109" s="11">
        <f>S109+(365)</f>
        <v>46039</v>
      </c>
      <c r="U109" s="11">
        <f>T109+60</f>
        <v>46099</v>
      </c>
      <c r="V109" s="10">
        <f ca="1">TODAY()-U109</f>
        <v>-57</v>
      </c>
    </row>
    <row r="110" spans="1:22" x14ac:dyDescent="0.25">
      <c r="A110" s="1" t="s">
        <v>152</v>
      </c>
      <c r="B110" s="1" t="s">
        <v>101</v>
      </c>
      <c r="C110" s="1" t="s">
        <v>153</v>
      </c>
      <c r="D110" s="1" t="s">
        <v>127</v>
      </c>
      <c r="E110" s="1" t="s">
        <v>128</v>
      </c>
      <c r="F110" s="1" t="s">
        <v>11</v>
      </c>
      <c r="G110" s="1" t="s">
        <v>18</v>
      </c>
      <c r="H110" s="3">
        <v>129.82</v>
      </c>
      <c r="I110" s="3">
        <v>129.82</v>
      </c>
      <c r="J110" s="10">
        <v>2</v>
      </c>
      <c r="K110" s="11" t="s">
        <v>223</v>
      </c>
      <c r="M110" s="11" t="s">
        <v>223</v>
      </c>
      <c r="O110" s="10">
        <v>6</v>
      </c>
      <c r="P110" s="10">
        <v>33</v>
      </c>
      <c r="Q110" s="10">
        <f>_xlfn.ISOWEEKNUM(T110)</f>
        <v>7</v>
      </c>
      <c r="S110" s="1" t="s">
        <v>155</v>
      </c>
      <c r="T110" s="11">
        <f>S110+(365/2)</f>
        <v>46063.5</v>
      </c>
      <c r="U110" s="11">
        <f>T110+60</f>
        <v>46123.5</v>
      </c>
      <c r="V110" s="10">
        <f ca="1">TODAY()-U110</f>
        <v>-81.5</v>
      </c>
    </row>
    <row r="111" spans="1:22" x14ac:dyDescent="0.25">
      <c r="A111" s="1" t="s">
        <v>152</v>
      </c>
      <c r="B111" s="1" t="s">
        <v>101</v>
      </c>
      <c r="C111" s="1" t="s">
        <v>153</v>
      </c>
      <c r="D111" s="1" t="s">
        <v>127</v>
      </c>
      <c r="E111" s="1" t="s">
        <v>128</v>
      </c>
      <c r="F111" s="1" t="s">
        <v>11</v>
      </c>
      <c r="G111" s="1" t="s">
        <v>18</v>
      </c>
      <c r="H111" s="3">
        <v>129.82</v>
      </c>
      <c r="I111" s="3">
        <v>129.82</v>
      </c>
      <c r="J111" s="10">
        <v>2</v>
      </c>
      <c r="K111" s="11" t="s">
        <v>223</v>
      </c>
      <c r="M111" s="11" t="s">
        <v>223</v>
      </c>
      <c r="O111" s="10">
        <v>6</v>
      </c>
      <c r="P111" s="10">
        <v>33</v>
      </c>
      <c r="Q111" s="10">
        <f>_xlfn.ISOWEEKNUM(T111)</f>
        <v>7</v>
      </c>
      <c r="S111" s="1" t="s">
        <v>155</v>
      </c>
      <c r="T111" s="11">
        <f>S111+(365/2)</f>
        <v>46063.5</v>
      </c>
      <c r="U111" s="11">
        <f>T111+60</f>
        <v>46123.5</v>
      </c>
      <c r="V111" s="10">
        <f ca="1">TODAY()-U111</f>
        <v>-81.5</v>
      </c>
    </row>
    <row r="112" spans="1:22" x14ac:dyDescent="0.25">
      <c r="A112" s="1" t="s">
        <v>152</v>
      </c>
      <c r="B112" s="1" t="s">
        <v>101</v>
      </c>
      <c r="C112" s="1" t="s">
        <v>153</v>
      </c>
      <c r="D112" s="1" t="s">
        <v>127</v>
      </c>
      <c r="E112" s="1" t="s">
        <v>128</v>
      </c>
      <c r="F112" s="1" t="s">
        <v>11</v>
      </c>
      <c r="G112" s="1" t="s">
        <v>18</v>
      </c>
      <c r="H112" s="3">
        <v>129.86000000000001</v>
      </c>
      <c r="I112" s="3">
        <v>129.86000000000001</v>
      </c>
      <c r="J112" s="10">
        <v>2</v>
      </c>
      <c r="K112" s="11" t="s">
        <v>223</v>
      </c>
      <c r="M112" s="11" t="s">
        <v>223</v>
      </c>
      <c r="O112" s="10">
        <v>6</v>
      </c>
      <c r="P112" s="10">
        <v>33</v>
      </c>
      <c r="Q112" s="10">
        <f>_xlfn.ISOWEEKNUM(T112)</f>
        <v>7</v>
      </c>
      <c r="S112" s="1" t="s">
        <v>155</v>
      </c>
      <c r="T112" s="11">
        <f>S112+(365/2)</f>
        <v>46063.5</v>
      </c>
      <c r="U112" s="11">
        <f>T112+60</f>
        <v>46123.5</v>
      </c>
      <c r="V112" s="10">
        <f ca="1">TODAY()-U112</f>
        <v>-81.5</v>
      </c>
    </row>
    <row r="113" spans="1:22" x14ac:dyDescent="0.25">
      <c r="A113" s="1" t="s">
        <v>152</v>
      </c>
      <c r="B113" s="1" t="s">
        <v>101</v>
      </c>
      <c r="C113" s="1" t="s">
        <v>153</v>
      </c>
      <c r="D113" s="1" t="s">
        <v>127</v>
      </c>
      <c r="E113" s="1" t="s">
        <v>128</v>
      </c>
      <c r="F113" s="1" t="s">
        <v>11</v>
      </c>
      <c r="G113" s="1" t="s">
        <v>18</v>
      </c>
      <c r="H113" s="3">
        <v>129.86000000000001</v>
      </c>
      <c r="I113" s="3">
        <v>129.86000000000001</v>
      </c>
      <c r="J113" s="10">
        <v>2</v>
      </c>
      <c r="K113" s="11" t="s">
        <v>223</v>
      </c>
      <c r="M113" s="11" t="s">
        <v>223</v>
      </c>
      <c r="O113" s="10">
        <v>6</v>
      </c>
      <c r="P113" s="10">
        <v>33</v>
      </c>
      <c r="Q113" s="10">
        <f>_xlfn.ISOWEEKNUM(T113)</f>
        <v>7</v>
      </c>
      <c r="S113" s="1" t="s">
        <v>155</v>
      </c>
      <c r="T113" s="11">
        <f>S113+(365/2)</f>
        <v>46063.5</v>
      </c>
      <c r="U113" s="11">
        <f>T113+60</f>
        <v>46123.5</v>
      </c>
      <c r="V113" s="10">
        <f ca="1">TODAY()-U113</f>
        <v>-81.5</v>
      </c>
    </row>
    <row r="114" spans="1:22" x14ac:dyDescent="0.25">
      <c r="A114" s="1" t="s">
        <v>152</v>
      </c>
      <c r="B114" s="1" t="s">
        <v>101</v>
      </c>
      <c r="C114" s="1" t="s">
        <v>153</v>
      </c>
      <c r="D114" s="1" t="s">
        <v>132</v>
      </c>
      <c r="E114" s="1" t="s">
        <v>133</v>
      </c>
      <c r="F114" s="1" t="s">
        <v>11</v>
      </c>
      <c r="G114" s="1" t="s">
        <v>18</v>
      </c>
      <c r="H114" s="3">
        <v>129.88800000000001</v>
      </c>
      <c r="I114" s="3">
        <v>129.898</v>
      </c>
      <c r="J114" s="10">
        <v>1</v>
      </c>
      <c r="K114" s="11" t="s">
        <v>223</v>
      </c>
      <c r="M114" s="11" t="s">
        <v>223</v>
      </c>
      <c r="O114" s="10">
        <v>6</v>
      </c>
      <c r="P114" s="10" t="s">
        <v>223</v>
      </c>
      <c r="Q114" s="10">
        <f>_xlfn.ISOWEEKNUM(T114)</f>
        <v>3</v>
      </c>
      <c r="S114" s="1" t="s">
        <v>154</v>
      </c>
      <c r="T114" s="11">
        <f>S114+(365)</f>
        <v>46039</v>
      </c>
      <c r="U114" s="11">
        <f>T114+60</f>
        <v>46099</v>
      </c>
      <c r="V114" s="10">
        <f ca="1">TODAY()-U114</f>
        <v>-57</v>
      </c>
    </row>
    <row r="115" spans="1:22" x14ac:dyDescent="0.25">
      <c r="A115" s="1" t="s">
        <v>156</v>
      </c>
      <c r="B115" s="1" t="s">
        <v>101</v>
      </c>
      <c r="C115" s="1" t="s">
        <v>157</v>
      </c>
      <c r="D115" s="1" t="s">
        <v>158</v>
      </c>
      <c r="E115" s="1" t="s">
        <v>159</v>
      </c>
      <c r="F115" s="1" t="s">
        <v>11</v>
      </c>
      <c r="G115" s="1" t="s">
        <v>79</v>
      </c>
      <c r="H115" s="3">
        <v>203.315</v>
      </c>
      <c r="I115" s="3">
        <v>203.322</v>
      </c>
      <c r="J115" s="10">
        <v>1</v>
      </c>
      <c r="K115" s="11" t="s">
        <v>223</v>
      </c>
      <c r="M115" s="11" t="s">
        <v>223</v>
      </c>
      <c r="O115" s="10">
        <v>6</v>
      </c>
      <c r="P115" s="10" t="s">
        <v>223</v>
      </c>
      <c r="Q115" s="10">
        <f>_xlfn.ISOWEEKNUM(T115)</f>
        <v>3</v>
      </c>
      <c r="S115" s="1" t="s">
        <v>154</v>
      </c>
      <c r="T115" s="11">
        <f>S115+(365)</f>
        <v>46039</v>
      </c>
      <c r="U115" s="11">
        <f>T115+60</f>
        <v>46099</v>
      </c>
      <c r="V115" s="10">
        <f ca="1">TODAY()-U115</f>
        <v>-57</v>
      </c>
    </row>
    <row r="116" spans="1:22" x14ac:dyDescent="0.25">
      <c r="A116" s="1" t="s">
        <v>156</v>
      </c>
      <c r="B116" s="1" t="s">
        <v>101</v>
      </c>
      <c r="C116" s="1" t="s">
        <v>157</v>
      </c>
      <c r="D116" s="1" t="s">
        <v>127</v>
      </c>
      <c r="E116" s="1" t="s">
        <v>128</v>
      </c>
      <c r="F116" s="1" t="s">
        <v>11</v>
      </c>
      <c r="G116" s="1" t="s">
        <v>79</v>
      </c>
      <c r="H116" s="3">
        <v>203.40199999999999</v>
      </c>
      <c r="I116" s="3">
        <v>203.40199999999999</v>
      </c>
      <c r="J116" s="10">
        <v>2</v>
      </c>
      <c r="K116" s="11" t="s">
        <v>223</v>
      </c>
      <c r="M116" s="11" t="s">
        <v>223</v>
      </c>
      <c r="O116" s="10">
        <v>6</v>
      </c>
      <c r="P116" s="10">
        <v>33</v>
      </c>
      <c r="Q116" s="10">
        <f>_xlfn.ISOWEEKNUM(T116)</f>
        <v>7</v>
      </c>
      <c r="S116" s="1" t="s">
        <v>155</v>
      </c>
      <c r="T116" s="11">
        <f>S116+(365/2)</f>
        <v>46063.5</v>
      </c>
      <c r="U116" s="11">
        <f>T116+60</f>
        <v>46123.5</v>
      </c>
      <c r="V116" s="10">
        <f ca="1">TODAY()-U116</f>
        <v>-81.5</v>
      </c>
    </row>
    <row r="117" spans="1:22" x14ac:dyDescent="0.25">
      <c r="A117" s="1" t="s">
        <v>156</v>
      </c>
      <c r="B117" s="1" t="s">
        <v>101</v>
      </c>
      <c r="C117" s="1" t="s">
        <v>157</v>
      </c>
      <c r="D117" s="1" t="s">
        <v>127</v>
      </c>
      <c r="E117" s="1" t="s">
        <v>128</v>
      </c>
      <c r="F117" s="1" t="s">
        <v>11</v>
      </c>
      <c r="G117" s="1" t="s">
        <v>79</v>
      </c>
      <c r="H117" s="3">
        <v>203.40199999999999</v>
      </c>
      <c r="I117" s="3">
        <v>203.40199999999999</v>
      </c>
      <c r="J117" s="10">
        <v>2</v>
      </c>
      <c r="K117" s="11" t="s">
        <v>223</v>
      </c>
      <c r="M117" s="11" t="s">
        <v>223</v>
      </c>
      <c r="O117" s="10">
        <v>6</v>
      </c>
      <c r="P117" s="10">
        <v>33</v>
      </c>
      <c r="Q117" s="10">
        <f>_xlfn.ISOWEEKNUM(T117)</f>
        <v>7</v>
      </c>
      <c r="S117" s="1" t="s">
        <v>155</v>
      </c>
      <c r="T117" s="11">
        <f>S117+(365/2)</f>
        <v>46063.5</v>
      </c>
      <c r="U117" s="11">
        <f>T117+60</f>
        <v>46123.5</v>
      </c>
      <c r="V117" s="10">
        <f ca="1">TODAY()-U117</f>
        <v>-81.5</v>
      </c>
    </row>
    <row r="118" spans="1:22" x14ac:dyDescent="0.25">
      <c r="A118" s="1" t="s">
        <v>156</v>
      </c>
      <c r="B118" s="1" t="s">
        <v>101</v>
      </c>
      <c r="C118" s="1" t="s">
        <v>157</v>
      </c>
      <c r="D118" s="1" t="s">
        <v>127</v>
      </c>
      <c r="E118" s="1" t="s">
        <v>128</v>
      </c>
      <c r="F118" s="1" t="s">
        <v>11</v>
      </c>
      <c r="G118" s="1" t="s">
        <v>79</v>
      </c>
      <c r="H118" s="3">
        <v>203.46700000000001</v>
      </c>
      <c r="I118" s="3">
        <v>203.46700000000001</v>
      </c>
      <c r="J118" s="10">
        <v>2</v>
      </c>
      <c r="K118" s="11" t="s">
        <v>223</v>
      </c>
      <c r="M118" s="11" t="s">
        <v>223</v>
      </c>
      <c r="O118" s="10">
        <v>6</v>
      </c>
      <c r="P118" s="10">
        <v>33</v>
      </c>
      <c r="Q118" s="10">
        <f>_xlfn.ISOWEEKNUM(T118)</f>
        <v>7</v>
      </c>
      <c r="S118" s="1" t="s">
        <v>155</v>
      </c>
      <c r="T118" s="11">
        <f>S118+(365/2)</f>
        <v>46063.5</v>
      </c>
      <c r="U118" s="11">
        <f>T118+60</f>
        <v>46123.5</v>
      </c>
      <c r="V118" s="10">
        <f ca="1">TODAY()-U118</f>
        <v>-81.5</v>
      </c>
    </row>
    <row r="119" spans="1:22" x14ac:dyDescent="0.25">
      <c r="A119" s="1" t="s">
        <v>156</v>
      </c>
      <c r="B119" s="1" t="s">
        <v>101</v>
      </c>
      <c r="C119" s="1" t="s">
        <v>157</v>
      </c>
      <c r="D119" s="1" t="s">
        <v>127</v>
      </c>
      <c r="E119" s="1" t="s">
        <v>128</v>
      </c>
      <c r="F119" s="1" t="s">
        <v>11</v>
      </c>
      <c r="G119" s="1" t="s">
        <v>79</v>
      </c>
      <c r="H119" s="3">
        <v>203.46700000000001</v>
      </c>
      <c r="I119" s="3">
        <v>203.46700000000001</v>
      </c>
      <c r="J119" s="10">
        <v>2</v>
      </c>
      <c r="K119" s="11" t="s">
        <v>223</v>
      </c>
      <c r="M119" s="11" t="s">
        <v>223</v>
      </c>
      <c r="O119" s="10">
        <v>6</v>
      </c>
      <c r="P119" s="10">
        <v>33</v>
      </c>
      <c r="Q119" s="10">
        <f>_xlfn.ISOWEEKNUM(T119)</f>
        <v>7</v>
      </c>
      <c r="S119" s="1" t="s">
        <v>155</v>
      </c>
      <c r="T119" s="11">
        <f>S119+(365/2)</f>
        <v>46063.5</v>
      </c>
      <c r="U119" s="11">
        <f>T119+60</f>
        <v>46123.5</v>
      </c>
      <c r="V119" s="10">
        <f ca="1">TODAY()-U119</f>
        <v>-81.5</v>
      </c>
    </row>
    <row r="120" spans="1:22" x14ac:dyDescent="0.25">
      <c r="A120" s="1" t="s">
        <v>156</v>
      </c>
      <c r="B120" s="1" t="s">
        <v>101</v>
      </c>
      <c r="C120" s="1" t="s">
        <v>157</v>
      </c>
      <c r="D120" s="1" t="s">
        <v>158</v>
      </c>
      <c r="E120" s="1" t="s">
        <v>159</v>
      </c>
      <c r="F120" s="1" t="s">
        <v>11</v>
      </c>
      <c r="G120" s="1" t="s">
        <v>79</v>
      </c>
      <c r="H120" s="3">
        <v>203.50200000000001</v>
      </c>
      <c r="I120" s="3">
        <v>203.50899999999999</v>
      </c>
      <c r="J120" s="10">
        <v>1</v>
      </c>
      <c r="K120" s="11" t="s">
        <v>223</v>
      </c>
      <c r="M120" s="11" t="s">
        <v>223</v>
      </c>
      <c r="O120" s="10">
        <v>6</v>
      </c>
      <c r="P120" s="10" t="s">
        <v>223</v>
      </c>
      <c r="Q120" s="10">
        <f>_xlfn.ISOWEEKNUM(T120)</f>
        <v>3</v>
      </c>
      <c r="S120" s="1" t="s">
        <v>154</v>
      </c>
      <c r="T120" s="11">
        <f>S120+(365)</f>
        <v>46039</v>
      </c>
      <c r="U120" s="11">
        <f>T120+60</f>
        <v>46099</v>
      </c>
      <c r="V120" s="10">
        <f ca="1">TODAY()-U120</f>
        <v>-57</v>
      </c>
    </row>
    <row r="121" spans="1:22" x14ac:dyDescent="0.25">
      <c r="A121" s="1" t="s">
        <v>160</v>
      </c>
      <c r="B121" s="1" t="s">
        <v>101</v>
      </c>
      <c r="C121" s="1" t="s">
        <v>161</v>
      </c>
      <c r="D121" s="1" t="s">
        <v>132</v>
      </c>
      <c r="E121" s="1" t="s">
        <v>133</v>
      </c>
      <c r="F121" s="1" t="s">
        <v>73</v>
      </c>
      <c r="G121" s="1" t="s">
        <v>18</v>
      </c>
      <c r="H121" s="3">
        <v>204.739</v>
      </c>
      <c r="I121" s="3">
        <v>204.749</v>
      </c>
      <c r="J121" s="10">
        <v>1</v>
      </c>
      <c r="K121" s="11" t="s">
        <v>223</v>
      </c>
      <c r="M121" s="11" t="s">
        <v>223</v>
      </c>
      <c r="O121" s="10">
        <v>6</v>
      </c>
      <c r="P121" s="10" t="s">
        <v>223</v>
      </c>
      <c r="Q121" s="10">
        <f>_xlfn.ISOWEEKNUM(T121)</f>
        <v>52</v>
      </c>
      <c r="S121" s="1"/>
      <c r="T121" s="11">
        <f>S121+(365)</f>
        <v>365</v>
      </c>
      <c r="U121" s="11">
        <f>T121+60</f>
        <v>425</v>
      </c>
      <c r="V121" s="10">
        <f ca="1">TODAY()-U121</f>
        <v>45617</v>
      </c>
    </row>
    <row r="122" spans="1:22" x14ac:dyDescent="0.25">
      <c r="A122" s="1" t="s">
        <v>160</v>
      </c>
      <c r="B122" s="1" t="s">
        <v>101</v>
      </c>
      <c r="C122" s="1" t="s">
        <v>161</v>
      </c>
      <c r="D122" s="1" t="s">
        <v>132</v>
      </c>
      <c r="E122" s="1" t="s">
        <v>133</v>
      </c>
      <c r="F122" s="1" t="s">
        <v>75</v>
      </c>
      <c r="G122" s="1" t="s">
        <v>18</v>
      </c>
      <c r="H122" s="3">
        <v>204.739</v>
      </c>
      <c r="I122" s="3">
        <v>204.749</v>
      </c>
      <c r="J122" s="10">
        <v>1</v>
      </c>
      <c r="K122" s="11" t="s">
        <v>223</v>
      </c>
      <c r="M122" s="11" t="s">
        <v>223</v>
      </c>
      <c r="O122" s="10">
        <v>6</v>
      </c>
      <c r="P122" s="10" t="s">
        <v>223</v>
      </c>
      <c r="Q122" s="10">
        <f>_xlfn.ISOWEEKNUM(T122)</f>
        <v>52</v>
      </c>
      <c r="S122" s="1"/>
      <c r="T122" s="11">
        <f>S122+(365)</f>
        <v>365</v>
      </c>
      <c r="U122" s="11">
        <f>T122+60</f>
        <v>425</v>
      </c>
      <c r="V122" s="10">
        <f ca="1">TODAY()-U122</f>
        <v>45617</v>
      </c>
    </row>
    <row r="123" spans="1:22" x14ac:dyDescent="0.25">
      <c r="A123" s="1" t="s">
        <v>160</v>
      </c>
      <c r="B123" s="1" t="s">
        <v>101</v>
      </c>
      <c r="C123" s="1" t="s">
        <v>161</v>
      </c>
      <c r="D123" s="1" t="s">
        <v>127</v>
      </c>
      <c r="E123" s="1" t="s">
        <v>128</v>
      </c>
      <c r="F123" s="1" t="s">
        <v>73</v>
      </c>
      <c r="G123" s="1" t="s">
        <v>18</v>
      </c>
      <c r="H123" s="3">
        <v>204.751</v>
      </c>
      <c r="I123" s="3">
        <v>204.751</v>
      </c>
      <c r="J123" s="10">
        <v>2</v>
      </c>
      <c r="K123" s="11" t="s">
        <v>223</v>
      </c>
      <c r="M123" s="11" t="s">
        <v>223</v>
      </c>
      <c r="O123" s="10">
        <v>6</v>
      </c>
      <c r="P123" s="10">
        <v>33</v>
      </c>
      <c r="Q123" s="10">
        <f>_xlfn.ISOWEEKNUM(T123)</f>
        <v>6</v>
      </c>
      <c r="S123" s="1" t="s">
        <v>162</v>
      </c>
      <c r="T123" s="11">
        <f>S123+(365/2)</f>
        <v>46059.5</v>
      </c>
      <c r="U123" s="11">
        <f>T123+60</f>
        <v>46119.5</v>
      </c>
      <c r="V123" s="10">
        <f ca="1">TODAY()-U123</f>
        <v>-77.5</v>
      </c>
    </row>
    <row r="124" spans="1:22" x14ac:dyDescent="0.25">
      <c r="A124" s="1" t="s">
        <v>160</v>
      </c>
      <c r="B124" s="1" t="s">
        <v>101</v>
      </c>
      <c r="C124" s="1" t="s">
        <v>161</v>
      </c>
      <c r="D124" s="1" t="s">
        <v>127</v>
      </c>
      <c r="E124" s="1" t="s">
        <v>128</v>
      </c>
      <c r="F124" s="1" t="s">
        <v>75</v>
      </c>
      <c r="G124" s="1" t="s">
        <v>18</v>
      </c>
      <c r="H124" s="3">
        <v>204.751</v>
      </c>
      <c r="I124" s="3">
        <v>204.751</v>
      </c>
      <c r="J124" s="10">
        <v>2</v>
      </c>
      <c r="K124" s="11" t="s">
        <v>223</v>
      </c>
      <c r="M124" s="11" t="s">
        <v>223</v>
      </c>
      <c r="O124" s="10">
        <v>6</v>
      </c>
      <c r="P124" s="10">
        <v>33</v>
      </c>
      <c r="Q124" s="10">
        <f>_xlfn.ISOWEEKNUM(T124)</f>
        <v>6</v>
      </c>
      <c r="S124" s="1" t="s">
        <v>162</v>
      </c>
      <c r="T124" s="11">
        <f>S124+(365/2)</f>
        <v>46059.5</v>
      </c>
      <c r="U124" s="11">
        <f>T124+60</f>
        <v>46119.5</v>
      </c>
      <c r="V124" s="10">
        <f ca="1">TODAY()-U124</f>
        <v>-77.5</v>
      </c>
    </row>
    <row r="125" spans="1:22" x14ac:dyDescent="0.25">
      <c r="A125" s="1" t="s">
        <v>160</v>
      </c>
      <c r="B125" s="1" t="s">
        <v>101</v>
      </c>
      <c r="C125" s="1" t="s">
        <v>161</v>
      </c>
      <c r="D125" s="1" t="s">
        <v>127</v>
      </c>
      <c r="E125" s="1" t="s">
        <v>128</v>
      </c>
      <c r="F125" s="1" t="s">
        <v>75</v>
      </c>
      <c r="G125" s="1" t="s">
        <v>18</v>
      </c>
      <c r="H125" s="3">
        <v>204.751</v>
      </c>
      <c r="I125" s="3">
        <v>204.751</v>
      </c>
      <c r="J125" s="10">
        <v>2</v>
      </c>
      <c r="K125" s="11" t="s">
        <v>223</v>
      </c>
      <c r="M125" s="11" t="s">
        <v>223</v>
      </c>
      <c r="O125" s="10">
        <v>6</v>
      </c>
      <c r="P125" s="10">
        <v>33</v>
      </c>
      <c r="Q125" s="10">
        <f>_xlfn.ISOWEEKNUM(T125)</f>
        <v>6</v>
      </c>
      <c r="S125" s="1" t="s">
        <v>162</v>
      </c>
      <c r="T125" s="11">
        <f>S125+(365/2)</f>
        <v>46059.5</v>
      </c>
      <c r="U125" s="11">
        <f>T125+60</f>
        <v>46119.5</v>
      </c>
      <c r="V125" s="10">
        <f ca="1">TODAY()-U125</f>
        <v>-77.5</v>
      </c>
    </row>
    <row r="126" spans="1:22" x14ac:dyDescent="0.25">
      <c r="A126" s="1" t="s">
        <v>160</v>
      </c>
      <c r="B126" s="1" t="s">
        <v>101</v>
      </c>
      <c r="C126" s="1" t="s">
        <v>161</v>
      </c>
      <c r="D126" s="1" t="s">
        <v>127</v>
      </c>
      <c r="E126" s="1" t="s">
        <v>128</v>
      </c>
      <c r="F126" s="1" t="s">
        <v>73</v>
      </c>
      <c r="G126" s="1" t="s">
        <v>18</v>
      </c>
      <c r="H126" s="3">
        <v>204.751</v>
      </c>
      <c r="I126" s="3">
        <v>204.751</v>
      </c>
      <c r="J126" s="10">
        <v>2</v>
      </c>
      <c r="K126" s="11" t="s">
        <v>223</v>
      </c>
      <c r="M126" s="11" t="s">
        <v>223</v>
      </c>
      <c r="O126" s="10">
        <v>6</v>
      </c>
      <c r="P126" s="10">
        <v>33</v>
      </c>
      <c r="Q126" s="10">
        <f>_xlfn.ISOWEEKNUM(T126)</f>
        <v>6</v>
      </c>
      <c r="S126" s="1" t="s">
        <v>162</v>
      </c>
      <c r="T126" s="11">
        <f>S126+(365/2)</f>
        <v>46059.5</v>
      </c>
      <c r="U126" s="11">
        <f>T126+60</f>
        <v>46119.5</v>
      </c>
      <c r="V126" s="10">
        <f ca="1">TODAY()-U126</f>
        <v>-77.5</v>
      </c>
    </row>
    <row r="127" spans="1:22" x14ac:dyDescent="0.25">
      <c r="A127" s="1" t="s">
        <v>160</v>
      </c>
      <c r="B127" s="1" t="s">
        <v>101</v>
      </c>
      <c r="C127" s="1" t="s">
        <v>161</v>
      </c>
      <c r="D127" s="1" t="s">
        <v>127</v>
      </c>
      <c r="E127" s="1" t="s">
        <v>128</v>
      </c>
      <c r="F127" s="1" t="s">
        <v>75</v>
      </c>
      <c r="G127" s="1" t="s">
        <v>18</v>
      </c>
      <c r="H127" s="3">
        <v>204.768</v>
      </c>
      <c r="I127" s="3">
        <v>204.768</v>
      </c>
      <c r="J127" s="10">
        <v>2</v>
      </c>
      <c r="K127" s="11" t="s">
        <v>223</v>
      </c>
      <c r="M127" s="11" t="s">
        <v>223</v>
      </c>
      <c r="O127" s="10">
        <v>6</v>
      </c>
      <c r="P127" s="10">
        <v>33</v>
      </c>
      <c r="Q127" s="10">
        <f>_xlfn.ISOWEEKNUM(T127)</f>
        <v>6</v>
      </c>
      <c r="S127" s="1" t="s">
        <v>162</v>
      </c>
      <c r="T127" s="11">
        <f>S127+(365/2)</f>
        <v>46059.5</v>
      </c>
      <c r="U127" s="11">
        <f>T127+60</f>
        <v>46119.5</v>
      </c>
      <c r="V127" s="10">
        <f ca="1">TODAY()-U127</f>
        <v>-77.5</v>
      </c>
    </row>
    <row r="128" spans="1:22" x14ac:dyDescent="0.25">
      <c r="A128" s="1" t="s">
        <v>160</v>
      </c>
      <c r="B128" s="1" t="s">
        <v>101</v>
      </c>
      <c r="C128" s="1" t="s">
        <v>161</v>
      </c>
      <c r="D128" s="1" t="s">
        <v>127</v>
      </c>
      <c r="E128" s="1" t="s">
        <v>128</v>
      </c>
      <c r="F128" s="1" t="s">
        <v>73</v>
      </c>
      <c r="G128" s="1" t="s">
        <v>18</v>
      </c>
      <c r="H128" s="3">
        <v>204.768</v>
      </c>
      <c r="I128" s="3">
        <v>204.768</v>
      </c>
      <c r="J128" s="10">
        <v>2</v>
      </c>
      <c r="K128" s="11" t="s">
        <v>223</v>
      </c>
      <c r="M128" s="11" t="s">
        <v>223</v>
      </c>
      <c r="O128" s="10">
        <v>6</v>
      </c>
      <c r="P128" s="10">
        <v>33</v>
      </c>
      <c r="Q128" s="10">
        <f>_xlfn.ISOWEEKNUM(T128)</f>
        <v>6</v>
      </c>
      <c r="S128" s="1" t="s">
        <v>162</v>
      </c>
      <c r="T128" s="11">
        <f>S128+(365/2)</f>
        <v>46059.5</v>
      </c>
      <c r="U128" s="11">
        <f>T128+60</f>
        <v>46119.5</v>
      </c>
      <c r="V128" s="10">
        <f ca="1">TODAY()-U128</f>
        <v>-77.5</v>
      </c>
    </row>
    <row r="129" spans="1:22" x14ac:dyDescent="0.25">
      <c r="A129" s="1" t="s">
        <v>160</v>
      </c>
      <c r="B129" s="1" t="s">
        <v>101</v>
      </c>
      <c r="C129" s="1" t="s">
        <v>161</v>
      </c>
      <c r="D129" s="1" t="s">
        <v>127</v>
      </c>
      <c r="E129" s="1" t="s">
        <v>128</v>
      </c>
      <c r="F129" s="1" t="s">
        <v>73</v>
      </c>
      <c r="G129" s="1" t="s">
        <v>18</v>
      </c>
      <c r="H129" s="3">
        <v>204.768</v>
      </c>
      <c r="I129" s="3">
        <v>204.768</v>
      </c>
      <c r="J129" s="10">
        <v>2</v>
      </c>
      <c r="K129" s="11" t="s">
        <v>223</v>
      </c>
      <c r="M129" s="11" t="s">
        <v>223</v>
      </c>
      <c r="O129" s="10">
        <v>6</v>
      </c>
      <c r="P129" s="10">
        <v>33</v>
      </c>
      <c r="Q129" s="10">
        <f>_xlfn.ISOWEEKNUM(T129)</f>
        <v>6</v>
      </c>
      <c r="S129" s="1" t="s">
        <v>162</v>
      </c>
      <c r="T129" s="11">
        <f>S129+(365/2)</f>
        <v>46059.5</v>
      </c>
      <c r="U129" s="11">
        <f>T129+60</f>
        <v>46119.5</v>
      </c>
      <c r="V129" s="10">
        <f ca="1">TODAY()-U129</f>
        <v>-77.5</v>
      </c>
    </row>
    <row r="130" spans="1:22" x14ac:dyDescent="0.25">
      <c r="A130" s="1" t="s">
        <v>160</v>
      </c>
      <c r="B130" s="1" t="s">
        <v>101</v>
      </c>
      <c r="C130" s="1" t="s">
        <v>161</v>
      </c>
      <c r="D130" s="1" t="s">
        <v>127</v>
      </c>
      <c r="E130" s="1" t="s">
        <v>128</v>
      </c>
      <c r="F130" s="1" t="s">
        <v>75</v>
      </c>
      <c r="G130" s="1" t="s">
        <v>18</v>
      </c>
      <c r="H130" s="3">
        <v>204.768</v>
      </c>
      <c r="I130" s="3">
        <v>204.768</v>
      </c>
      <c r="J130" s="10">
        <v>2</v>
      </c>
      <c r="K130" s="11" t="s">
        <v>223</v>
      </c>
      <c r="M130" s="11" t="s">
        <v>223</v>
      </c>
      <c r="O130" s="10">
        <v>6</v>
      </c>
      <c r="P130" s="10">
        <v>33</v>
      </c>
      <c r="Q130" s="10">
        <f>_xlfn.ISOWEEKNUM(T130)</f>
        <v>6</v>
      </c>
      <c r="S130" s="1" t="s">
        <v>162</v>
      </c>
      <c r="T130" s="11">
        <f>S130+(365/2)</f>
        <v>46059.5</v>
      </c>
      <c r="U130" s="11">
        <f>T130+60</f>
        <v>46119.5</v>
      </c>
      <c r="V130" s="10">
        <f ca="1">TODAY()-U130</f>
        <v>-77.5</v>
      </c>
    </row>
    <row r="131" spans="1:22" x14ac:dyDescent="0.25">
      <c r="A131" s="1" t="s">
        <v>160</v>
      </c>
      <c r="B131" s="1" t="s">
        <v>101</v>
      </c>
      <c r="C131" s="1" t="s">
        <v>161</v>
      </c>
      <c r="D131" s="1" t="s">
        <v>132</v>
      </c>
      <c r="E131" s="1" t="s">
        <v>133</v>
      </c>
      <c r="F131" s="1" t="s">
        <v>73</v>
      </c>
      <c r="G131" s="1" t="s">
        <v>18</v>
      </c>
      <c r="H131" s="3">
        <v>204.77</v>
      </c>
      <c r="I131" s="3">
        <v>204.779</v>
      </c>
      <c r="J131" s="10">
        <v>1</v>
      </c>
      <c r="K131" s="11" t="s">
        <v>223</v>
      </c>
      <c r="M131" s="11" t="s">
        <v>223</v>
      </c>
      <c r="O131" s="10">
        <v>6</v>
      </c>
      <c r="P131" s="10" t="s">
        <v>223</v>
      </c>
      <c r="Q131" s="10">
        <f>_xlfn.ISOWEEKNUM(T131)</f>
        <v>52</v>
      </c>
      <c r="S131" s="1"/>
      <c r="T131" s="11">
        <f>S131+(365)</f>
        <v>365</v>
      </c>
      <c r="U131" s="11">
        <f>T131+60</f>
        <v>425</v>
      </c>
      <c r="V131" s="10">
        <f ca="1">TODAY()-U131</f>
        <v>45617</v>
      </c>
    </row>
    <row r="132" spans="1:22" x14ac:dyDescent="0.25">
      <c r="A132" s="1" t="s">
        <v>160</v>
      </c>
      <c r="B132" s="1" t="s">
        <v>101</v>
      </c>
      <c r="C132" s="1" t="s">
        <v>161</v>
      </c>
      <c r="D132" s="1" t="s">
        <v>132</v>
      </c>
      <c r="E132" s="1" t="s">
        <v>133</v>
      </c>
      <c r="F132" s="1" t="s">
        <v>75</v>
      </c>
      <c r="G132" s="1" t="s">
        <v>18</v>
      </c>
      <c r="H132" s="3">
        <v>204.77</v>
      </c>
      <c r="I132" s="3">
        <v>204.779</v>
      </c>
      <c r="J132" s="10">
        <v>1</v>
      </c>
      <c r="K132" s="11" t="s">
        <v>223</v>
      </c>
      <c r="M132" s="11" t="s">
        <v>223</v>
      </c>
      <c r="O132" s="10">
        <v>6</v>
      </c>
      <c r="P132" s="10" t="s">
        <v>223</v>
      </c>
      <c r="Q132" s="10">
        <f>_xlfn.ISOWEEKNUM(T132)</f>
        <v>52</v>
      </c>
      <c r="S132" s="1"/>
      <c r="T132" s="11">
        <f>S132+(365)</f>
        <v>365</v>
      </c>
      <c r="U132" s="11">
        <f>T132+60</f>
        <v>425</v>
      </c>
      <c r="V132" s="10">
        <f ca="1">TODAY()-U132</f>
        <v>45617</v>
      </c>
    </row>
    <row r="133" spans="1:22" x14ac:dyDescent="0.25">
      <c r="A133" s="1" t="s">
        <v>166</v>
      </c>
      <c r="B133" s="1" t="s">
        <v>168</v>
      </c>
      <c r="C133" s="1" t="s">
        <v>167</v>
      </c>
      <c r="D133" s="1" t="s">
        <v>42</v>
      </c>
      <c r="E133" s="1" t="s">
        <v>43</v>
      </c>
      <c r="F133" s="1" t="s">
        <v>75</v>
      </c>
      <c r="G133" s="1" t="s">
        <v>18</v>
      </c>
      <c r="H133" s="3">
        <v>274.08699999999999</v>
      </c>
      <c r="I133" s="3">
        <v>274.10399999999998</v>
      </c>
      <c r="J133" s="10">
        <v>1</v>
      </c>
      <c r="K133" s="11" t="s">
        <v>223</v>
      </c>
      <c r="M133" s="11" t="s">
        <v>223</v>
      </c>
      <c r="O133" s="10">
        <v>34</v>
      </c>
      <c r="P133" s="10" t="s">
        <v>223</v>
      </c>
      <c r="Q133" s="10">
        <f>_xlfn.ISOWEEKNUM(T133)</f>
        <v>47</v>
      </c>
      <c r="S133" s="1" t="s">
        <v>169</v>
      </c>
      <c r="T133" s="11">
        <f>S133+(365)</f>
        <v>46346</v>
      </c>
      <c r="U133" s="11">
        <f>T133+60</f>
        <v>46406</v>
      </c>
      <c r="V133" s="10">
        <f ca="1">TODAY()-U133</f>
        <v>-364</v>
      </c>
    </row>
    <row r="134" spans="1:22" x14ac:dyDescent="0.25">
      <c r="A134" s="1" t="s">
        <v>166</v>
      </c>
      <c r="B134" s="1" t="s">
        <v>168</v>
      </c>
      <c r="C134" s="1" t="s">
        <v>167</v>
      </c>
      <c r="D134" s="1" t="s">
        <v>42</v>
      </c>
      <c r="E134" s="1" t="s">
        <v>43</v>
      </c>
      <c r="F134" s="1" t="s">
        <v>73</v>
      </c>
      <c r="G134" s="1" t="s">
        <v>18</v>
      </c>
      <c r="H134" s="3">
        <v>274.08699999999999</v>
      </c>
      <c r="I134" s="3">
        <v>274.10399999999998</v>
      </c>
      <c r="J134" s="10">
        <v>1</v>
      </c>
      <c r="K134" s="11" t="s">
        <v>223</v>
      </c>
      <c r="M134" s="11" t="s">
        <v>223</v>
      </c>
      <c r="O134" s="10">
        <v>34</v>
      </c>
      <c r="P134" s="10" t="s">
        <v>223</v>
      </c>
      <c r="Q134" s="10">
        <f>_xlfn.ISOWEEKNUM(T134)</f>
        <v>47</v>
      </c>
      <c r="S134" s="1" t="s">
        <v>169</v>
      </c>
      <c r="T134" s="11">
        <f>S134+(365)</f>
        <v>46346</v>
      </c>
      <c r="U134" s="11">
        <f>T134+60</f>
        <v>46406</v>
      </c>
      <c r="V134" s="10">
        <f ca="1">TODAY()-U134</f>
        <v>-364</v>
      </c>
    </row>
    <row r="135" spans="1:22" x14ac:dyDescent="0.25">
      <c r="A135" s="1" t="s">
        <v>166</v>
      </c>
      <c r="B135" s="1" t="s">
        <v>168</v>
      </c>
      <c r="C135" s="1" t="s">
        <v>167</v>
      </c>
      <c r="D135" s="1" t="s">
        <v>127</v>
      </c>
      <c r="E135" s="1" t="s">
        <v>128</v>
      </c>
      <c r="F135" s="1" t="s">
        <v>75</v>
      </c>
      <c r="G135" s="1" t="s">
        <v>18</v>
      </c>
      <c r="H135" s="3">
        <v>274.10399999999998</v>
      </c>
      <c r="I135" s="3">
        <v>274.10399999999998</v>
      </c>
      <c r="J135" s="10">
        <v>2</v>
      </c>
      <c r="K135" s="11" t="s">
        <v>223</v>
      </c>
      <c r="M135" s="11" t="s">
        <v>223</v>
      </c>
      <c r="O135" s="10">
        <v>8</v>
      </c>
      <c r="P135" s="10">
        <v>34</v>
      </c>
      <c r="Q135" s="10">
        <f>_xlfn.ISOWEEKNUM(T135)</f>
        <v>21</v>
      </c>
      <c r="S135" s="1" t="s">
        <v>169</v>
      </c>
      <c r="T135" s="11">
        <f>S135+(365/2)</f>
        <v>46163.5</v>
      </c>
      <c r="U135" s="11">
        <f>T135+60</f>
        <v>46223.5</v>
      </c>
      <c r="V135" s="10">
        <f ca="1">TODAY()-U135</f>
        <v>-181.5</v>
      </c>
    </row>
    <row r="136" spans="1:22" x14ac:dyDescent="0.25">
      <c r="A136" s="1" t="s">
        <v>166</v>
      </c>
      <c r="B136" s="1" t="s">
        <v>168</v>
      </c>
      <c r="C136" s="1" t="s">
        <v>167</v>
      </c>
      <c r="D136" s="1" t="s">
        <v>127</v>
      </c>
      <c r="E136" s="1" t="s">
        <v>128</v>
      </c>
      <c r="F136" s="1" t="s">
        <v>75</v>
      </c>
      <c r="G136" s="1" t="s">
        <v>18</v>
      </c>
      <c r="H136" s="3">
        <v>274.10399999999998</v>
      </c>
      <c r="I136" s="3">
        <v>274.10399999999998</v>
      </c>
      <c r="J136" s="10">
        <v>2</v>
      </c>
      <c r="K136" s="11" t="s">
        <v>223</v>
      </c>
      <c r="M136" s="11" t="s">
        <v>223</v>
      </c>
      <c r="O136" s="10">
        <v>8</v>
      </c>
      <c r="P136" s="10">
        <v>34</v>
      </c>
      <c r="Q136" s="10">
        <f>_xlfn.ISOWEEKNUM(T136)</f>
        <v>21</v>
      </c>
      <c r="S136" s="1" t="s">
        <v>169</v>
      </c>
      <c r="T136" s="11">
        <f>S136+(365/2)</f>
        <v>46163.5</v>
      </c>
      <c r="U136" s="11">
        <f>T136+60</f>
        <v>46223.5</v>
      </c>
      <c r="V136" s="10">
        <f ca="1">TODAY()-U136</f>
        <v>-181.5</v>
      </c>
    </row>
    <row r="137" spans="1:22" x14ac:dyDescent="0.25">
      <c r="A137" s="1" t="s">
        <v>166</v>
      </c>
      <c r="B137" s="1" t="s">
        <v>168</v>
      </c>
      <c r="C137" s="1" t="s">
        <v>167</v>
      </c>
      <c r="D137" s="1" t="s">
        <v>127</v>
      </c>
      <c r="E137" s="1" t="s">
        <v>128</v>
      </c>
      <c r="F137" s="1" t="s">
        <v>73</v>
      </c>
      <c r="G137" s="1" t="s">
        <v>18</v>
      </c>
      <c r="H137" s="3">
        <v>274.10399999999998</v>
      </c>
      <c r="I137" s="3">
        <v>274.10399999999998</v>
      </c>
      <c r="J137" s="10">
        <v>2</v>
      </c>
      <c r="K137" s="11" t="s">
        <v>223</v>
      </c>
      <c r="M137" s="11" t="s">
        <v>223</v>
      </c>
      <c r="O137" s="10">
        <v>8</v>
      </c>
      <c r="P137" s="10">
        <v>34</v>
      </c>
      <c r="Q137" s="10">
        <f>_xlfn.ISOWEEKNUM(T137)</f>
        <v>21</v>
      </c>
      <c r="S137" s="1" t="s">
        <v>169</v>
      </c>
      <c r="T137" s="11">
        <f>S137+(365/2)</f>
        <v>46163.5</v>
      </c>
      <c r="U137" s="11">
        <f>T137+60</f>
        <v>46223.5</v>
      </c>
      <c r="V137" s="10">
        <f ca="1">TODAY()-U137</f>
        <v>-181.5</v>
      </c>
    </row>
    <row r="138" spans="1:22" x14ac:dyDescent="0.25">
      <c r="A138" s="1" t="s">
        <v>166</v>
      </c>
      <c r="B138" s="1" t="s">
        <v>168</v>
      </c>
      <c r="C138" s="1" t="s">
        <v>167</v>
      </c>
      <c r="D138" s="1" t="s">
        <v>127</v>
      </c>
      <c r="E138" s="1" t="s">
        <v>128</v>
      </c>
      <c r="F138" s="1" t="s">
        <v>73</v>
      </c>
      <c r="G138" s="1" t="s">
        <v>18</v>
      </c>
      <c r="H138" s="3">
        <v>274.10399999999998</v>
      </c>
      <c r="I138" s="3">
        <v>274.10399999999998</v>
      </c>
      <c r="J138" s="10">
        <v>2</v>
      </c>
      <c r="K138" s="11" t="s">
        <v>223</v>
      </c>
      <c r="M138" s="11" t="s">
        <v>223</v>
      </c>
      <c r="O138" s="10">
        <v>8</v>
      </c>
      <c r="P138" s="10">
        <v>34</v>
      </c>
      <c r="Q138" s="10">
        <f>_xlfn.ISOWEEKNUM(T138)</f>
        <v>21</v>
      </c>
      <c r="S138" s="1" t="s">
        <v>169</v>
      </c>
      <c r="T138" s="11">
        <f>S138+(365/2)</f>
        <v>46163.5</v>
      </c>
      <c r="U138" s="11">
        <f>T138+60</f>
        <v>46223.5</v>
      </c>
      <c r="V138" s="10">
        <f ca="1">TODAY()-U138</f>
        <v>-181.5</v>
      </c>
    </row>
    <row r="139" spans="1:22" x14ac:dyDescent="0.25">
      <c r="A139" s="1" t="s">
        <v>166</v>
      </c>
      <c r="B139" s="1" t="s">
        <v>168</v>
      </c>
      <c r="C139" s="1" t="s">
        <v>167</v>
      </c>
      <c r="D139" s="1" t="s">
        <v>127</v>
      </c>
      <c r="E139" s="1" t="s">
        <v>128</v>
      </c>
      <c r="F139" s="1" t="s">
        <v>75</v>
      </c>
      <c r="G139" s="1" t="s">
        <v>18</v>
      </c>
      <c r="H139" s="3">
        <v>274.12400000000002</v>
      </c>
      <c r="I139" s="3">
        <v>274.12400000000002</v>
      </c>
      <c r="J139" s="10">
        <v>2</v>
      </c>
      <c r="K139" s="11" t="s">
        <v>223</v>
      </c>
      <c r="M139" s="11" t="s">
        <v>223</v>
      </c>
      <c r="O139" s="10">
        <v>8</v>
      </c>
      <c r="P139" s="10">
        <v>34</v>
      </c>
      <c r="Q139" s="10">
        <f>_xlfn.ISOWEEKNUM(T139)</f>
        <v>21</v>
      </c>
      <c r="S139" s="1" t="s">
        <v>169</v>
      </c>
      <c r="T139" s="11">
        <f>S139+(365/2)</f>
        <v>46163.5</v>
      </c>
      <c r="U139" s="11">
        <f>T139+60</f>
        <v>46223.5</v>
      </c>
      <c r="V139" s="10">
        <f ca="1">TODAY()-U139</f>
        <v>-181.5</v>
      </c>
    </row>
    <row r="140" spans="1:22" x14ac:dyDescent="0.25">
      <c r="A140" s="1" t="s">
        <v>166</v>
      </c>
      <c r="B140" s="1" t="s">
        <v>168</v>
      </c>
      <c r="C140" s="1" t="s">
        <v>167</v>
      </c>
      <c r="D140" s="1" t="s">
        <v>127</v>
      </c>
      <c r="E140" s="1" t="s">
        <v>128</v>
      </c>
      <c r="F140" s="1" t="s">
        <v>73</v>
      </c>
      <c r="G140" s="1" t="s">
        <v>18</v>
      </c>
      <c r="H140" s="3">
        <v>274.12400000000002</v>
      </c>
      <c r="I140" s="3">
        <v>274.12400000000002</v>
      </c>
      <c r="J140" s="10">
        <v>2</v>
      </c>
      <c r="K140" s="11" t="s">
        <v>223</v>
      </c>
      <c r="M140" s="11" t="s">
        <v>223</v>
      </c>
      <c r="O140" s="10">
        <v>8</v>
      </c>
      <c r="P140" s="10">
        <v>34</v>
      </c>
      <c r="Q140" s="10">
        <f>_xlfn.ISOWEEKNUM(T140)</f>
        <v>21</v>
      </c>
      <c r="S140" s="1" t="s">
        <v>169</v>
      </c>
      <c r="T140" s="11">
        <f>S140+(365/2)</f>
        <v>46163.5</v>
      </c>
      <c r="U140" s="11">
        <f>T140+60</f>
        <v>46223.5</v>
      </c>
      <c r="V140" s="10">
        <f ca="1">TODAY()-U140</f>
        <v>-181.5</v>
      </c>
    </row>
    <row r="141" spans="1:22" x14ac:dyDescent="0.25">
      <c r="A141" s="1" t="s">
        <v>166</v>
      </c>
      <c r="B141" s="1" t="s">
        <v>168</v>
      </c>
      <c r="C141" s="1" t="s">
        <v>167</v>
      </c>
      <c r="D141" s="1" t="s">
        <v>127</v>
      </c>
      <c r="E141" s="1" t="s">
        <v>128</v>
      </c>
      <c r="F141" s="1" t="s">
        <v>73</v>
      </c>
      <c r="G141" s="1" t="s">
        <v>18</v>
      </c>
      <c r="H141" s="3">
        <v>274.12400000000002</v>
      </c>
      <c r="I141" s="3">
        <v>274.12400000000002</v>
      </c>
      <c r="J141" s="10">
        <v>2</v>
      </c>
      <c r="K141" s="11" t="s">
        <v>223</v>
      </c>
      <c r="M141" s="11" t="s">
        <v>223</v>
      </c>
      <c r="O141" s="10">
        <v>8</v>
      </c>
      <c r="P141" s="10">
        <v>34</v>
      </c>
      <c r="Q141" s="10">
        <f>_xlfn.ISOWEEKNUM(T141)</f>
        <v>21</v>
      </c>
      <c r="S141" s="1" t="s">
        <v>169</v>
      </c>
      <c r="T141" s="11">
        <f>S141+(365/2)</f>
        <v>46163.5</v>
      </c>
      <c r="U141" s="11">
        <f>T141+60</f>
        <v>46223.5</v>
      </c>
      <c r="V141" s="10">
        <f ca="1">TODAY()-U141</f>
        <v>-181.5</v>
      </c>
    </row>
    <row r="142" spans="1:22" x14ac:dyDescent="0.25">
      <c r="A142" s="1" t="s">
        <v>166</v>
      </c>
      <c r="B142" s="1" t="s">
        <v>168</v>
      </c>
      <c r="C142" s="1" t="s">
        <v>167</v>
      </c>
      <c r="D142" s="1" t="s">
        <v>127</v>
      </c>
      <c r="E142" s="1" t="s">
        <v>128</v>
      </c>
      <c r="F142" s="1" t="s">
        <v>75</v>
      </c>
      <c r="G142" s="1" t="s">
        <v>18</v>
      </c>
      <c r="H142" s="3">
        <v>274.12400000000002</v>
      </c>
      <c r="I142" s="3">
        <v>274.12400000000002</v>
      </c>
      <c r="J142" s="10">
        <v>2</v>
      </c>
      <c r="K142" s="11" t="s">
        <v>223</v>
      </c>
      <c r="M142" s="11" t="s">
        <v>223</v>
      </c>
      <c r="O142" s="10">
        <v>8</v>
      </c>
      <c r="P142" s="10">
        <v>34</v>
      </c>
      <c r="Q142" s="10">
        <f>_xlfn.ISOWEEKNUM(T142)</f>
        <v>21</v>
      </c>
      <c r="S142" s="1" t="s">
        <v>169</v>
      </c>
      <c r="T142" s="11">
        <f>S142+(365/2)</f>
        <v>46163.5</v>
      </c>
      <c r="U142" s="11">
        <f>T142+60</f>
        <v>46223.5</v>
      </c>
      <c r="V142" s="10">
        <f ca="1">TODAY()-U142</f>
        <v>-181.5</v>
      </c>
    </row>
    <row r="143" spans="1:22" x14ac:dyDescent="0.25">
      <c r="A143" s="1" t="s">
        <v>166</v>
      </c>
      <c r="B143" s="1" t="s">
        <v>168</v>
      </c>
      <c r="C143" s="1" t="s">
        <v>167</v>
      </c>
      <c r="D143" s="1" t="s">
        <v>42</v>
      </c>
      <c r="E143" s="1" t="s">
        <v>43</v>
      </c>
      <c r="F143" s="1" t="s">
        <v>73</v>
      </c>
      <c r="G143" s="1" t="s">
        <v>18</v>
      </c>
      <c r="H143" s="3">
        <v>274.12400000000002</v>
      </c>
      <c r="I143" s="3">
        <v>274.14100000000002</v>
      </c>
      <c r="J143" s="10">
        <v>1</v>
      </c>
      <c r="K143" s="11" t="s">
        <v>223</v>
      </c>
      <c r="M143" s="11" t="s">
        <v>223</v>
      </c>
      <c r="O143" s="10">
        <v>34</v>
      </c>
      <c r="P143" s="10" t="s">
        <v>223</v>
      </c>
      <c r="Q143" s="10">
        <f>_xlfn.ISOWEEKNUM(T143)</f>
        <v>47</v>
      </c>
      <c r="S143" s="1" t="s">
        <v>169</v>
      </c>
      <c r="T143" s="11">
        <f>S143+(365)</f>
        <v>46346</v>
      </c>
      <c r="U143" s="11">
        <f>T143+60</f>
        <v>46406</v>
      </c>
      <c r="V143" s="10">
        <f ca="1">TODAY()-U143</f>
        <v>-364</v>
      </c>
    </row>
    <row r="144" spans="1:22" x14ac:dyDescent="0.25">
      <c r="A144" s="1" t="s">
        <v>166</v>
      </c>
      <c r="B144" s="1" t="s">
        <v>168</v>
      </c>
      <c r="C144" s="1" t="s">
        <v>167</v>
      </c>
      <c r="D144" s="1" t="s">
        <v>42</v>
      </c>
      <c r="E144" s="1" t="s">
        <v>43</v>
      </c>
      <c r="F144" s="1" t="s">
        <v>75</v>
      </c>
      <c r="G144" s="1" t="s">
        <v>18</v>
      </c>
      <c r="H144" s="3">
        <v>274.12400000000002</v>
      </c>
      <c r="I144" s="3">
        <v>274.14100000000002</v>
      </c>
      <c r="J144" s="10">
        <v>1</v>
      </c>
      <c r="K144" s="11" t="s">
        <v>223</v>
      </c>
      <c r="M144" s="11" t="s">
        <v>223</v>
      </c>
      <c r="O144" s="10">
        <v>34</v>
      </c>
      <c r="P144" s="10" t="s">
        <v>223</v>
      </c>
      <c r="Q144" s="10">
        <f>_xlfn.ISOWEEKNUM(T144)</f>
        <v>47</v>
      </c>
      <c r="S144" s="1" t="s">
        <v>169</v>
      </c>
      <c r="T144" s="11">
        <f>S144+(365)</f>
        <v>46346</v>
      </c>
      <c r="U144" s="11">
        <f>T144+60</f>
        <v>46406</v>
      </c>
      <c r="V144" s="10">
        <f ca="1">TODAY()-U144</f>
        <v>-364</v>
      </c>
    </row>
    <row r="145" spans="1:22" x14ac:dyDescent="0.25">
      <c r="A145" s="1" t="s">
        <v>163</v>
      </c>
      <c r="B145" s="1" t="s">
        <v>101</v>
      </c>
      <c r="C145" s="1" t="s">
        <v>164</v>
      </c>
      <c r="D145" s="1" t="s">
        <v>42</v>
      </c>
      <c r="E145" s="1" t="s">
        <v>43</v>
      </c>
      <c r="F145" s="1" t="s">
        <v>73</v>
      </c>
      <c r="G145" s="1" t="s">
        <v>18</v>
      </c>
      <c r="H145" s="3">
        <v>268.5</v>
      </c>
      <c r="I145" s="3">
        <v>268.517</v>
      </c>
      <c r="J145" s="10">
        <v>1</v>
      </c>
      <c r="K145" s="11" t="s">
        <v>223</v>
      </c>
      <c r="M145" s="11" t="s">
        <v>223</v>
      </c>
      <c r="O145" s="10">
        <v>6</v>
      </c>
      <c r="P145" s="10" t="s">
        <v>223</v>
      </c>
      <c r="Q145" s="10">
        <f>_xlfn.ISOWEEKNUM(T145)</f>
        <v>3</v>
      </c>
      <c r="S145" s="1" t="s">
        <v>165</v>
      </c>
      <c r="T145" s="11">
        <f>S145+(365)</f>
        <v>46036</v>
      </c>
      <c r="U145" s="11">
        <f>T145+60</f>
        <v>46096</v>
      </c>
      <c r="V145" s="10">
        <f ca="1">TODAY()-U145</f>
        <v>-54</v>
      </c>
    </row>
    <row r="146" spans="1:22" x14ac:dyDescent="0.25">
      <c r="A146" s="1" t="s">
        <v>163</v>
      </c>
      <c r="B146" s="1" t="s">
        <v>101</v>
      </c>
      <c r="C146" s="1" t="s">
        <v>164</v>
      </c>
      <c r="D146" s="1" t="s">
        <v>42</v>
      </c>
      <c r="E146" s="1" t="s">
        <v>43</v>
      </c>
      <c r="F146" s="1" t="s">
        <v>75</v>
      </c>
      <c r="G146" s="1" t="s">
        <v>18</v>
      </c>
      <c r="H146" s="3">
        <v>268.50200000000001</v>
      </c>
      <c r="I146" s="3">
        <v>268.51900000000001</v>
      </c>
      <c r="J146" s="10">
        <v>1</v>
      </c>
      <c r="K146" s="11" t="s">
        <v>223</v>
      </c>
      <c r="M146" s="11" t="s">
        <v>223</v>
      </c>
      <c r="O146" s="10">
        <v>6</v>
      </c>
      <c r="P146" s="10" t="s">
        <v>223</v>
      </c>
      <c r="Q146" s="10">
        <f>_xlfn.ISOWEEKNUM(T146)</f>
        <v>3</v>
      </c>
      <c r="S146" s="1" t="s">
        <v>165</v>
      </c>
      <c r="T146" s="11">
        <f>S146+(365)</f>
        <v>46036</v>
      </c>
      <c r="U146" s="11">
        <f>T146+60</f>
        <v>46096</v>
      </c>
      <c r="V146" s="10">
        <f ca="1">TODAY()-U146</f>
        <v>-54</v>
      </c>
    </row>
    <row r="147" spans="1:22" x14ac:dyDescent="0.25">
      <c r="A147" s="1" t="s">
        <v>163</v>
      </c>
      <c r="B147" s="1" t="s">
        <v>101</v>
      </c>
      <c r="C147" s="1" t="s">
        <v>164</v>
      </c>
      <c r="D147" s="1" t="s">
        <v>127</v>
      </c>
      <c r="E147" s="1" t="s">
        <v>128</v>
      </c>
      <c r="F147" s="1" t="s">
        <v>73</v>
      </c>
      <c r="G147" s="1" t="s">
        <v>18</v>
      </c>
      <c r="H147" s="3">
        <v>268.52</v>
      </c>
      <c r="I147" s="3">
        <v>268.52</v>
      </c>
      <c r="J147" s="10">
        <v>2</v>
      </c>
      <c r="K147" s="11" t="s">
        <v>223</v>
      </c>
      <c r="M147" s="11" t="s">
        <v>223</v>
      </c>
      <c r="O147" s="10">
        <v>6</v>
      </c>
      <c r="P147" s="10">
        <v>33</v>
      </c>
      <c r="Q147" s="10">
        <f>_xlfn.ISOWEEKNUM(T147)</f>
        <v>6</v>
      </c>
      <c r="S147" s="1" t="s">
        <v>162</v>
      </c>
      <c r="T147" s="11">
        <f>S147+(365/2)</f>
        <v>46059.5</v>
      </c>
      <c r="U147" s="11">
        <f>T147+60</f>
        <v>46119.5</v>
      </c>
      <c r="V147" s="10">
        <f ca="1">TODAY()-U147</f>
        <v>-77.5</v>
      </c>
    </row>
    <row r="148" spans="1:22" x14ac:dyDescent="0.25">
      <c r="A148" s="1" t="s">
        <v>163</v>
      </c>
      <c r="B148" s="1" t="s">
        <v>101</v>
      </c>
      <c r="C148" s="1" t="s">
        <v>164</v>
      </c>
      <c r="D148" s="1" t="s">
        <v>127</v>
      </c>
      <c r="E148" s="1" t="s">
        <v>128</v>
      </c>
      <c r="F148" s="1" t="s">
        <v>73</v>
      </c>
      <c r="G148" s="1" t="s">
        <v>18</v>
      </c>
      <c r="H148" s="3">
        <v>268.52</v>
      </c>
      <c r="I148" s="3">
        <v>268.52</v>
      </c>
      <c r="J148" s="10">
        <v>2</v>
      </c>
      <c r="K148" s="11" t="s">
        <v>223</v>
      </c>
      <c r="M148" s="11" t="s">
        <v>223</v>
      </c>
      <c r="O148" s="10">
        <v>6</v>
      </c>
      <c r="P148" s="10">
        <v>33</v>
      </c>
      <c r="Q148" s="10">
        <f>_xlfn.ISOWEEKNUM(T148)</f>
        <v>6</v>
      </c>
      <c r="S148" s="1" t="s">
        <v>162</v>
      </c>
      <c r="T148" s="11">
        <f>S148+(365/2)</f>
        <v>46059.5</v>
      </c>
      <c r="U148" s="11">
        <f>T148+60</f>
        <v>46119.5</v>
      </c>
      <c r="V148" s="10">
        <f ca="1">TODAY()-U148</f>
        <v>-77.5</v>
      </c>
    </row>
    <row r="149" spans="1:22" x14ac:dyDescent="0.25">
      <c r="A149" s="1" t="s">
        <v>163</v>
      </c>
      <c r="B149" s="1" t="s">
        <v>101</v>
      </c>
      <c r="C149" s="1" t="s">
        <v>164</v>
      </c>
      <c r="D149" s="1" t="s">
        <v>127</v>
      </c>
      <c r="E149" s="1" t="s">
        <v>128</v>
      </c>
      <c r="F149" s="1" t="s">
        <v>75</v>
      </c>
      <c r="G149" s="1" t="s">
        <v>18</v>
      </c>
      <c r="H149" s="3">
        <v>268.52300000000002</v>
      </c>
      <c r="I149" s="3">
        <v>268.52300000000002</v>
      </c>
      <c r="J149" s="10">
        <v>2</v>
      </c>
      <c r="K149" s="11" t="s">
        <v>223</v>
      </c>
      <c r="M149" s="11" t="s">
        <v>223</v>
      </c>
      <c r="O149" s="10">
        <v>6</v>
      </c>
      <c r="P149" s="10">
        <v>33</v>
      </c>
      <c r="Q149" s="10">
        <f>_xlfn.ISOWEEKNUM(T149)</f>
        <v>6</v>
      </c>
      <c r="S149" s="1" t="s">
        <v>162</v>
      </c>
      <c r="T149" s="11">
        <f>S149+(365/2)</f>
        <v>46059.5</v>
      </c>
      <c r="U149" s="11">
        <f>T149+60</f>
        <v>46119.5</v>
      </c>
      <c r="V149" s="10">
        <f ca="1">TODAY()-U149</f>
        <v>-77.5</v>
      </c>
    </row>
    <row r="150" spans="1:22" x14ac:dyDescent="0.25">
      <c r="A150" s="1" t="s">
        <v>163</v>
      </c>
      <c r="B150" s="1" t="s">
        <v>101</v>
      </c>
      <c r="C150" s="1" t="s">
        <v>164</v>
      </c>
      <c r="D150" s="1" t="s">
        <v>127</v>
      </c>
      <c r="E150" s="1" t="s">
        <v>128</v>
      </c>
      <c r="F150" s="1" t="s">
        <v>75</v>
      </c>
      <c r="G150" s="1" t="s">
        <v>18</v>
      </c>
      <c r="H150" s="3">
        <v>268.52300000000002</v>
      </c>
      <c r="I150" s="3">
        <v>268.52300000000002</v>
      </c>
      <c r="J150" s="10">
        <v>2</v>
      </c>
      <c r="K150" s="11" t="s">
        <v>223</v>
      </c>
      <c r="M150" s="11" t="s">
        <v>223</v>
      </c>
      <c r="O150" s="10">
        <v>6</v>
      </c>
      <c r="P150" s="10">
        <v>33</v>
      </c>
      <c r="Q150" s="10">
        <f>_xlfn.ISOWEEKNUM(T150)</f>
        <v>6</v>
      </c>
      <c r="S150" s="1" t="s">
        <v>162</v>
      </c>
      <c r="T150" s="11">
        <f>S150+(365/2)</f>
        <v>46059.5</v>
      </c>
      <c r="U150" s="11">
        <f>T150+60</f>
        <v>46119.5</v>
      </c>
      <c r="V150" s="10">
        <f ca="1">TODAY()-U150</f>
        <v>-77.5</v>
      </c>
    </row>
    <row r="151" spans="1:22" x14ac:dyDescent="0.25">
      <c r="A151" s="1" t="s">
        <v>163</v>
      </c>
      <c r="B151" s="1" t="s">
        <v>101</v>
      </c>
      <c r="C151" s="1" t="s">
        <v>164</v>
      </c>
      <c r="D151" s="1" t="s">
        <v>127</v>
      </c>
      <c r="E151" s="1" t="s">
        <v>128</v>
      </c>
      <c r="F151" s="1" t="s">
        <v>73</v>
      </c>
      <c r="G151" s="1" t="s">
        <v>18</v>
      </c>
      <c r="H151" s="3">
        <v>268.55700000000002</v>
      </c>
      <c r="I151" s="3">
        <v>268.55700000000002</v>
      </c>
      <c r="J151" s="10">
        <v>2</v>
      </c>
      <c r="K151" s="11" t="s">
        <v>223</v>
      </c>
      <c r="M151" s="11" t="s">
        <v>223</v>
      </c>
      <c r="O151" s="10">
        <v>6</v>
      </c>
      <c r="P151" s="10">
        <v>33</v>
      </c>
      <c r="Q151" s="10">
        <f>_xlfn.ISOWEEKNUM(T151)</f>
        <v>6</v>
      </c>
      <c r="S151" s="1" t="s">
        <v>162</v>
      </c>
      <c r="T151" s="11">
        <f>S151+(365/2)</f>
        <v>46059.5</v>
      </c>
      <c r="U151" s="11">
        <f>T151+60</f>
        <v>46119.5</v>
      </c>
      <c r="V151" s="10">
        <f ca="1">TODAY()-U151</f>
        <v>-77.5</v>
      </c>
    </row>
    <row r="152" spans="1:22" x14ac:dyDescent="0.25">
      <c r="A152" s="1" t="s">
        <v>163</v>
      </c>
      <c r="B152" s="1" t="s">
        <v>101</v>
      </c>
      <c r="C152" s="1" t="s">
        <v>164</v>
      </c>
      <c r="D152" s="1" t="s">
        <v>127</v>
      </c>
      <c r="E152" s="1" t="s">
        <v>128</v>
      </c>
      <c r="F152" s="1" t="s">
        <v>73</v>
      </c>
      <c r="G152" s="1" t="s">
        <v>18</v>
      </c>
      <c r="H152" s="3">
        <v>268.55700000000002</v>
      </c>
      <c r="I152" s="3">
        <v>268.55700000000002</v>
      </c>
      <c r="J152" s="10">
        <v>2</v>
      </c>
      <c r="K152" s="11" t="s">
        <v>223</v>
      </c>
      <c r="M152" s="11" t="s">
        <v>223</v>
      </c>
      <c r="O152" s="10">
        <v>6</v>
      </c>
      <c r="P152" s="10">
        <v>33</v>
      </c>
      <c r="Q152" s="10">
        <f>_xlfn.ISOWEEKNUM(T152)</f>
        <v>6</v>
      </c>
      <c r="S152" s="1" t="s">
        <v>162</v>
      </c>
      <c r="T152" s="11">
        <f>S152+(365/2)</f>
        <v>46059.5</v>
      </c>
      <c r="U152" s="11">
        <f>T152+60</f>
        <v>46119.5</v>
      </c>
      <c r="V152" s="10">
        <f ca="1">TODAY()-U152</f>
        <v>-77.5</v>
      </c>
    </row>
    <row r="153" spans="1:22" x14ac:dyDescent="0.25">
      <c r="A153" s="1" t="s">
        <v>163</v>
      </c>
      <c r="B153" s="1" t="s">
        <v>101</v>
      </c>
      <c r="C153" s="1" t="s">
        <v>164</v>
      </c>
      <c r="D153" s="1" t="s">
        <v>127</v>
      </c>
      <c r="E153" s="1" t="s">
        <v>128</v>
      </c>
      <c r="F153" s="1" t="s">
        <v>75</v>
      </c>
      <c r="G153" s="1" t="s">
        <v>18</v>
      </c>
      <c r="H153" s="3">
        <v>268.55900000000003</v>
      </c>
      <c r="I153" s="3">
        <v>268.55900000000003</v>
      </c>
      <c r="J153" s="10">
        <v>2</v>
      </c>
      <c r="K153" s="11" t="s">
        <v>223</v>
      </c>
      <c r="M153" s="11" t="s">
        <v>223</v>
      </c>
      <c r="O153" s="10">
        <v>6</v>
      </c>
      <c r="P153" s="10">
        <v>33</v>
      </c>
      <c r="Q153" s="10">
        <f>_xlfn.ISOWEEKNUM(T153)</f>
        <v>6</v>
      </c>
      <c r="S153" s="1" t="s">
        <v>162</v>
      </c>
      <c r="T153" s="11">
        <f>S153+(365/2)</f>
        <v>46059.5</v>
      </c>
      <c r="U153" s="11">
        <f>T153+60</f>
        <v>46119.5</v>
      </c>
      <c r="V153" s="10">
        <f ca="1">TODAY()-U153</f>
        <v>-77.5</v>
      </c>
    </row>
    <row r="154" spans="1:22" x14ac:dyDescent="0.25">
      <c r="A154" s="1" t="s">
        <v>163</v>
      </c>
      <c r="B154" s="1" t="s">
        <v>101</v>
      </c>
      <c r="C154" s="1" t="s">
        <v>164</v>
      </c>
      <c r="D154" s="1" t="s">
        <v>127</v>
      </c>
      <c r="E154" s="1" t="s">
        <v>128</v>
      </c>
      <c r="F154" s="1" t="s">
        <v>75</v>
      </c>
      <c r="G154" s="1" t="s">
        <v>18</v>
      </c>
      <c r="H154" s="3">
        <v>268.55900000000003</v>
      </c>
      <c r="I154" s="3">
        <v>268.55900000000003</v>
      </c>
      <c r="J154" s="10">
        <v>2</v>
      </c>
      <c r="K154" s="11" t="s">
        <v>223</v>
      </c>
      <c r="M154" s="11" t="s">
        <v>223</v>
      </c>
      <c r="O154" s="10">
        <v>6</v>
      </c>
      <c r="P154" s="10">
        <v>33</v>
      </c>
      <c r="Q154" s="10">
        <f>_xlfn.ISOWEEKNUM(T154)</f>
        <v>6</v>
      </c>
      <c r="S154" s="1" t="s">
        <v>162</v>
      </c>
      <c r="T154" s="11">
        <f>S154+(365/2)</f>
        <v>46059.5</v>
      </c>
      <c r="U154" s="11">
        <f>T154+60</f>
        <v>46119.5</v>
      </c>
      <c r="V154" s="10">
        <f ca="1">TODAY()-U154</f>
        <v>-77.5</v>
      </c>
    </row>
    <row r="155" spans="1:22" x14ac:dyDescent="0.25">
      <c r="A155" s="1" t="s">
        <v>163</v>
      </c>
      <c r="B155" s="1" t="s">
        <v>101</v>
      </c>
      <c r="C155" s="1" t="s">
        <v>164</v>
      </c>
      <c r="D155" s="1" t="s">
        <v>42</v>
      </c>
      <c r="E155" s="1" t="s">
        <v>43</v>
      </c>
      <c r="F155" s="1" t="s">
        <v>73</v>
      </c>
      <c r="G155" s="1" t="s">
        <v>18</v>
      </c>
      <c r="H155" s="3">
        <v>268.56599999999997</v>
      </c>
      <c r="I155" s="3">
        <v>268.58300000000003</v>
      </c>
      <c r="J155" s="10">
        <v>1</v>
      </c>
      <c r="K155" s="11" t="s">
        <v>223</v>
      </c>
      <c r="M155" s="11" t="s">
        <v>223</v>
      </c>
      <c r="O155" s="10">
        <v>6</v>
      </c>
      <c r="P155" s="10" t="s">
        <v>223</v>
      </c>
      <c r="Q155" s="10">
        <f>_xlfn.ISOWEEKNUM(T155)</f>
        <v>3</v>
      </c>
      <c r="S155" s="1" t="s">
        <v>165</v>
      </c>
      <c r="T155" s="11">
        <f>S155+(365)</f>
        <v>46036</v>
      </c>
      <c r="U155" s="11">
        <f>T155+60</f>
        <v>46096</v>
      </c>
      <c r="V155" s="10">
        <f ca="1">TODAY()-U155</f>
        <v>-54</v>
      </c>
    </row>
    <row r="156" spans="1:22" x14ac:dyDescent="0.25">
      <c r="A156" s="1" t="s">
        <v>163</v>
      </c>
      <c r="B156" s="1" t="s">
        <v>101</v>
      </c>
      <c r="C156" s="1" t="s">
        <v>164</v>
      </c>
      <c r="D156" s="1" t="s">
        <v>42</v>
      </c>
      <c r="E156" s="1" t="s">
        <v>43</v>
      </c>
      <c r="F156" s="1" t="s">
        <v>75</v>
      </c>
      <c r="G156" s="1" t="s">
        <v>18</v>
      </c>
      <c r="H156" s="3">
        <v>268.56799999999998</v>
      </c>
      <c r="I156" s="3">
        <v>268.58499999999998</v>
      </c>
      <c r="J156" s="10">
        <v>1</v>
      </c>
      <c r="K156" s="11" t="s">
        <v>223</v>
      </c>
      <c r="M156" s="11" t="s">
        <v>223</v>
      </c>
      <c r="O156" s="10">
        <v>6</v>
      </c>
      <c r="P156" s="10" t="s">
        <v>223</v>
      </c>
      <c r="Q156" s="10">
        <f>_xlfn.ISOWEEKNUM(T156)</f>
        <v>3</v>
      </c>
      <c r="S156" s="1" t="s">
        <v>165</v>
      </c>
      <c r="T156" s="11">
        <f>S156+(365)</f>
        <v>46036</v>
      </c>
      <c r="U156" s="11">
        <f>T156+60</f>
        <v>46096</v>
      </c>
      <c r="V156" s="10">
        <f ca="1">TODAY()-U156</f>
        <v>-54</v>
      </c>
    </row>
    <row r="157" spans="1:22" x14ac:dyDescent="0.25">
      <c r="A157" s="1" t="s">
        <v>170</v>
      </c>
      <c r="B157" s="1" t="s">
        <v>168</v>
      </c>
      <c r="C157" s="1" t="s">
        <v>171</v>
      </c>
      <c r="D157" s="1" t="s">
        <v>172</v>
      </c>
      <c r="E157" s="1" t="s">
        <v>173</v>
      </c>
      <c r="F157" s="1" t="s">
        <v>11</v>
      </c>
      <c r="G157" s="1" t="s">
        <v>79</v>
      </c>
      <c r="H157" s="3">
        <v>21.207000000000001</v>
      </c>
      <c r="I157" s="3">
        <v>21.207000000000001</v>
      </c>
      <c r="J157" s="10">
        <v>2</v>
      </c>
      <c r="K157" s="11" t="s">
        <v>223</v>
      </c>
      <c r="M157" s="11" t="s">
        <v>223</v>
      </c>
      <c r="O157" s="10">
        <v>8</v>
      </c>
      <c r="P157" s="10">
        <v>34</v>
      </c>
      <c r="Q157" s="10">
        <f>_xlfn.ISOWEEKNUM(T157)</f>
        <v>20</v>
      </c>
      <c r="S157" s="1" t="s">
        <v>145</v>
      </c>
      <c r="T157" s="11">
        <f>S157+(365/2)</f>
        <v>46157.5</v>
      </c>
      <c r="U157" s="11">
        <f>T157+60</f>
        <v>46217.5</v>
      </c>
      <c r="V157" s="10">
        <f ca="1">TODAY()-U157</f>
        <v>-175.5</v>
      </c>
    </row>
    <row r="158" spans="1:22" x14ac:dyDescent="0.25">
      <c r="A158" s="1" t="s">
        <v>170</v>
      </c>
      <c r="B158" s="1" t="s">
        <v>168</v>
      </c>
      <c r="C158" s="1" t="s">
        <v>171</v>
      </c>
      <c r="D158" s="1" t="s">
        <v>172</v>
      </c>
      <c r="E158" s="1" t="s">
        <v>173</v>
      </c>
      <c r="F158" s="1" t="s">
        <v>11</v>
      </c>
      <c r="G158" s="1" t="s">
        <v>79</v>
      </c>
      <c r="H158" s="3">
        <v>21.207000000000001</v>
      </c>
      <c r="I158" s="3">
        <v>21.207000000000001</v>
      </c>
      <c r="J158" s="10">
        <v>2</v>
      </c>
      <c r="K158" s="11" t="s">
        <v>223</v>
      </c>
      <c r="M158" s="11" t="s">
        <v>223</v>
      </c>
      <c r="O158" s="10">
        <v>8</v>
      </c>
      <c r="P158" s="10">
        <v>34</v>
      </c>
      <c r="Q158" s="10">
        <f>_xlfn.ISOWEEKNUM(T158)</f>
        <v>20</v>
      </c>
      <c r="S158" s="1" t="s">
        <v>145</v>
      </c>
      <c r="T158" s="11">
        <f>S158+(365/2)</f>
        <v>46157.5</v>
      </c>
      <c r="U158" s="11">
        <f>T158+60</f>
        <v>46217.5</v>
      </c>
      <c r="V158" s="10">
        <f ca="1">TODAY()-U158</f>
        <v>-175.5</v>
      </c>
    </row>
    <row r="159" spans="1:22" x14ac:dyDescent="0.25">
      <c r="A159" s="1" t="s">
        <v>170</v>
      </c>
      <c r="B159" s="1" t="s">
        <v>168</v>
      </c>
      <c r="C159" s="1" t="s">
        <v>171</v>
      </c>
      <c r="D159" s="1" t="s">
        <v>172</v>
      </c>
      <c r="E159" s="1" t="s">
        <v>173</v>
      </c>
      <c r="F159" s="1" t="s">
        <v>11</v>
      </c>
      <c r="G159" s="1" t="s">
        <v>79</v>
      </c>
      <c r="H159" s="3">
        <v>21.234999999999999</v>
      </c>
      <c r="I159" s="3">
        <v>21.234999999999999</v>
      </c>
      <c r="J159" s="10">
        <v>2</v>
      </c>
      <c r="K159" s="11" t="s">
        <v>223</v>
      </c>
      <c r="M159" s="11" t="s">
        <v>223</v>
      </c>
      <c r="O159" s="10">
        <v>8</v>
      </c>
      <c r="P159" s="10">
        <v>34</v>
      </c>
      <c r="Q159" s="10">
        <f>_xlfn.ISOWEEKNUM(T159)</f>
        <v>20</v>
      </c>
      <c r="S159" s="1" t="s">
        <v>145</v>
      </c>
      <c r="T159" s="11">
        <f>S159+(365/2)</f>
        <v>46157.5</v>
      </c>
      <c r="U159" s="11">
        <f>T159+60</f>
        <v>46217.5</v>
      </c>
      <c r="V159" s="10">
        <f ca="1">TODAY()-U159</f>
        <v>-175.5</v>
      </c>
    </row>
    <row r="160" spans="1:22" x14ac:dyDescent="0.25">
      <c r="A160" s="1" t="s">
        <v>170</v>
      </c>
      <c r="B160" s="1" t="s">
        <v>168</v>
      </c>
      <c r="C160" s="1" t="s">
        <v>171</v>
      </c>
      <c r="D160" s="1" t="s">
        <v>172</v>
      </c>
      <c r="E160" s="1" t="s">
        <v>173</v>
      </c>
      <c r="F160" s="1" t="s">
        <v>11</v>
      </c>
      <c r="G160" s="1" t="s">
        <v>79</v>
      </c>
      <c r="H160" s="3">
        <v>21.234999999999999</v>
      </c>
      <c r="I160" s="3">
        <v>21.234999999999999</v>
      </c>
      <c r="J160" s="10">
        <v>2</v>
      </c>
      <c r="K160" s="11" t="s">
        <v>223</v>
      </c>
      <c r="M160" s="11" t="s">
        <v>223</v>
      </c>
      <c r="O160" s="10">
        <v>8</v>
      </c>
      <c r="P160" s="10">
        <v>34</v>
      </c>
      <c r="Q160" s="10">
        <f>_xlfn.ISOWEEKNUM(T160)</f>
        <v>20</v>
      </c>
      <c r="S160" s="1" t="s">
        <v>145</v>
      </c>
      <c r="T160" s="11">
        <f>S160+(365/2)</f>
        <v>46157.5</v>
      </c>
      <c r="U160" s="11">
        <f>T160+60</f>
        <v>46217.5</v>
      </c>
      <c r="V160" s="10">
        <f ca="1">TODAY()-U160</f>
        <v>-175.5</v>
      </c>
    </row>
    <row r="161" spans="1:22" x14ac:dyDescent="0.25">
      <c r="A161" s="1" t="s">
        <v>174</v>
      </c>
      <c r="B161" s="1" t="s">
        <v>168</v>
      </c>
      <c r="C161" s="1" t="s">
        <v>175</v>
      </c>
      <c r="D161" s="1" t="s">
        <v>78</v>
      </c>
      <c r="E161" s="1" t="s">
        <v>80</v>
      </c>
      <c r="F161" s="1"/>
      <c r="G161" s="1" t="s">
        <v>79</v>
      </c>
      <c r="H161" s="3">
        <v>454.96300000000002</v>
      </c>
      <c r="I161" s="3">
        <v>454.976</v>
      </c>
      <c r="J161" s="10">
        <v>1</v>
      </c>
      <c r="K161" s="11" t="s">
        <v>223</v>
      </c>
      <c r="M161" s="11" t="s">
        <v>223</v>
      </c>
      <c r="O161" s="10">
        <v>8</v>
      </c>
      <c r="P161" s="10" t="s">
        <v>223</v>
      </c>
      <c r="Q161" s="10">
        <f>_xlfn.ISOWEEKNUM(T161)</f>
        <v>52</v>
      </c>
      <c r="S161" s="1"/>
      <c r="T161" s="11">
        <f>S161+(365)</f>
        <v>365</v>
      </c>
      <c r="U161" s="11">
        <f>T161+60</f>
        <v>425</v>
      </c>
      <c r="V161" s="10">
        <f ca="1">TODAY()-U161</f>
        <v>45617</v>
      </c>
    </row>
    <row r="162" spans="1:22" x14ac:dyDescent="0.25">
      <c r="A162" s="1" t="s">
        <v>174</v>
      </c>
      <c r="B162" s="1" t="s">
        <v>168</v>
      </c>
      <c r="C162" s="1" t="s">
        <v>175</v>
      </c>
      <c r="D162" s="1" t="s">
        <v>78</v>
      </c>
      <c r="E162" s="1" t="s">
        <v>80</v>
      </c>
      <c r="F162" s="1"/>
      <c r="G162" s="1" t="s">
        <v>79</v>
      </c>
      <c r="H162" s="3">
        <v>454.96699999999998</v>
      </c>
      <c r="I162" s="3">
        <v>454.98</v>
      </c>
      <c r="J162" s="10">
        <v>1</v>
      </c>
      <c r="K162" s="11" t="s">
        <v>223</v>
      </c>
      <c r="M162" s="11" t="s">
        <v>223</v>
      </c>
      <c r="O162" s="10">
        <v>8</v>
      </c>
      <c r="P162" s="10" t="s">
        <v>223</v>
      </c>
      <c r="Q162" s="10">
        <f>_xlfn.ISOWEEKNUM(T162)</f>
        <v>52</v>
      </c>
      <c r="S162" s="1"/>
      <c r="T162" s="11">
        <f>S162+(365)</f>
        <v>365</v>
      </c>
      <c r="U162" s="11">
        <f>T162+60</f>
        <v>425</v>
      </c>
      <c r="V162" s="10">
        <f ca="1">TODAY()-U162</f>
        <v>45617</v>
      </c>
    </row>
    <row r="163" spans="1:22" x14ac:dyDescent="0.25">
      <c r="A163" s="1" t="s">
        <v>174</v>
      </c>
      <c r="B163" s="1" t="s">
        <v>168</v>
      </c>
      <c r="C163" s="1" t="s">
        <v>175</v>
      </c>
      <c r="D163" s="1" t="s">
        <v>78</v>
      </c>
      <c r="E163" s="1" t="s">
        <v>80</v>
      </c>
      <c r="F163" s="1"/>
      <c r="G163" s="1" t="s">
        <v>79</v>
      </c>
      <c r="H163" s="3">
        <v>455.18</v>
      </c>
      <c r="I163" s="3">
        <v>455.19299999999998</v>
      </c>
      <c r="J163" s="10">
        <v>1</v>
      </c>
      <c r="K163" s="11" t="s">
        <v>223</v>
      </c>
      <c r="M163" s="11" t="s">
        <v>223</v>
      </c>
      <c r="O163" s="10">
        <v>8</v>
      </c>
      <c r="P163" s="10" t="s">
        <v>223</v>
      </c>
      <c r="Q163" s="10">
        <f>_xlfn.ISOWEEKNUM(T163)</f>
        <v>52</v>
      </c>
      <c r="S163" s="1"/>
      <c r="T163" s="11">
        <f>S163+(365)</f>
        <v>365</v>
      </c>
      <c r="U163" s="11">
        <f>T163+60</f>
        <v>425</v>
      </c>
      <c r="V163" s="10">
        <f ca="1">TODAY()-U163</f>
        <v>45617</v>
      </c>
    </row>
    <row r="164" spans="1:22" x14ac:dyDescent="0.25">
      <c r="A164" s="1" t="s">
        <v>174</v>
      </c>
      <c r="B164" s="1" t="s">
        <v>168</v>
      </c>
      <c r="C164" s="1" t="s">
        <v>175</v>
      </c>
      <c r="D164" s="1" t="s">
        <v>78</v>
      </c>
      <c r="E164" s="1" t="s">
        <v>80</v>
      </c>
      <c r="F164" s="1"/>
      <c r="G164" s="1" t="s">
        <v>79</v>
      </c>
      <c r="H164" s="3">
        <v>455.18099999999998</v>
      </c>
      <c r="I164" s="3">
        <v>455.19299999999998</v>
      </c>
      <c r="J164" s="10">
        <v>1</v>
      </c>
      <c r="K164" s="11" t="s">
        <v>223</v>
      </c>
      <c r="M164" s="11" t="s">
        <v>223</v>
      </c>
      <c r="O164" s="10">
        <v>8</v>
      </c>
      <c r="P164" s="10" t="s">
        <v>223</v>
      </c>
      <c r="Q164" s="10">
        <f>_xlfn.ISOWEEKNUM(T164)</f>
        <v>52</v>
      </c>
      <c r="S164" s="1"/>
      <c r="T164" s="11">
        <f>S164+(365)</f>
        <v>365</v>
      </c>
      <c r="U164" s="11">
        <f>T164+60</f>
        <v>425</v>
      </c>
      <c r="V164" s="10">
        <f ca="1">TODAY()-U164</f>
        <v>45617</v>
      </c>
    </row>
    <row r="165" spans="1:22" x14ac:dyDescent="0.25">
      <c r="A165" s="1" t="s">
        <v>174</v>
      </c>
      <c r="B165" s="1" t="s">
        <v>168</v>
      </c>
      <c r="C165" s="1" t="s">
        <v>175</v>
      </c>
      <c r="D165" s="1" t="s">
        <v>78</v>
      </c>
      <c r="E165" s="1" t="s">
        <v>80</v>
      </c>
      <c r="F165" s="1"/>
      <c r="G165" s="1" t="s">
        <v>79</v>
      </c>
      <c r="H165" s="3">
        <v>455.31799999999998</v>
      </c>
      <c r="I165" s="3">
        <v>455.33100000000002</v>
      </c>
      <c r="J165" s="10">
        <v>1</v>
      </c>
      <c r="K165" s="11" t="s">
        <v>223</v>
      </c>
      <c r="M165" s="11" t="s">
        <v>223</v>
      </c>
      <c r="O165" s="10">
        <v>8</v>
      </c>
      <c r="P165" s="10" t="s">
        <v>223</v>
      </c>
      <c r="Q165" s="10">
        <f>_xlfn.ISOWEEKNUM(T165)</f>
        <v>5</v>
      </c>
      <c r="S165" s="1" t="s">
        <v>176</v>
      </c>
      <c r="T165" s="11">
        <f>S165+(365)</f>
        <v>46053</v>
      </c>
      <c r="U165" s="11">
        <f>T165+60</f>
        <v>46113</v>
      </c>
      <c r="V165" s="10">
        <f ca="1">TODAY()-U165</f>
        <v>-71</v>
      </c>
    </row>
    <row r="166" spans="1:22" x14ac:dyDescent="0.25">
      <c r="A166" s="1" t="s">
        <v>174</v>
      </c>
      <c r="B166" s="1" t="s">
        <v>168</v>
      </c>
      <c r="C166" s="1" t="s">
        <v>175</v>
      </c>
      <c r="D166" s="1" t="s">
        <v>78</v>
      </c>
      <c r="E166" s="1" t="s">
        <v>80</v>
      </c>
      <c r="F166" s="1"/>
      <c r="G166" s="1" t="s">
        <v>79</v>
      </c>
      <c r="H166" s="3">
        <v>455.322</v>
      </c>
      <c r="I166" s="3">
        <v>455.33499999999998</v>
      </c>
      <c r="J166" s="10">
        <v>1</v>
      </c>
      <c r="K166" s="11" t="s">
        <v>223</v>
      </c>
      <c r="M166" s="11" t="s">
        <v>223</v>
      </c>
      <c r="O166" s="10">
        <v>8</v>
      </c>
      <c r="P166" s="10" t="s">
        <v>223</v>
      </c>
      <c r="Q166" s="10">
        <f>_xlfn.ISOWEEKNUM(T166)</f>
        <v>5</v>
      </c>
      <c r="S166" s="1" t="s">
        <v>176</v>
      </c>
      <c r="T166" s="11">
        <f>S166+(365)</f>
        <v>46053</v>
      </c>
      <c r="U166" s="11">
        <f>T166+60</f>
        <v>46113</v>
      </c>
      <c r="V166" s="10">
        <f ca="1">TODAY()-U166</f>
        <v>-71</v>
      </c>
    </row>
    <row r="167" spans="1:22" x14ac:dyDescent="0.25">
      <c r="A167" s="1" t="s">
        <v>174</v>
      </c>
      <c r="B167" s="1" t="s">
        <v>168</v>
      </c>
      <c r="C167" s="1" t="s">
        <v>175</v>
      </c>
      <c r="D167" s="1" t="s">
        <v>78</v>
      </c>
      <c r="E167" s="1" t="s">
        <v>80</v>
      </c>
      <c r="F167" s="1"/>
      <c r="G167" s="1" t="s">
        <v>79</v>
      </c>
      <c r="H167" s="3">
        <v>455.36</v>
      </c>
      <c r="I167" s="3">
        <v>455.37299999999999</v>
      </c>
      <c r="J167" s="10">
        <v>1</v>
      </c>
      <c r="K167" s="11" t="s">
        <v>223</v>
      </c>
      <c r="M167" s="11" t="s">
        <v>223</v>
      </c>
      <c r="O167" s="10">
        <v>8</v>
      </c>
      <c r="P167" s="10" t="s">
        <v>223</v>
      </c>
      <c r="Q167" s="10">
        <f>_xlfn.ISOWEEKNUM(T167)</f>
        <v>52</v>
      </c>
      <c r="S167" s="1"/>
      <c r="T167" s="11">
        <f>S167+(365)</f>
        <v>365</v>
      </c>
      <c r="U167" s="11">
        <f>T167+60</f>
        <v>425</v>
      </c>
      <c r="V167" s="10">
        <f ca="1">TODAY()-U167</f>
        <v>45617</v>
      </c>
    </row>
    <row r="168" spans="1:22" x14ac:dyDescent="0.25">
      <c r="A168" s="1" t="s">
        <v>174</v>
      </c>
      <c r="B168" s="1" t="s">
        <v>168</v>
      </c>
      <c r="C168" s="1" t="s">
        <v>175</v>
      </c>
      <c r="D168" s="1" t="s">
        <v>78</v>
      </c>
      <c r="E168" s="1" t="s">
        <v>80</v>
      </c>
      <c r="F168" s="1"/>
      <c r="G168" s="1" t="s">
        <v>79</v>
      </c>
      <c r="H168" s="3">
        <v>455.36</v>
      </c>
      <c r="I168" s="3">
        <v>455.37299999999999</v>
      </c>
      <c r="J168" s="10">
        <v>1</v>
      </c>
      <c r="K168" s="11" t="s">
        <v>223</v>
      </c>
      <c r="M168" s="11" t="s">
        <v>223</v>
      </c>
      <c r="O168" s="10">
        <v>8</v>
      </c>
      <c r="P168" s="10" t="s">
        <v>223</v>
      </c>
      <c r="Q168" s="10">
        <f>_xlfn.ISOWEEKNUM(T168)</f>
        <v>52</v>
      </c>
      <c r="S168" s="1"/>
      <c r="T168" s="11">
        <f>S168+(365)</f>
        <v>365</v>
      </c>
      <c r="U168" s="11">
        <f>T168+60</f>
        <v>425</v>
      </c>
      <c r="V168" s="10">
        <f ca="1">TODAY()-U168</f>
        <v>45617</v>
      </c>
    </row>
    <row r="169" spans="1:22" x14ac:dyDescent="0.25">
      <c r="A169" s="1" t="s">
        <v>174</v>
      </c>
      <c r="B169" s="1" t="s">
        <v>168</v>
      </c>
      <c r="C169" s="1" t="s">
        <v>175</v>
      </c>
      <c r="D169" s="1" t="s">
        <v>78</v>
      </c>
      <c r="E169" s="1" t="s">
        <v>80</v>
      </c>
      <c r="F169" s="1"/>
      <c r="G169" s="1" t="s">
        <v>79</v>
      </c>
      <c r="H169" s="3">
        <v>455.78899999999999</v>
      </c>
      <c r="I169" s="3">
        <v>455.80200000000002</v>
      </c>
      <c r="J169" s="10">
        <v>1</v>
      </c>
      <c r="K169" s="11" t="s">
        <v>223</v>
      </c>
      <c r="M169" s="11" t="s">
        <v>223</v>
      </c>
      <c r="O169" s="10">
        <v>8</v>
      </c>
      <c r="P169" s="10" t="s">
        <v>223</v>
      </c>
      <c r="Q169" s="10">
        <f>_xlfn.ISOWEEKNUM(T169)</f>
        <v>52</v>
      </c>
      <c r="S169" s="1"/>
      <c r="T169" s="11">
        <f>S169+(365)</f>
        <v>365</v>
      </c>
      <c r="U169" s="11">
        <f>T169+60</f>
        <v>425</v>
      </c>
      <c r="V169" s="10">
        <f ca="1">TODAY()-U169</f>
        <v>45617</v>
      </c>
    </row>
    <row r="170" spans="1:22" x14ac:dyDescent="0.25">
      <c r="A170" s="1" t="s">
        <v>174</v>
      </c>
      <c r="B170" s="1" t="s">
        <v>168</v>
      </c>
      <c r="C170" s="1" t="s">
        <v>175</v>
      </c>
      <c r="D170" s="1" t="s">
        <v>78</v>
      </c>
      <c r="E170" s="1" t="s">
        <v>80</v>
      </c>
      <c r="F170" s="1"/>
      <c r="G170" s="1" t="s">
        <v>79</v>
      </c>
      <c r="H170" s="3">
        <v>455.79199999999997</v>
      </c>
      <c r="I170" s="3">
        <v>455.80399999999997</v>
      </c>
      <c r="J170" s="10">
        <v>1</v>
      </c>
      <c r="K170" s="11" t="s">
        <v>223</v>
      </c>
      <c r="M170" s="11" t="s">
        <v>223</v>
      </c>
      <c r="O170" s="10">
        <v>8</v>
      </c>
      <c r="P170" s="10" t="s">
        <v>223</v>
      </c>
      <c r="Q170" s="10">
        <f>_xlfn.ISOWEEKNUM(T170)</f>
        <v>52</v>
      </c>
      <c r="S170" s="1"/>
      <c r="T170" s="11">
        <f>S170+(365)</f>
        <v>365</v>
      </c>
      <c r="U170" s="11">
        <f>T170+60</f>
        <v>425</v>
      </c>
      <c r="V170" s="10">
        <f ca="1">TODAY()-U170</f>
        <v>45617</v>
      </c>
    </row>
    <row r="171" spans="1:22" x14ac:dyDescent="0.25">
      <c r="A171" s="1" t="s">
        <v>174</v>
      </c>
      <c r="B171" s="1" t="s">
        <v>168</v>
      </c>
      <c r="C171" s="1" t="s">
        <v>177</v>
      </c>
      <c r="D171" s="1" t="s">
        <v>87</v>
      </c>
      <c r="E171" s="1" t="s">
        <v>88</v>
      </c>
      <c r="F171" s="1" t="s">
        <v>11</v>
      </c>
      <c r="G171" s="1" t="s">
        <v>79</v>
      </c>
      <c r="H171" s="3">
        <v>3.4020000000000001</v>
      </c>
      <c r="I171" s="3">
        <v>3.4140000000000001</v>
      </c>
      <c r="J171" s="10">
        <v>1</v>
      </c>
      <c r="K171" s="11" t="s">
        <v>223</v>
      </c>
      <c r="M171" s="11" t="s">
        <v>223</v>
      </c>
      <c r="O171" s="10">
        <v>8</v>
      </c>
      <c r="P171" s="10" t="s">
        <v>223</v>
      </c>
      <c r="Q171" s="10">
        <f>_xlfn.ISOWEEKNUM(T171)</f>
        <v>5</v>
      </c>
      <c r="S171" s="1" t="s">
        <v>178</v>
      </c>
      <c r="T171" s="11">
        <f>S171+(365)</f>
        <v>46049</v>
      </c>
      <c r="U171" s="11">
        <f>T171+60</f>
        <v>46109</v>
      </c>
      <c r="V171" s="10">
        <f ca="1">TODAY()-U171</f>
        <v>-67</v>
      </c>
    </row>
    <row r="172" spans="1:22" x14ac:dyDescent="0.25">
      <c r="A172" s="1" t="s">
        <v>174</v>
      </c>
      <c r="B172" s="1" t="s">
        <v>168</v>
      </c>
      <c r="C172" s="1" t="s">
        <v>177</v>
      </c>
      <c r="D172" s="1" t="s">
        <v>127</v>
      </c>
      <c r="E172" s="1" t="s">
        <v>128</v>
      </c>
      <c r="F172" s="1"/>
      <c r="G172" s="1" t="s">
        <v>79</v>
      </c>
      <c r="H172" s="3">
        <v>3.4209999999999998</v>
      </c>
      <c r="I172" s="3">
        <v>3.4209999999999998</v>
      </c>
      <c r="J172" s="10">
        <v>2</v>
      </c>
      <c r="K172" s="11" t="s">
        <v>223</v>
      </c>
      <c r="M172" s="11" t="s">
        <v>223</v>
      </c>
      <c r="O172" s="10">
        <v>8</v>
      </c>
      <c r="P172" s="10">
        <v>34</v>
      </c>
      <c r="Q172" s="10">
        <f>_xlfn.ISOWEEKNUM(T172)</f>
        <v>22</v>
      </c>
      <c r="S172" s="1" t="s">
        <v>179</v>
      </c>
      <c r="T172" s="11">
        <f>S172+(365/2)</f>
        <v>46168.5</v>
      </c>
      <c r="U172" s="11">
        <f>T172+60</f>
        <v>46228.5</v>
      </c>
      <c r="V172" s="10">
        <f ca="1">TODAY()-U172</f>
        <v>-186.5</v>
      </c>
    </row>
    <row r="173" spans="1:22" x14ac:dyDescent="0.25">
      <c r="A173" s="1" t="s">
        <v>174</v>
      </c>
      <c r="B173" s="1" t="s">
        <v>168</v>
      </c>
      <c r="C173" s="1" t="s">
        <v>177</v>
      </c>
      <c r="D173" s="1" t="s">
        <v>127</v>
      </c>
      <c r="E173" s="1" t="s">
        <v>128</v>
      </c>
      <c r="F173" s="1"/>
      <c r="G173" s="1" t="s">
        <v>79</v>
      </c>
      <c r="H173" s="3">
        <v>3.4209999999999998</v>
      </c>
      <c r="I173" s="3">
        <v>3.4209999999999998</v>
      </c>
      <c r="J173" s="10">
        <v>2</v>
      </c>
      <c r="K173" s="11" t="s">
        <v>223</v>
      </c>
      <c r="M173" s="11" t="s">
        <v>223</v>
      </c>
      <c r="O173" s="10">
        <v>8</v>
      </c>
      <c r="P173" s="10">
        <v>34</v>
      </c>
      <c r="Q173" s="10">
        <f>_xlfn.ISOWEEKNUM(T173)</f>
        <v>22</v>
      </c>
      <c r="S173" s="1" t="s">
        <v>179</v>
      </c>
      <c r="T173" s="11">
        <f>S173+(365/2)</f>
        <v>46168.5</v>
      </c>
      <c r="U173" s="11">
        <f>T173+60</f>
        <v>46228.5</v>
      </c>
      <c r="V173" s="10">
        <f ca="1">TODAY()-U173</f>
        <v>-186.5</v>
      </c>
    </row>
    <row r="174" spans="1:22" x14ac:dyDescent="0.25">
      <c r="A174" s="1" t="s">
        <v>174</v>
      </c>
      <c r="B174" s="1" t="s">
        <v>168</v>
      </c>
      <c r="C174" s="1" t="s">
        <v>177</v>
      </c>
      <c r="D174" s="1" t="s">
        <v>127</v>
      </c>
      <c r="E174" s="1" t="s">
        <v>128</v>
      </c>
      <c r="F174" s="1" t="s">
        <v>11</v>
      </c>
      <c r="G174" s="1" t="s">
        <v>79</v>
      </c>
      <c r="H174" s="3">
        <v>3.4239999999999999</v>
      </c>
      <c r="I174" s="3">
        <v>3.4239999999999999</v>
      </c>
      <c r="J174" s="10">
        <v>2</v>
      </c>
      <c r="K174" s="11" t="s">
        <v>223</v>
      </c>
      <c r="M174" s="11" t="s">
        <v>223</v>
      </c>
      <c r="O174" s="10">
        <v>8</v>
      </c>
      <c r="P174" s="10">
        <v>34</v>
      </c>
      <c r="Q174" s="10">
        <f>_xlfn.ISOWEEKNUM(T174)</f>
        <v>22</v>
      </c>
      <c r="S174" s="1" t="s">
        <v>179</v>
      </c>
      <c r="T174" s="11">
        <f>S174+(365/2)</f>
        <v>46168.5</v>
      </c>
      <c r="U174" s="11">
        <f>T174+60</f>
        <v>46228.5</v>
      </c>
      <c r="V174" s="10">
        <f ca="1">TODAY()-U174</f>
        <v>-186.5</v>
      </c>
    </row>
    <row r="175" spans="1:22" x14ac:dyDescent="0.25">
      <c r="A175" s="1" t="s">
        <v>174</v>
      </c>
      <c r="B175" s="1" t="s">
        <v>168</v>
      </c>
      <c r="C175" s="1" t="s">
        <v>177</v>
      </c>
      <c r="D175" s="1" t="s">
        <v>127</v>
      </c>
      <c r="E175" s="1" t="s">
        <v>128</v>
      </c>
      <c r="F175" s="1" t="s">
        <v>11</v>
      </c>
      <c r="G175" s="1" t="s">
        <v>79</v>
      </c>
      <c r="H175" s="3">
        <v>3.4239999999999999</v>
      </c>
      <c r="I175" s="3">
        <v>3.4239999999999999</v>
      </c>
      <c r="J175" s="10">
        <v>2</v>
      </c>
      <c r="K175" s="11" t="s">
        <v>223</v>
      </c>
      <c r="M175" s="11" t="s">
        <v>223</v>
      </c>
      <c r="O175" s="10">
        <v>8</v>
      </c>
      <c r="P175" s="10">
        <v>34</v>
      </c>
      <c r="Q175" s="10">
        <f>_xlfn.ISOWEEKNUM(T175)</f>
        <v>22</v>
      </c>
      <c r="S175" s="1" t="s">
        <v>179</v>
      </c>
      <c r="T175" s="11">
        <f>S175+(365/2)</f>
        <v>46168.5</v>
      </c>
      <c r="U175" s="11">
        <f>T175+60</f>
        <v>46228.5</v>
      </c>
      <c r="V175" s="10">
        <f ca="1">TODAY()-U175</f>
        <v>-186.5</v>
      </c>
    </row>
    <row r="176" spans="1:22" x14ac:dyDescent="0.25">
      <c r="A176" s="1" t="s">
        <v>174</v>
      </c>
      <c r="B176" s="1" t="s">
        <v>168</v>
      </c>
      <c r="C176" s="1" t="s">
        <v>177</v>
      </c>
      <c r="D176" s="1" t="s">
        <v>127</v>
      </c>
      <c r="E176" s="1" t="s">
        <v>128</v>
      </c>
      <c r="F176" s="1"/>
      <c r="G176" s="1" t="s">
        <v>79</v>
      </c>
      <c r="H176" s="3">
        <v>3.4929999999999999</v>
      </c>
      <c r="I176" s="3">
        <v>3.4929999999999999</v>
      </c>
      <c r="J176" s="10">
        <v>2</v>
      </c>
      <c r="K176" s="11" t="s">
        <v>223</v>
      </c>
      <c r="M176" s="11" t="s">
        <v>223</v>
      </c>
      <c r="O176" s="10">
        <v>8</v>
      </c>
      <c r="P176" s="10">
        <v>34</v>
      </c>
      <c r="Q176" s="10">
        <f>_xlfn.ISOWEEKNUM(T176)</f>
        <v>22</v>
      </c>
      <c r="S176" s="1" t="s">
        <v>179</v>
      </c>
      <c r="T176" s="11">
        <f>S176+(365/2)</f>
        <v>46168.5</v>
      </c>
      <c r="U176" s="11">
        <f>T176+60</f>
        <v>46228.5</v>
      </c>
      <c r="V176" s="10">
        <f ca="1">TODAY()-U176</f>
        <v>-186.5</v>
      </c>
    </row>
    <row r="177" spans="1:22" x14ac:dyDescent="0.25">
      <c r="A177" s="1" t="s">
        <v>174</v>
      </c>
      <c r="B177" s="1" t="s">
        <v>168</v>
      </c>
      <c r="C177" s="1" t="s">
        <v>177</v>
      </c>
      <c r="D177" s="1" t="s">
        <v>127</v>
      </c>
      <c r="E177" s="1" t="s">
        <v>128</v>
      </c>
      <c r="F177" s="1"/>
      <c r="G177" s="1" t="s">
        <v>79</v>
      </c>
      <c r="H177" s="3">
        <v>3.4929999999999999</v>
      </c>
      <c r="I177" s="3">
        <v>3.4929999999999999</v>
      </c>
      <c r="J177" s="10">
        <v>2</v>
      </c>
      <c r="K177" s="11" t="s">
        <v>223</v>
      </c>
      <c r="M177" s="11" t="s">
        <v>223</v>
      </c>
      <c r="O177" s="10">
        <v>8</v>
      </c>
      <c r="P177" s="10">
        <v>34</v>
      </c>
      <c r="Q177" s="10">
        <f>_xlfn.ISOWEEKNUM(T177)</f>
        <v>22</v>
      </c>
      <c r="S177" s="1" t="s">
        <v>179</v>
      </c>
      <c r="T177" s="11">
        <f>S177+(365/2)</f>
        <v>46168.5</v>
      </c>
      <c r="U177" s="11">
        <f>T177+60</f>
        <v>46228.5</v>
      </c>
      <c r="V177" s="10">
        <f ca="1">TODAY()-U177</f>
        <v>-186.5</v>
      </c>
    </row>
    <row r="178" spans="1:22" x14ac:dyDescent="0.25">
      <c r="A178" s="1" t="s">
        <v>174</v>
      </c>
      <c r="B178" s="1" t="s">
        <v>168</v>
      </c>
      <c r="C178" s="1" t="s">
        <v>177</v>
      </c>
      <c r="D178" s="1" t="s">
        <v>42</v>
      </c>
      <c r="E178" s="1" t="s">
        <v>43</v>
      </c>
      <c r="F178" s="1"/>
      <c r="G178" s="1" t="s">
        <v>79</v>
      </c>
      <c r="H178" s="3">
        <v>3.496</v>
      </c>
      <c r="I178" s="3">
        <v>3.5129999999999999</v>
      </c>
      <c r="J178" s="10">
        <v>1</v>
      </c>
      <c r="K178" s="11" t="s">
        <v>223</v>
      </c>
      <c r="M178" s="11" t="s">
        <v>223</v>
      </c>
      <c r="O178" s="10">
        <v>8</v>
      </c>
      <c r="P178" s="10" t="s">
        <v>223</v>
      </c>
      <c r="Q178" s="10">
        <f>_xlfn.ISOWEEKNUM(T178)</f>
        <v>5</v>
      </c>
      <c r="S178" s="1" t="s">
        <v>178</v>
      </c>
      <c r="T178" s="11">
        <f>S178+(365)</f>
        <v>46049</v>
      </c>
      <c r="U178" s="11">
        <f>T178+60</f>
        <v>46109</v>
      </c>
      <c r="V178" s="10">
        <f ca="1">TODAY()-U178</f>
        <v>-67</v>
      </c>
    </row>
    <row r="179" spans="1:22" x14ac:dyDescent="0.25">
      <c r="A179" s="1" t="s">
        <v>174</v>
      </c>
      <c r="B179" s="1" t="s">
        <v>168</v>
      </c>
      <c r="C179" s="1" t="s">
        <v>177</v>
      </c>
      <c r="D179" s="1" t="s">
        <v>127</v>
      </c>
      <c r="E179" s="1" t="s">
        <v>128</v>
      </c>
      <c r="F179" s="1" t="s">
        <v>11</v>
      </c>
      <c r="G179" s="1" t="s">
        <v>79</v>
      </c>
      <c r="H179" s="3">
        <v>3.496</v>
      </c>
      <c r="I179" s="3">
        <v>3.496</v>
      </c>
      <c r="J179" s="10">
        <v>2</v>
      </c>
      <c r="K179" s="11" t="s">
        <v>223</v>
      </c>
      <c r="M179" s="11" t="s">
        <v>223</v>
      </c>
      <c r="O179" s="10">
        <v>8</v>
      </c>
      <c r="P179" s="10">
        <v>34</v>
      </c>
      <c r="Q179" s="10">
        <f>_xlfn.ISOWEEKNUM(T179)</f>
        <v>22</v>
      </c>
      <c r="S179" s="1" t="s">
        <v>179</v>
      </c>
      <c r="T179" s="11">
        <f>S179+(365/2)</f>
        <v>46168.5</v>
      </c>
      <c r="U179" s="11">
        <f>T179+60</f>
        <v>46228.5</v>
      </c>
      <c r="V179" s="10">
        <f ca="1">TODAY()-U179</f>
        <v>-186.5</v>
      </c>
    </row>
    <row r="180" spans="1:22" x14ac:dyDescent="0.25">
      <c r="A180" s="1" t="s">
        <v>174</v>
      </c>
      <c r="B180" s="1" t="s">
        <v>168</v>
      </c>
      <c r="C180" s="1" t="s">
        <v>177</v>
      </c>
      <c r="D180" s="1" t="s">
        <v>127</v>
      </c>
      <c r="E180" s="1" t="s">
        <v>128</v>
      </c>
      <c r="F180" s="1" t="s">
        <v>11</v>
      </c>
      <c r="G180" s="1" t="s">
        <v>79</v>
      </c>
      <c r="H180" s="3">
        <v>3.496</v>
      </c>
      <c r="I180" s="3">
        <v>3.496</v>
      </c>
      <c r="J180" s="10">
        <v>2</v>
      </c>
      <c r="K180" s="11" t="s">
        <v>223</v>
      </c>
      <c r="M180" s="11" t="s">
        <v>223</v>
      </c>
      <c r="O180" s="10">
        <v>8</v>
      </c>
      <c r="P180" s="10">
        <v>34</v>
      </c>
      <c r="Q180" s="10">
        <f>_xlfn.ISOWEEKNUM(T180)</f>
        <v>22</v>
      </c>
      <c r="S180" s="1" t="s">
        <v>179</v>
      </c>
      <c r="T180" s="11">
        <f>S180+(365/2)</f>
        <v>46168.5</v>
      </c>
      <c r="U180" s="11">
        <f>T180+60</f>
        <v>46228.5</v>
      </c>
      <c r="V180" s="10">
        <f ca="1">TODAY()-U180</f>
        <v>-186.5</v>
      </c>
    </row>
    <row r="181" spans="1:22" x14ac:dyDescent="0.25">
      <c r="A181" s="1" t="s">
        <v>174</v>
      </c>
      <c r="B181" s="1" t="s">
        <v>168</v>
      </c>
      <c r="C181" s="1" t="s">
        <v>177</v>
      </c>
      <c r="D181" s="1" t="s">
        <v>87</v>
      </c>
      <c r="E181" s="1" t="s">
        <v>88</v>
      </c>
      <c r="F181" s="1" t="s">
        <v>11</v>
      </c>
      <c r="G181" s="1" t="s">
        <v>79</v>
      </c>
      <c r="H181" s="3">
        <v>3.5059999999999998</v>
      </c>
      <c r="I181" s="3">
        <v>3.516</v>
      </c>
      <c r="J181" s="10">
        <v>1</v>
      </c>
      <c r="K181" s="11" t="s">
        <v>223</v>
      </c>
      <c r="M181" s="11" t="s">
        <v>223</v>
      </c>
      <c r="O181" s="10">
        <v>8</v>
      </c>
      <c r="P181" s="10" t="s">
        <v>223</v>
      </c>
      <c r="Q181" s="10">
        <f>_xlfn.ISOWEEKNUM(T181)</f>
        <v>5</v>
      </c>
      <c r="S181" s="1" t="s">
        <v>178</v>
      </c>
      <c r="T181" s="11">
        <f>S181+(365)</f>
        <v>46049</v>
      </c>
      <c r="U181" s="11">
        <f>T181+60</f>
        <v>46109</v>
      </c>
      <c r="V181" s="10">
        <f ca="1">TODAY()-U181</f>
        <v>-67</v>
      </c>
    </row>
    <row r="182" spans="1:22" x14ac:dyDescent="0.25">
      <c r="A182" s="1" t="s">
        <v>174</v>
      </c>
      <c r="B182" s="1" t="s">
        <v>168</v>
      </c>
      <c r="C182" s="1" t="s">
        <v>180</v>
      </c>
      <c r="D182" s="1" t="s">
        <v>78</v>
      </c>
      <c r="E182" s="1" t="s">
        <v>80</v>
      </c>
      <c r="F182" s="1"/>
      <c r="G182" s="1" t="s">
        <v>37</v>
      </c>
      <c r="H182" s="3">
        <v>1.036</v>
      </c>
      <c r="I182" s="3">
        <v>1.0489999999999999</v>
      </c>
      <c r="J182" s="10">
        <v>1</v>
      </c>
      <c r="K182" s="11" t="s">
        <v>223</v>
      </c>
      <c r="M182" s="11" t="s">
        <v>223</v>
      </c>
      <c r="O182" s="10">
        <v>8</v>
      </c>
      <c r="P182" s="10" t="s">
        <v>223</v>
      </c>
      <c r="Q182" s="10">
        <f>_xlfn.ISOWEEKNUM(T182)</f>
        <v>5</v>
      </c>
      <c r="S182" s="1" t="s">
        <v>176</v>
      </c>
      <c r="T182" s="11">
        <f>S182+(365)</f>
        <v>46053</v>
      </c>
      <c r="U182" s="11">
        <f>T182+60</f>
        <v>46113</v>
      </c>
      <c r="V182" s="10">
        <f ca="1">TODAY()-U182</f>
        <v>-71</v>
      </c>
    </row>
    <row r="183" spans="1:22" x14ac:dyDescent="0.25">
      <c r="A183" s="1" t="s">
        <v>181</v>
      </c>
      <c r="B183" s="1" t="s">
        <v>168</v>
      </c>
      <c r="C183" s="1" t="s">
        <v>182</v>
      </c>
      <c r="D183" s="1" t="s">
        <v>42</v>
      </c>
      <c r="E183" s="1" t="s">
        <v>43</v>
      </c>
      <c r="F183" s="1" t="s">
        <v>11</v>
      </c>
      <c r="G183" s="1" t="s">
        <v>79</v>
      </c>
      <c r="H183" s="3">
        <v>174.125</v>
      </c>
      <c r="I183" s="3">
        <v>174.142</v>
      </c>
      <c r="J183" s="10">
        <v>1</v>
      </c>
      <c r="K183" s="11" t="s">
        <v>223</v>
      </c>
      <c r="M183" s="11" t="s">
        <v>223</v>
      </c>
      <c r="O183" s="10">
        <v>34</v>
      </c>
      <c r="P183" s="10" t="s">
        <v>223</v>
      </c>
      <c r="Q183" s="10">
        <f>_xlfn.ISOWEEKNUM(T183)</f>
        <v>47</v>
      </c>
      <c r="S183" s="1" t="s">
        <v>183</v>
      </c>
      <c r="T183" s="11">
        <f>S183+(365)</f>
        <v>46344</v>
      </c>
      <c r="U183" s="11">
        <f>T183+60</f>
        <v>46404</v>
      </c>
      <c r="V183" s="10">
        <f ca="1">TODAY()-U183</f>
        <v>-362</v>
      </c>
    </row>
    <row r="184" spans="1:22" x14ac:dyDescent="0.25">
      <c r="A184" s="1" t="s">
        <v>184</v>
      </c>
      <c r="B184" s="1" t="s">
        <v>168</v>
      </c>
      <c r="C184" s="1" t="s">
        <v>185</v>
      </c>
      <c r="D184" s="1" t="s">
        <v>42</v>
      </c>
      <c r="E184" s="1" t="s">
        <v>43</v>
      </c>
      <c r="F184" s="1" t="s">
        <v>73</v>
      </c>
      <c r="G184" s="1" t="s">
        <v>79</v>
      </c>
      <c r="H184" s="3">
        <v>404.96699999999998</v>
      </c>
      <c r="I184" s="3">
        <v>404.98399999999998</v>
      </c>
      <c r="J184" s="10">
        <v>1</v>
      </c>
      <c r="K184" s="11" t="s">
        <v>223</v>
      </c>
      <c r="M184" s="11" t="s">
        <v>223</v>
      </c>
      <c r="O184" s="10">
        <v>8</v>
      </c>
      <c r="P184" s="10" t="s">
        <v>223</v>
      </c>
      <c r="Q184" s="10">
        <f>_xlfn.ISOWEEKNUM(T184)</f>
        <v>5</v>
      </c>
      <c r="S184" s="1" t="s">
        <v>102</v>
      </c>
      <c r="T184" s="11">
        <f>S184+(365)</f>
        <v>46050</v>
      </c>
      <c r="U184" s="11">
        <f>T184+60</f>
        <v>46110</v>
      </c>
      <c r="V184" s="10">
        <f ca="1">TODAY()-U184</f>
        <v>-68</v>
      </c>
    </row>
    <row r="185" spans="1:22" x14ac:dyDescent="0.25">
      <c r="A185" s="1" t="s">
        <v>184</v>
      </c>
      <c r="B185" s="1" t="s">
        <v>168</v>
      </c>
      <c r="C185" s="1" t="s">
        <v>185</v>
      </c>
      <c r="D185" s="1" t="s">
        <v>42</v>
      </c>
      <c r="E185" s="1" t="s">
        <v>43</v>
      </c>
      <c r="F185" s="1" t="s">
        <v>75</v>
      </c>
      <c r="G185" s="1" t="s">
        <v>79</v>
      </c>
      <c r="H185" s="3">
        <v>404.96699999999998</v>
      </c>
      <c r="I185" s="3">
        <v>404.98399999999998</v>
      </c>
      <c r="J185" s="10">
        <v>1</v>
      </c>
      <c r="K185" s="11" t="s">
        <v>223</v>
      </c>
      <c r="M185" s="11" t="s">
        <v>223</v>
      </c>
      <c r="O185" s="10">
        <v>8</v>
      </c>
      <c r="P185" s="10" t="s">
        <v>223</v>
      </c>
      <c r="Q185" s="10">
        <f>_xlfn.ISOWEEKNUM(T185)</f>
        <v>5</v>
      </c>
      <c r="S185" s="1" t="s">
        <v>102</v>
      </c>
      <c r="T185" s="11">
        <f>S185+(365)</f>
        <v>46050</v>
      </c>
      <c r="U185" s="11">
        <f>T185+60</f>
        <v>46110</v>
      </c>
      <c r="V185" s="10">
        <f ca="1">TODAY()-U185</f>
        <v>-68</v>
      </c>
    </row>
    <row r="186" spans="1:22" x14ac:dyDescent="0.25">
      <c r="A186" s="1" t="s">
        <v>184</v>
      </c>
      <c r="B186" s="1" t="s">
        <v>168</v>
      </c>
      <c r="C186" s="1" t="s">
        <v>185</v>
      </c>
      <c r="D186" s="1" t="s">
        <v>127</v>
      </c>
      <c r="E186" s="1" t="s">
        <v>128</v>
      </c>
      <c r="F186" s="1" t="s">
        <v>73</v>
      </c>
      <c r="G186" s="1" t="s">
        <v>79</v>
      </c>
      <c r="H186" s="3">
        <v>405.00299999999999</v>
      </c>
      <c r="I186" s="3">
        <v>405.00299999999999</v>
      </c>
      <c r="J186" s="10">
        <v>2</v>
      </c>
      <c r="K186" s="11" t="s">
        <v>223</v>
      </c>
      <c r="M186" s="11" t="s">
        <v>223</v>
      </c>
      <c r="O186" s="10">
        <v>8</v>
      </c>
      <c r="P186" s="10">
        <v>34</v>
      </c>
      <c r="Q186" s="10">
        <f>_xlfn.ISOWEEKNUM(T186)</f>
        <v>22</v>
      </c>
      <c r="S186" s="1" t="s">
        <v>186</v>
      </c>
      <c r="T186" s="11">
        <f>S186+(365/2)</f>
        <v>46169.5</v>
      </c>
      <c r="U186" s="11">
        <f>T186+60</f>
        <v>46229.5</v>
      </c>
      <c r="V186" s="10">
        <f ca="1">TODAY()-U186</f>
        <v>-187.5</v>
      </c>
    </row>
    <row r="187" spans="1:22" x14ac:dyDescent="0.25">
      <c r="A187" s="1" t="s">
        <v>184</v>
      </c>
      <c r="B187" s="1" t="s">
        <v>168</v>
      </c>
      <c r="C187" s="1" t="s">
        <v>185</v>
      </c>
      <c r="D187" s="1" t="s">
        <v>127</v>
      </c>
      <c r="E187" s="1" t="s">
        <v>128</v>
      </c>
      <c r="F187" s="1" t="s">
        <v>73</v>
      </c>
      <c r="G187" s="1" t="s">
        <v>79</v>
      </c>
      <c r="H187" s="3">
        <v>405.00299999999999</v>
      </c>
      <c r="I187" s="3">
        <v>405.00299999999999</v>
      </c>
      <c r="J187" s="10">
        <v>2</v>
      </c>
      <c r="K187" s="11" t="s">
        <v>223</v>
      </c>
      <c r="M187" s="11" t="s">
        <v>223</v>
      </c>
      <c r="O187" s="10">
        <v>8</v>
      </c>
      <c r="P187" s="10">
        <v>34</v>
      </c>
      <c r="Q187" s="10">
        <f>_xlfn.ISOWEEKNUM(T187)</f>
        <v>22</v>
      </c>
      <c r="S187" s="1" t="s">
        <v>186</v>
      </c>
      <c r="T187" s="11">
        <f>S187+(365/2)</f>
        <v>46169.5</v>
      </c>
      <c r="U187" s="11">
        <f>T187+60</f>
        <v>46229.5</v>
      </c>
      <c r="V187" s="10">
        <f ca="1">TODAY()-U187</f>
        <v>-187.5</v>
      </c>
    </row>
    <row r="188" spans="1:22" x14ac:dyDescent="0.25">
      <c r="A188" s="1" t="s">
        <v>184</v>
      </c>
      <c r="B188" s="1" t="s">
        <v>168</v>
      </c>
      <c r="C188" s="1" t="s">
        <v>185</v>
      </c>
      <c r="D188" s="1" t="s">
        <v>127</v>
      </c>
      <c r="E188" s="1" t="s">
        <v>128</v>
      </c>
      <c r="F188" s="1" t="s">
        <v>75</v>
      </c>
      <c r="G188" s="1" t="s">
        <v>79</v>
      </c>
      <c r="H188" s="3">
        <v>405.005</v>
      </c>
      <c r="I188" s="3">
        <v>405.005</v>
      </c>
      <c r="J188" s="10">
        <v>2</v>
      </c>
      <c r="K188" s="11" t="s">
        <v>223</v>
      </c>
      <c r="M188" s="11" t="s">
        <v>223</v>
      </c>
      <c r="O188" s="10">
        <v>8</v>
      </c>
      <c r="P188" s="10">
        <v>34</v>
      </c>
      <c r="Q188" s="10">
        <f>_xlfn.ISOWEEKNUM(T188)</f>
        <v>22</v>
      </c>
      <c r="S188" s="1" t="s">
        <v>186</v>
      </c>
      <c r="T188" s="11">
        <f>S188+(365/2)</f>
        <v>46169.5</v>
      </c>
      <c r="U188" s="11">
        <f>T188+60</f>
        <v>46229.5</v>
      </c>
      <c r="V188" s="10">
        <f ca="1">TODAY()-U188</f>
        <v>-187.5</v>
      </c>
    </row>
    <row r="189" spans="1:22" x14ac:dyDescent="0.25">
      <c r="A189" s="1" t="s">
        <v>184</v>
      </c>
      <c r="B189" s="1" t="s">
        <v>168</v>
      </c>
      <c r="C189" s="1" t="s">
        <v>185</v>
      </c>
      <c r="D189" s="1" t="s">
        <v>127</v>
      </c>
      <c r="E189" s="1" t="s">
        <v>128</v>
      </c>
      <c r="F189" s="1" t="s">
        <v>75</v>
      </c>
      <c r="G189" s="1" t="s">
        <v>79</v>
      </c>
      <c r="H189" s="3">
        <v>405.005</v>
      </c>
      <c r="I189" s="3">
        <v>405.005</v>
      </c>
      <c r="J189" s="10">
        <v>2</v>
      </c>
      <c r="K189" s="11" t="s">
        <v>223</v>
      </c>
      <c r="M189" s="11" t="s">
        <v>223</v>
      </c>
      <c r="O189" s="10">
        <v>8</v>
      </c>
      <c r="P189" s="10">
        <v>34</v>
      </c>
      <c r="Q189" s="10">
        <f>_xlfn.ISOWEEKNUM(T189)</f>
        <v>22</v>
      </c>
      <c r="S189" s="1" t="s">
        <v>186</v>
      </c>
      <c r="T189" s="11">
        <f>S189+(365/2)</f>
        <v>46169.5</v>
      </c>
      <c r="U189" s="11">
        <f>T189+60</f>
        <v>46229.5</v>
      </c>
      <c r="V189" s="10">
        <f ca="1">TODAY()-U189</f>
        <v>-187.5</v>
      </c>
    </row>
    <row r="190" spans="1:22" x14ac:dyDescent="0.25">
      <c r="A190" s="1" t="s">
        <v>184</v>
      </c>
      <c r="B190" s="1" t="s">
        <v>168</v>
      </c>
      <c r="C190" s="1" t="s">
        <v>185</v>
      </c>
      <c r="D190" s="1" t="s">
        <v>127</v>
      </c>
      <c r="E190" s="1" t="s">
        <v>128</v>
      </c>
      <c r="F190" s="1" t="s">
        <v>73</v>
      </c>
      <c r="G190" s="1" t="s">
        <v>79</v>
      </c>
      <c r="H190" s="3">
        <v>405.053</v>
      </c>
      <c r="I190" s="3">
        <v>405.053</v>
      </c>
      <c r="J190" s="10">
        <v>2</v>
      </c>
      <c r="K190" s="11" t="s">
        <v>223</v>
      </c>
      <c r="M190" s="11" t="s">
        <v>223</v>
      </c>
      <c r="O190" s="10">
        <v>8</v>
      </c>
      <c r="P190" s="10">
        <v>34</v>
      </c>
      <c r="Q190" s="10">
        <f>_xlfn.ISOWEEKNUM(T190)</f>
        <v>22</v>
      </c>
      <c r="S190" s="1" t="s">
        <v>186</v>
      </c>
      <c r="T190" s="11">
        <f>S190+(365/2)</f>
        <v>46169.5</v>
      </c>
      <c r="U190" s="11">
        <f>T190+60</f>
        <v>46229.5</v>
      </c>
      <c r="V190" s="10">
        <f ca="1">TODAY()-U190</f>
        <v>-187.5</v>
      </c>
    </row>
    <row r="191" spans="1:22" x14ac:dyDescent="0.25">
      <c r="A191" s="1" t="s">
        <v>184</v>
      </c>
      <c r="B191" s="1" t="s">
        <v>168</v>
      </c>
      <c r="C191" s="1" t="s">
        <v>185</v>
      </c>
      <c r="D191" s="1" t="s">
        <v>127</v>
      </c>
      <c r="E191" s="1" t="s">
        <v>128</v>
      </c>
      <c r="F191" s="1" t="s">
        <v>73</v>
      </c>
      <c r="G191" s="1" t="s">
        <v>79</v>
      </c>
      <c r="H191" s="3">
        <v>405.053</v>
      </c>
      <c r="I191" s="3">
        <v>405.053</v>
      </c>
      <c r="J191" s="10">
        <v>2</v>
      </c>
      <c r="K191" s="11" t="s">
        <v>223</v>
      </c>
      <c r="M191" s="11" t="s">
        <v>223</v>
      </c>
      <c r="O191" s="10">
        <v>8</v>
      </c>
      <c r="P191" s="10">
        <v>34</v>
      </c>
      <c r="Q191" s="10">
        <f>_xlfn.ISOWEEKNUM(T191)</f>
        <v>22</v>
      </c>
      <c r="S191" s="1" t="s">
        <v>186</v>
      </c>
      <c r="T191" s="11">
        <f>S191+(365/2)</f>
        <v>46169.5</v>
      </c>
      <c r="U191" s="11">
        <f>T191+60</f>
        <v>46229.5</v>
      </c>
      <c r="V191" s="10">
        <f ca="1">TODAY()-U191</f>
        <v>-187.5</v>
      </c>
    </row>
    <row r="192" spans="1:22" x14ac:dyDescent="0.25">
      <c r="A192" s="1" t="s">
        <v>184</v>
      </c>
      <c r="B192" s="1" t="s">
        <v>168</v>
      </c>
      <c r="C192" s="1" t="s">
        <v>185</v>
      </c>
      <c r="D192" s="1" t="s">
        <v>127</v>
      </c>
      <c r="E192" s="1" t="s">
        <v>128</v>
      </c>
      <c r="F192" s="1" t="s">
        <v>75</v>
      </c>
      <c r="G192" s="1" t="s">
        <v>79</v>
      </c>
      <c r="H192" s="3">
        <v>405.05500000000001</v>
      </c>
      <c r="I192" s="3">
        <v>405.05500000000001</v>
      </c>
      <c r="J192" s="10">
        <v>2</v>
      </c>
      <c r="K192" s="11" t="s">
        <v>223</v>
      </c>
      <c r="M192" s="11" t="s">
        <v>223</v>
      </c>
      <c r="O192" s="10">
        <v>8</v>
      </c>
      <c r="P192" s="10">
        <v>34</v>
      </c>
      <c r="Q192" s="10">
        <f>_xlfn.ISOWEEKNUM(T192)</f>
        <v>22</v>
      </c>
      <c r="S192" s="1" t="s">
        <v>186</v>
      </c>
      <c r="T192" s="11">
        <f>S192+(365/2)</f>
        <v>46169.5</v>
      </c>
      <c r="U192" s="11">
        <f>T192+60</f>
        <v>46229.5</v>
      </c>
      <c r="V192" s="10">
        <f ca="1">TODAY()-U192</f>
        <v>-187.5</v>
      </c>
    </row>
    <row r="193" spans="1:22" x14ac:dyDescent="0.25">
      <c r="A193" s="1" t="s">
        <v>184</v>
      </c>
      <c r="B193" s="1" t="s">
        <v>168</v>
      </c>
      <c r="C193" s="1" t="s">
        <v>185</v>
      </c>
      <c r="D193" s="1" t="s">
        <v>127</v>
      </c>
      <c r="E193" s="1" t="s">
        <v>128</v>
      </c>
      <c r="F193" s="1" t="s">
        <v>75</v>
      </c>
      <c r="G193" s="1" t="s">
        <v>79</v>
      </c>
      <c r="H193" s="3">
        <v>405.05500000000001</v>
      </c>
      <c r="I193" s="3">
        <v>405.05500000000001</v>
      </c>
      <c r="J193" s="10">
        <v>2</v>
      </c>
      <c r="K193" s="11" t="s">
        <v>223</v>
      </c>
      <c r="M193" s="11" t="s">
        <v>223</v>
      </c>
      <c r="O193" s="10">
        <v>8</v>
      </c>
      <c r="P193" s="10">
        <v>34</v>
      </c>
      <c r="Q193" s="10">
        <f>_xlfn.ISOWEEKNUM(T193)</f>
        <v>22</v>
      </c>
      <c r="S193" s="1" t="s">
        <v>186</v>
      </c>
      <c r="T193" s="11">
        <f>S193+(365/2)</f>
        <v>46169.5</v>
      </c>
      <c r="U193" s="11">
        <f>T193+60</f>
        <v>46229.5</v>
      </c>
      <c r="V193" s="10">
        <f ca="1">TODAY()-U193</f>
        <v>-187.5</v>
      </c>
    </row>
    <row r="194" spans="1:22" x14ac:dyDescent="0.25">
      <c r="A194" s="1" t="s">
        <v>184</v>
      </c>
      <c r="B194" s="1" t="s">
        <v>168</v>
      </c>
      <c r="C194" s="1" t="s">
        <v>185</v>
      </c>
      <c r="D194" s="1" t="s">
        <v>42</v>
      </c>
      <c r="E194" s="1" t="s">
        <v>43</v>
      </c>
      <c r="F194" s="1" t="s">
        <v>73</v>
      </c>
      <c r="G194" s="1" t="s">
        <v>79</v>
      </c>
      <c r="H194" s="3">
        <v>405.07499999999999</v>
      </c>
      <c r="I194" s="3">
        <v>405.09199999999998</v>
      </c>
      <c r="J194" s="10">
        <v>1</v>
      </c>
      <c r="K194" s="11" t="s">
        <v>223</v>
      </c>
      <c r="M194" s="11" t="s">
        <v>223</v>
      </c>
      <c r="O194" s="10">
        <v>8</v>
      </c>
      <c r="P194" s="10" t="s">
        <v>223</v>
      </c>
      <c r="Q194" s="10">
        <f>_xlfn.ISOWEEKNUM(T194)</f>
        <v>5</v>
      </c>
      <c r="S194" s="1" t="s">
        <v>102</v>
      </c>
      <c r="T194" s="11">
        <f>S194+(365)</f>
        <v>46050</v>
      </c>
      <c r="U194" s="11">
        <f>T194+60</f>
        <v>46110</v>
      </c>
      <c r="V194" s="10">
        <f ca="1">TODAY()-U194</f>
        <v>-68</v>
      </c>
    </row>
    <row r="195" spans="1:22" x14ac:dyDescent="0.25">
      <c r="A195" s="1" t="s">
        <v>184</v>
      </c>
      <c r="B195" s="1" t="s">
        <v>168</v>
      </c>
      <c r="C195" s="1" t="s">
        <v>185</v>
      </c>
      <c r="D195" s="1" t="s">
        <v>42</v>
      </c>
      <c r="E195" s="1" t="s">
        <v>43</v>
      </c>
      <c r="F195" s="1" t="s">
        <v>75</v>
      </c>
      <c r="G195" s="1" t="s">
        <v>79</v>
      </c>
      <c r="H195" s="3">
        <v>405.07499999999999</v>
      </c>
      <c r="I195" s="3">
        <v>405.09199999999998</v>
      </c>
      <c r="J195" s="10">
        <v>1</v>
      </c>
      <c r="K195" s="11" t="s">
        <v>223</v>
      </c>
      <c r="M195" s="11" t="s">
        <v>223</v>
      </c>
      <c r="O195" s="10">
        <v>8</v>
      </c>
      <c r="P195" s="10" t="s">
        <v>223</v>
      </c>
      <c r="Q195" s="10">
        <f>_xlfn.ISOWEEKNUM(T195)</f>
        <v>5</v>
      </c>
      <c r="S195" s="1" t="s">
        <v>102</v>
      </c>
      <c r="T195" s="11">
        <f>S195+(365)</f>
        <v>46050</v>
      </c>
      <c r="U195" s="11">
        <f>T195+60</f>
        <v>46110</v>
      </c>
      <c r="V195" s="10">
        <f ca="1">TODAY()-U195</f>
        <v>-68</v>
      </c>
    </row>
    <row r="196" spans="1:22" x14ac:dyDescent="0.25">
      <c r="A196" s="1" t="s">
        <v>184</v>
      </c>
      <c r="B196" s="1" t="s">
        <v>168</v>
      </c>
      <c r="C196" s="1" t="s">
        <v>187</v>
      </c>
      <c r="D196" s="1" t="s">
        <v>45</v>
      </c>
      <c r="E196" s="1" t="s">
        <v>46</v>
      </c>
      <c r="F196" s="1" t="s">
        <v>73</v>
      </c>
      <c r="G196" s="1" t="s">
        <v>18</v>
      </c>
      <c r="H196" s="3">
        <v>414.27300000000002</v>
      </c>
      <c r="I196" s="3">
        <v>414.29</v>
      </c>
      <c r="J196" s="10">
        <v>1</v>
      </c>
      <c r="K196" s="11" t="s">
        <v>223</v>
      </c>
      <c r="M196" s="11" t="s">
        <v>223</v>
      </c>
      <c r="O196" s="10">
        <v>8</v>
      </c>
      <c r="P196" s="10" t="s">
        <v>223</v>
      </c>
      <c r="Q196" s="10">
        <f>_xlfn.ISOWEEKNUM(T196)</f>
        <v>5</v>
      </c>
      <c r="S196" s="1" t="s">
        <v>102</v>
      </c>
      <c r="T196" s="11">
        <f>S196+(365)</f>
        <v>46050</v>
      </c>
      <c r="U196" s="11">
        <f>T196+60</f>
        <v>46110</v>
      </c>
      <c r="V196" s="10">
        <f ca="1">TODAY()-U196</f>
        <v>-68</v>
      </c>
    </row>
    <row r="197" spans="1:22" x14ac:dyDescent="0.25">
      <c r="A197" s="1" t="s">
        <v>184</v>
      </c>
      <c r="B197" s="1" t="s">
        <v>168</v>
      </c>
      <c r="C197" s="1" t="s">
        <v>187</v>
      </c>
      <c r="D197" s="1" t="s">
        <v>45</v>
      </c>
      <c r="E197" s="1" t="s">
        <v>46</v>
      </c>
      <c r="F197" s="1" t="s">
        <v>75</v>
      </c>
      <c r="G197" s="1" t="s">
        <v>18</v>
      </c>
      <c r="H197" s="3">
        <v>414.27300000000002</v>
      </c>
      <c r="I197" s="3">
        <v>414.29</v>
      </c>
      <c r="J197" s="10">
        <v>1</v>
      </c>
      <c r="K197" s="11" t="s">
        <v>223</v>
      </c>
      <c r="M197" s="11" t="s">
        <v>223</v>
      </c>
      <c r="O197" s="10">
        <v>8</v>
      </c>
      <c r="P197" s="10" t="s">
        <v>223</v>
      </c>
      <c r="Q197" s="10">
        <f>_xlfn.ISOWEEKNUM(T197)</f>
        <v>5</v>
      </c>
      <c r="S197" s="1" t="s">
        <v>102</v>
      </c>
      <c r="T197" s="11">
        <f>S197+(365)</f>
        <v>46050</v>
      </c>
      <c r="U197" s="11">
        <f>T197+60</f>
        <v>46110</v>
      </c>
      <c r="V197" s="10">
        <f ca="1">TODAY()-U197</f>
        <v>-68</v>
      </c>
    </row>
    <row r="198" spans="1:22" x14ac:dyDescent="0.25">
      <c r="A198" s="1" t="s">
        <v>188</v>
      </c>
      <c r="B198" s="1" t="s">
        <v>168</v>
      </c>
      <c r="C198" s="1" t="s">
        <v>189</v>
      </c>
      <c r="D198" s="1" t="s">
        <v>42</v>
      </c>
      <c r="E198" s="1" t="s">
        <v>43</v>
      </c>
      <c r="F198" s="1" t="s">
        <v>11</v>
      </c>
      <c r="G198" s="1" t="s">
        <v>18</v>
      </c>
      <c r="H198" s="3">
        <v>105.673</v>
      </c>
      <c r="I198" s="3">
        <v>105.69</v>
      </c>
      <c r="J198" s="10">
        <v>1</v>
      </c>
      <c r="K198" s="11" t="s">
        <v>223</v>
      </c>
      <c r="M198" s="11" t="s">
        <v>223</v>
      </c>
      <c r="O198" s="10">
        <v>34</v>
      </c>
      <c r="P198" s="10" t="s">
        <v>223</v>
      </c>
      <c r="Q198" s="10">
        <f>_xlfn.ISOWEEKNUM(T198)</f>
        <v>47</v>
      </c>
      <c r="S198" s="1" t="s">
        <v>183</v>
      </c>
      <c r="T198" s="11">
        <f>S198+(365)</f>
        <v>46344</v>
      </c>
      <c r="U198" s="11">
        <f>T198+60</f>
        <v>46404</v>
      </c>
      <c r="V198" s="10">
        <f ca="1">TODAY()-U198</f>
        <v>-362</v>
      </c>
    </row>
    <row r="199" spans="1:22" x14ac:dyDescent="0.25">
      <c r="A199" s="1" t="s">
        <v>190</v>
      </c>
      <c r="B199" s="1" t="s">
        <v>168</v>
      </c>
      <c r="C199" s="1" t="s">
        <v>191</v>
      </c>
      <c r="D199" s="1" t="s">
        <v>87</v>
      </c>
      <c r="E199" s="1" t="s">
        <v>88</v>
      </c>
      <c r="F199" s="1" t="s">
        <v>11</v>
      </c>
      <c r="G199" s="1" t="s">
        <v>18</v>
      </c>
      <c r="H199" s="3">
        <v>296.53800000000001</v>
      </c>
      <c r="I199" s="3">
        <v>296.55500000000001</v>
      </c>
      <c r="J199" s="10">
        <v>1</v>
      </c>
      <c r="K199" s="11" t="s">
        <v>223</v>
      </c>
      <c r="M199" s="11" t="s">
        <v>223</v>
      </c>
      <c r="O199" s="10">
        <v>34</v>
      </c>
      <c r="P199" s="10" t="s">
        <v>223</v>
      </c>
      <c r="Q199" s="10">
        <f>_xlfn.ISOWEEKNUM(T199)</f>
        <v>47</v>
      </c>
      <c r="S199" s="1" t="s">
        <v>28</v>
      </c>
      <c r="T199" s="11">
        <f>S199+(365)</f>
        <v>46345</v>
      </c>
      <c r="U199" s="11">
        <f>T199+60</f>
        <v>46405</v>
      </c>
      <c r="V199" s="10">
        <f ca="1">TODAY()-U199</f>
        <v>-363</v>
      </c>
    </row>
    <row r="200" spans="1:22" x14ac:dyDescent="0.25">
      <c r="A200" s="1" t="s">
        <v>190</v>
      </c>
      <c r="B200" s="1" t="s">
        <v>168</v>
      </c>
      <c r="C200" s="1" t="s">
        <v>191</v>
      </c>
      <c r="D200" s="1" t="s">
        <v>127</v>
      </c>
      <c r="E200" s="1" t="s">
        <v>128</v>
      </c>
      <c r="F200" s="1" t="s">
        <v>11</v>
      </c>
      <c r="G200" s="1" t="s">
        <v>18</v>
      </c>
      <c r="H200" s="3">
        <v>296.55900000000003</v>
      </c>
      <c r="I200" s="3">
        <v>296.55900000000003</v>
      </c>
      <c r="J200" s="10">
        <v>2</v>
      </c>
      <c r="K200" s="11" t="s">
        <v>223</v>
      </c>
      <c r="M200" s="11" t="s">
        <v>223</v>
      </c>
      <c r="O200" s="10">
        <v>8</v>
      </c>
      <c r="P200" s="10">
        <v>34</v>
      </c>
      <c r="Q200" s="10">
        <f>_xlfn.ISOWEEKNUM(T200)</f>
        <v>21</v>
      </c>
      <c r="S200" s="1" t="s">
        <v>28</v>
      </c>
      <c r="T200" s="11">
        <f>S200+(365/2)</f>
        <v>46162.5</v>
      </c>
      <c r="U200" s="11">
        <f>T200+60</f>
        <v>46222.5</v>
      </c>
      <c r="V200" s="10">
        <f ca="1">TODAY()-U200</f>
        <v>-180.5</v>
      </c>
    </row>
    <row r="201" spans="1:22" x14ac:dyDescent="0.25">
      <c r="A201" s="1" t="s">
        <v>190</v>
      </c>
      <c r="B201" s="1" t="s">
        <v>168</v>
      </c>
      <c r="C201" s="1" t="s">
        <v>191</v>
      </c>
      <c r="D201" s="1" t="s">
        <v>127</v>
      </c>
      <c r="E201" s="1" t="s">
        <v>128</v>
      </c>
      <c r="F201" s="1" t="s">
        <v>11</v>
      </c>
      <c r="G201" s="1" t="s">
        <v>18</v>
      </c>
      <c r="H201" s="3">
        <v>296.55900000000003</v>
      </c>
      <c r="I201" s="3">
        <v>296.55900000000003</v>
      </c>
      <c r="J201" s="10">
        <v>2</v>
      </c>
      <c r="K201" s="11" t="s">
        <v>223</v>
      </c>
      <c r="M201" s="11" t="s">
        <v>223</v>
      </c>
      <c r="O201" s="10">
        <v>8</v>
      </c>
      <c r="P201" s="10">
        <v>34</v>
      </c>
      <c r="Q201" s="10">
        <f>_xlfn.ISOWEEKNUM(T201)</f>
        <v>21</v>
      </c>
      <c r="S201" s="1" t="s">
        <v>28</v>
      </c>
      <c r="T201" s="11">
        <f>S201+(365/2)</f>
        <v>46162.5</v>
      </c>
      <c r="U201" s="11">
        <f>T201+60</f>
        <v>46222.5</v>
      </c>
      <c r="V201" s="10">
        <f ca="1">TODAY()-U201</f>
        <v>-180.5</v>
      </c>
    </row>
    <row r="202" spans="1:22" x14ac:dyDescent="0.25">
      <c r="A202" s="1" t="s">
        <v>190</v>
      </c>
      <c r="B202" s="1" t="s">
        <v>168</v>
      </c>
      <c r="C202" s="1" t="s">
        <v>191</v>
      </c>
      <c r="D202" s="1" t="s">
        <v>127</v>
      </c>
      <c r="E202" s="1" t="s">
        <v>128</v>
      </c>
      <c r="F202" s="1" t="s">
        <v>11</v>
      </c>
      <c r="G202" s="1" t="s">
        <v>18</v>
      </c>
      <c r="H202" s="3">
        <v>296.589</v>
      </c>
      <c r="I202" s="3">
        <v>296.589</v>
      </c>
      <c r="J202" s="10">
        <v>2</v>
      </c>
      <c r="K202" s="11" t="s">
        <v>223</v>
      </c>
      <c r="M202" s="11" t="s">
        <v>223</v>
      </c>
      <c r="O202" s="10">
        <v>8</v>
      </c>
      <c r="P202" s="10">
        <v>34</v>
      </c>
      <c r="Q202" s="10">
        <f>_xlfn.ISOWEEKNUM(T202)</f>
        <v>21</v>
      </c>
      <c r="S202" s="1" t="s">
        <v>28</v>
      </c>
      <c r="T202" s="11">
        <f>S202+(365/2)</f>
        <v>46162.5</v>
      </c>
      <c r="U202" s="11">
        <f>T202+60</f>
        <v>46222.5</v>
      </c>
      <c r="V202" s="10">
        <f ca="1">TODAY()-U202</f>
        <v>-180.5</v>
      </c>
    </row>
    <row r="203" spans="1:22" x14ac:dyDescent="0.25">
      <c r="A203" s="1" t="s">
        <v>190</v>
      </c>
      <c r="B203" s="1" t="s">
        <v>168</v>
      </c>
      <c r="C203" s="1" t="s">
        <v>191</v>
      </c>
      <c r="D203" s="1" t="s">
        <v>127</v>
      </c>
      <c r="E203" s="1" t="s">
        <v>128</v>
      </c>
      <c r="F203" s="1" t="s">
        <v>11</v>
      </c>
      <c r="G203" s="1" t="s">
        <v>18</v>
      </c>
      <c r="H203" s="3">
        <v>296.589</v>
      </c>
      <c r="I203" s="3">
        <v>296.589</v>
      </c>
      <c r="J203" s="10">
        <v>2</v>
      </c>
      <c r="K203" s="11" t="s">
        <v>223</v>
      </c>
      <c r="M203" s="11" t="s">
        <v>223</v>
      </c>
      <c r="O203" s="10">
        <v>8</v>
      </c>
      <c r="P203" s="10">
        <v>34</v>
      </c>
      <c r="Q203" s="10">
        <f>_xlfn.ISOWEEKNUM(T203)</f>
        <v>21</v>
      </c>
      <c r="S203" s="1" t="s">
        <v>28</v>
      </c>
      <c r="T203" s="11">
        <f>S203+(365/2)</f>
        <v>46162.5</v>
      </c>
      <c r="U203" s="11">
        <f>T203+60</f>
        <v>46222.5</v>
      </c>
      <c r="V203" s="10">
        <f ca="1">TODAY()-U203</f>
        <v>-180.5</v>
      </c>
    </row>
    <row r="204" spans="1:22" x14ac:dyDescent="0.25">
      <c r="A204" s="1" t="s">
        <v>190</v>
      </c>
      <c r="B204" s="1" t="s">
        <v>168</v>
      </c>
      <c r="C204" s="1" t="s">
        <v>191</v>
      </c>
      <c r="D204" s="1" t="s">
        <v>87</v>
      </c>
      <c r="E204" s="1" t="s">
        <v>88</v>
      </c>
      <c r="F204" s="1" t="s">
        <v>11</v>
      </c>
      <c r="G204" s="1" t="s">
        <v>18</v>
      </c>
      <c r="H204" s="3">
        <v>296.59500000000003</v>
      </c>
      <c r="I204" s="3">
        <v>296.60399999999998</v>
      </c>
      <c r="J204" s="10">
        <v>1</v>
      </c>
      <c r="K204" s="11" t="s">
        <v>223</v>
      </c>
      <c r="M204" s="11" t="s">
        <v>223</v>
      </c>
      <c r="O204" s="10">
        <v>34</v>
      </c>
      <c r="P204" s="10" t="s">
        <v>223</v>
      </c>
      <c r="Q204" s="10">
        <f>_xlfn.ISOWEEKNUM(T204)</f>
        <v>47</v>
      </c>
      <c r="S204" s="1" t="s">
        <v>28</v>
      </c>
      <c r="T204" s="11">
        <f>S204+(365)</f>
        <v>46345</v>
      </c>
      <c r="U204" s="11">
        <f>T204+60</f>
        <v>46405</v>
      </c>
      <c r="V204" s="10">
        <f ca="1">TODAY()-U204</f>
        <v>-363</v>
      </c>
    </row>
    <row r="205" spans="1:22" x14ac:dyDescent="0.25">
      <c r="A205" s="1" t="s">
        <v>190</v>
      </c>
      <c r="B205" s="1" t="s">
        <v>168</v>
      </c>
      <c r="C205" s="1" t="s">
        <v>192</v>
      </c>
      <c r="D205" s="1" t="s">
        <v>42</v>
      </c>
      <c r="E205" s="1" t="s">
        <v>43</v>
      </c>
      <c r="F205" s="1" t="s">
        <v>11</v>
      </c>
      <c r="G205" s="1" t="s">
        <v>18</v>
      </c>
      <c r="H205" s="3">
        <v>346.94</v>
      </c>
      <c r="I205" s="3">
        <v>346.95699999999999</v>
      </c>
      <c r="J205" s="10">
        <v>1</v>
      </c>
      <c r="K205" s="11" t="s">
        <v>223</v>
      </c>
      <c r="M205" s="11" t="s">
        <v>223</v>
      </c>
      <c r="O205" s="10">
        <v>34</v>
      </c>
      <c r="P205" s="10" t="s">
        <v>223</v>
      </c>
      <c r="Q205" s="10">
        <f>_xlfn.ISOWEEKNUM(T205)</f>
        <v>47</v>
      </c>
      <c r="S205" s="1" t="s">
        <v>28</v>
      </c>
      <c r="T205" s="11">
        <f>S205+(365)</f>
        <v>46345</v>
      </c>
      <c r="U205" s="11">
        <f>T205+60</f>
        <v>46405</v>
      </c>
      <c r="V205" s="10">
        <f ca="1">TODAY()-U205</f>
        <v>-363</v>
      </c>
    </row>
    <row r="206" spans="1:22" x14ac:dyDescent="0.25">
      <c r="A206" s="1" t="s">
        <v>190</v>
      </c>
      <c r="B206" s="1" t="s">
        <v>168</v>
      </c>
      <c r="C206" s="1" t="s">
        <v>192</v>
      </c>
      <c r="D206" s="1" t="s">
        <v>127</v>
      </c>
      <c r="E206" s="1" t="s">
        <v>128</v>
      </c>
      <c r="F206" s="1" t="s">
        <v>11</v>
      </c>
      <c r="G206" s="1" t="s">
        <v>18</v>
      </c>
      <c r="H206" s="3">
        <v>347.01400000000001</v>
      </c>
      <c r="I206" s="3">
        <v>347.01400000000001</v>
      </c>
      <c r="J206" s="10">
        <v>2</v>
      </c>
      <c r="K206" s="11" t="s">
        <v>223</v>
      </c>
      <c r="M206" s="11" t="s">
        <v>223</v>
      </c>
      <c r="O206" s="10">
        <v>8</v>
      </c>
      <c r="P206" s="10">
        <v>34</v>
      </c>
      <c r="Q206" s="10">
        <f>_xlfn.ISOWEEKNUM(T206)</f>
        <v>21</v>
      </c>
      <c r="S206" s="1" t="s">
        <v>28</v>
      </c>
      <c r="T206" s="11">
        <f>S206+(365/2)</f>
        <v>46162.5</v>
      </c>
      <c r="U206" s="11">
        <f>T206+60</f>
        <v>46222.5</v>
      </c>
      <c r="V206" s="10">
        <f ca="1">TODAY()-U206</f>
        <v>-180.5</v>
      </c>
    </row>
    <row r="207" spans="1:22" x14ac:dyDescent="0.25">
      <c r="A207" s="1" t="s">
        <v>190</v>
      </c>
      <c r="B207" s="1" t="s">
        <v>168</v>
      </c>
      <c r="C207" s="1" t="s">
        <v>192</v>
      </c>
      <c r="D207" s="1" t="s">
        <v>127</v>
      </c>
      <c r="E207" s="1" t="s">
        <v>128</v>
      </c>
      <c r="F207" s="1" t="s">
        <v>11</v>
      </c>
      <c r="G207" s="1" t="s">
        <v>18</v>
      </c>
      <c r="H207" s="3">
        <v>347.01400000000001</v>
      </c>
      <c r="I207" s="3">
        <v>347.01400000000001</v>
      </c>
      <c r="J207" s="10">
        <v>2</v>
      </c>
      <c r="K207" s="11" t="s">
        <v>223</v>
      </c>
      <c r="M207" s="11" t="s">
        <v>223</v>
      </c>
      <c r="O207" s="10">
        <v>8</v>
      </c>
      <c r="P207" s="10">
        <v>34</v>
      </c>
      <c r="Q207" s="10">
        <f>_xlfn.ISOWEEKNUM(T207)</f>
        <v>21</v>
      </c>
      <c r="S207" s="1" t="s">
        <v>28</v>
      </c>
      <c r="T207" s="11">
        <f>S207+(365/2)</f>
        <v>46162.5</v>
      </c>
      <c r="U207" s="11">
        <f>T207+60</f>
        <v>46222.5</v>
      </c>
      <c r="V207" s="10">
        <f ca="1">TODAY()-U207</f>
        <v>-180.5</v>
      </c>
    </row>
    <row r="208" spans="1:22" x14ac:dyDescent="0.25">
      <c r="A208" s="1" t="s">
        <v>190</v>
      </c>
      <c r="B208" s="1" t="s">
        <v>168</v>
      </c>
      <c r="C208" s="1" t="s">
        <v>192</v>
      </c>
      <c r="D208" s="1" t="s">
        <v>127</v>
      </c>
      <c r="E208" s="1" t="s">
        <v>128</v>
      </c>
      <c r="F208" s="1" t="s">
        <v>11</v>
      </c>
      <c r="G208" s="1" t="s">
        <v>18</v>
      </c>
      <c r="H208" s="3">
        <v>347.05500000000001</v>
      </c>
      <c r="I208" s="3">
        <v>347.05500000000001</v>
      </c>
      <c r="J208" s="10">
        <v>2</v>
      </c>
      <c r="K208" s="11" t="s">
        <v>223</v>
      </c>
      <c r="M208" s="11" t="s">
        <v>223</v>
      </c>
      <c r="O208" s="10">
        <v>8</v>
      </c>
      <c r="P208" s="10">
        <v>34</v>
      </c>
      <c r="Q208" s="10">
        <f>_xlfn.ISOWEEKNUM(T208)</f>
        <v>21</v>
      </c>
      <c r="S208" s="1" t="s">
        <v>28</v>
      </c>
      <c r="T208" s="11">
        <f>S208+(365/2)</f>
        <v>46162.5</v>
      </c>
      <c r="U208" s="11">
        <f>T208+60</f>
        <v>46222.5</v>
      </c>
      <c r="V208" s="10">
        <f ca="1">TODAY()-U208</f>
        <v>-180.5</v>
      </c>
    </row>
    <row r="209" spans="1:22" x14ac:dyDescent="0.25">
      <c r="A209" s="1" t="s">
        <v>190</v>
      </c>
      <c r="B209" s="1" t="s">
        <v>168</v>
      </c>
      <c r="C209" s="1" t="s">
        <v>192</v>
      </c>
      <c r="D209" s="1" t="s">
        <v>127</v>
      </c>
      <c r="E209" s="1" t="s">
        <v>128</v>
      </c>
      <c r="F209" s="1" t="s">
        <v>11</v>
      </c>
      <c r="G209" s="1" t="s">
        <v>18</v>
      </c>
      <c r="H209" s="3">
        <v>347.05500000000001</v>
      </c>
      <c r="I209" s="3">
        <v>347.05500000000001</v>
      </c>
      <c r="J209" s="10">
        <v>2</v>
      </c>
      <c r="K209" s="11" t="s">
        <v>223</v>
      </c>
      <c r="M209" s="11" t="s">
        <v>223</v>
      </c>
      <c r="O209" s="10">
        <v>8</v>
      </c>
      <c r="P209" s="10">
        <v>34</v>
      </c>
      <c r="Q209" s="10">
        <f>_xlfn.ISOWEEKNUM(T209)</f>
        <v>21</v>
      </c>
      <c r="S209" s="1" t="s">
        <v>28</v>
      </c>
      <c r="T209" s="11">
        <f>S209+(365/2)</f>
        <v>46162.5</v>
      </c>
      <c r="U209" s="11">
        <f>T209+60</f>
        <v>46222.5</v>
      </c>
      <c r="V209" s="10">
        <f ca="1">TODAY()-U209</f>
        <v>-180.5</v>
      </c>
    </row>
    <row r="210" spans="1:22" x14ac:dyDescent="0.25">
      <c r="A210" s="1" t="s">
        <v>190</v>
      </c>
      <c r="B210" s="1" t="s">
        <v>168</v>
      </c>
      <c r="C210" s="1" t="s">
        <v>192</v>
      </c>
      <c r="D210" s="1" t="s">
        <v>42</v>
      </c>
      <c r="E210" s="1" t="s">
        <v>43</v>
      </c>
      <c r="F210" s="1" t="s">
        <v>11</v>
      </c>
      <c r="G210" s="1" t="s">
        <v>18</v>
      </c>
      <c r="H210" s="3">
        <v>347.11</v>
      </c>
      <c r="I210" s="3">
        <v>347.12700000000001</v>
      </c>
      <c r="J210" s="10">
        <v>1</v>
      </c>
      <c r="K210" s="11" t="s">
        <v>223</v>
      </c>
      <c r="M210" s="11" t="s">
        <v>223</v>
      </c>
      <c r="O210" s="10">
        <v>34</v>
      </c>
      <c r="P210" s="10" t="s">
        <v>223</v>
      </c>
      <c r="Q210" s="10">
        <f>_xlfn.ISOWEEKNUM(T210)</f>
        <v>47</v>
      </c>
      <c r="S210" s="1" t="s">
        <v>28</v>
      </c>
      <c r="T210" s="11">
        <f>S210+(365)</f>
        <v>46345</v>
      </c>
      <c r="U210" s="11">
        <f>T210+60</f>
        <v>46405</v>
      </c>
      <c r="V210" s="10">
        <f ca="1">TODAY()-U210</f>
        <v>-363</v>
      </c>
    </row>
    <row r="211" spans="1:22" x14ac:dyDescent="0.25">
      <c r="A211" s="1" t="s">
        <v>190</v>
      </c>
      <c r="B211" s="1" t="s">
        <v>168</v>
      </c>
      <c r="C211" s="1" t="s">
        <v>192</v>
      </c>
      <c r="D211" s="1" t="s">
        <v>42</v>
      </c>
      <c r="E211" s="1" t="s">
        <v>43</v>
      </c>
      <c r="F211" s="1"/>
      <c r="G211" s="1" t="s">
        <v>37</v>
      </c>
      <c r="H211" s="3">
        <v>347.11</v>
      </c>
      <c r="I211" s="3">
        <v>347.12700000000001</v>
      </c>
      <c r="J211" s="10">
        <v>1</v>
      </c>
      <c r="K211" s="11" t="s">
        <v>223</v>
      </c>
      <c r="M211" s="11" t="s">
        <v>223</v>
      </c>
      <c r="O211" s="10">
        <v>34</v>
      </c>
      <c r="P211" s="10" t="s">
        <v>223</v>
      </c>
      <c r="Q211" s="10">
        <f>_xlfn.ISOWEEKNUM(T211)</f>
        <v>47</v>
      </c>
      <c r="S211" s="1" t="s">
        <v>28</v>
      </c>
      <c r="T211" s="11">
        <f>S211+(365)</f>
        <v>46345</v>
      </c>
      <c r="U211" s="11">
        <f>T211+60</f>
        <v>46405</v>
      </c>
      <c r="V211" s="10">
        <f ca="1">TODAY()-U211</f>
        <v>-363</v>
      </c>
    </row>
    <row r="212" spans="1:22" x14ac:dyDescent="0.25">
      <c r="A212" s="1" t="s">
        <v>193</v>
      </c>
      <c r="B212" s="1" t="s">
        <v>168</v>
      </c>
      <c r="C212" s="1" t="s">
        <v>194</v>
      </c>
      <c r="D212" s="1" t="s">
        <v>195</v>
      </c>
      <c r="E212" s="1" t="s">
        <v>196</v>
      </c>
      <c r="F212" s="1" t="s">
        <v>11</v>
      </c>
      <c r="G212" s="1" t="s">
        <v>79</v>
      </c>
      <c r="H212" s="3">
        <v>25.576000000000001</v>
      </c>
      <c r="I212" s="3">
        <v>25.585999999999999</v>
      </c>
      <c r="J212" s="10">
        <v>1</v>
      </c>
      <c r="K212" s="11" t="s">
        <v>223</v>
      </c>
      <c r="M212" s="11" t="s">
        <v>223</v>
      </c>
      <c r="O212" s="10">
        <v>8</v>
      </c>
      <c r="P212" s="10" t="s">
        <v>223</v>
      </c>
      <c r="Q212" s="10">
        <f>_xlfn.ISOWEEKNUM(T212)</f>
        <v>52</v>
      </c>
      <c r="S212" s="1"/>
      <c r="T212" s="11">
        <f>S212+(365)</f>
        <v>365</v>
      </c>
      <c r="U212" s="11">
        <f>T212+60</f>
        <v>425</v>
      </c>
      <c r="V212" s="10">
        <f ca="1">TODAY()-U212</f>
        <v>45617</v>
      </c>
    </row>
    <row r="213" spans="1:22" x14ac:dyDescent="0.25">
      <c r="A213" s="1" t="s">
        <v>193</v>
      </c>
      <c r="B213" s="1" t="s">
        <v>168</v>
      </c>
      <c r="C213" s="1" t="s">
        <v>194</v>
      </c>
      <c r="D213" s="1" t="s">
        <v>127</v>
      </c>
      <c r="E213" s="1" t="s">
        <v>128</v>
      </c>
      <c r="F213" s="1" t="s">
        <v>11</v>
      </c>
      <c r="G213" s="1" t="s">
        <v>79</v>
      </c>
      <c r="H213" s="3">
        <v>25.588999999999999</v>
      </c>
      <c r="I213" s="3">
        <v>25.588999999999999</v>
      </c>
      <c r="J213" s="10">
        <v>2</v>
      </c>
      <c r="K213" s="11" t="s">
        <v>223</v>
      </c>
      <c r="M213" s="11" t="s">
        <v>223</v>
      </c>
      <c r="O213" s="10">
        <v>8</v>
      </c>
      <c r="P213" s="10">
        <v>34</v>
      </c>
      <c r="Q213" s="10">
        <f>_xlfn.ISOWEEKNUM(T213)</f>
        <v>22</v>
      </c>
      <c r="S213" s="1" t="s">
        <v>186</v>
      </c>
      <c r="T213" s="11">
        <f>S213+(365/2)</f>
        <v>46169.5</v>
      </c>
      <c r="U213" s="11">
        <f>T213+60</f>
        <v>46229.5</v>
      </c>
      <c r="V213" s="10">
        <f ca="1">TODAY()-U213</f>
        <v>-187.5</v>
      </c>
    </row>
    <row r="214" spans="1:22" x14ac:dyDescent="0.25">
      <c r="A214" s="1" t="s">
        <v>193</v>
      </c>
      <c r="B214" s="1" t="s">
        <v>168</v>
      </c>
      <c r="C214" s="1" t="s">
        <v>194</v>
      </c>
      <c r="D214" s="1" t="s">
        <v>127</v>
      </c>
      <c r="E214" s="1" t="s">
        <v>128</v>
      </c>
      <c r="F214" s="1" t="s">
        <v>11</v>
      </c>
      <c r="G214" s="1" t="s">
        <v>79</v>
      </c>
      <c r="H214" s="3">
        <v>25.588999999999999</v>
      </c>
      <c r="I214" s="3">
        <v>25.588999999999999</v>
      </c>
      <c r="J214" s="10">
        <v>2</v>
      </c>
      <c r="K214" s="11" t="s">
        <v>223</v>
      </c>
      <c r="M214" s="11" t="s">
        <v>223</v>
      </c>
      <c r="O214" s="10">
        <v>8</v>
      </c>
      <c r="P214" s="10">
        <v>34</v>
      </c>
      <c r="Q214" s="10">
        <f>_xlfn.ISOWEEKNUM(T214)</f>
        <v>22</v>
      </c>
      <c r="S214" s="1" t="s">
        <v>186</v>
      </c>
      <c r="T214" s="11">
        <f>S214+(365/2)</f>
        <v>46169.5</v>
      </c>
      <c r="U214" s="11">
        <f>T214+60</f>
        <v>46229.5</v>
      </c>
      <c r="V214" s="10">
        <f ca="1">TODAY()-U214</f>
        <v>-187.5</v>
      </c>
    </row>
    <row r="215" spans="1:22" x14ac:dyDescent="0.25">
      <c r="A215" s="1" t="s">
        <v>193</v>
      </c>
      <c r="B215" s="1" t="s">
        <v>168</v>
      </c>
      <c r="C215" s="1" t="s">
        <v>194</v>
      </c>
      <c r="D215" s="1" t="s">
        <v>127</v>
      </c>
      <c r="E215" s="1" t="s">
        <v>128</v>
      </c>
      <c r="F215" s="1" t="s">
        <v>11</v>
      </c>
      <c r="G215" s="1" t="s">
        <v>79</v>
      </c>
      <c r="H215" s="3">
        <v>25.631</v>
      </c>
      <c r="I215" s="3">
        <v>25.631</v>
      </c>
      <c r="J215" s="10">
        <v>2</v>
      </c>
      <c r="K215" s="11" t="s">
        <v>223</v>
      </c>
      <c r="M215" s="11" t="s">
        <v>223</v>
      </c>
      <c r="O215" s="10">
        <v>8</v>
      </c>
      <c r="P215" s="10">
        <v>34</v>
      </c>
      <c r="Q215" s="10">
        <f>_xlfn.ISOWEEKNUM(T215)</f>
        <v>22</v>
      </c>
      <c r="S215" s="1" t="s">
        <v>186</v>
      </c>
      <c r="T215" s="11">
        <f>S215+(365/2)</f>
        <v>46169.5</v>
      </c>
      <c r="U215" s="11">
        <f>T215+60</f>
        <v>46229.5</v>
      </c>
      <c r="V215" s="10">
        <f ca="1">TODAY()-U215</f>
        <v>-187.5</v>
      </c>
    </row>
    <row r="216" spans="1:22" x14ac:dyDescent="0.25">
      <c r="A216" s="1" t="s">
        <v>193</v>
      </c>
      <c r="B216" s="1" t="s">
        <v>168</v>
      </c>
      <c r="C216" s="1" t="s">
        <v>194</v>
      </c>
      <c r="D216" s="1" t="s">
        <v>127</v>
      </c>
      <c r="E216" s="1" t="s">
        <v>128</v>
      </c>
      <c r="F216" s="1" t="s">
        <v>11</v>
      </c>
      <c r="G216" s="1" t="s">
        <v>79</v>
      </c>
      <c r="H216" s="3">
        <v>25.631</v>
      </c>
      <c r="I216" s="3">
        <v>25.631</v>
      </c>
      <c r="J216" s="10">
        <v>2</v>
      </c>
      <c r="K216" s="11" t="s">
        <v>223</v>
      </c>
      <c r="M216" s="11" t="s">
        <v>223</v>
      </c>
      <c r="O216" s="10">
        <v>8</v>
      </c>
      <c r="P216" s="10">
        <v>34</v>
      </c>
      <c r="Q216" s="10">
        <f>_xlfn.ISOWEEKNUM(T216)</f>
        <v>22</v>
      </c>
      <c r="S216" s="1" t="s">
        <v>186</v>
      </c>
      <c r="T216" s="11">
        <f>S216+(365/2)</f>
        <v>46169.5</v>
      </c>
      <c r="U216" s="11">
        <f>T216+60</f>
        <v>46229.5</v>
      </c>
      <c r="V216" s="10">
        <f ca="1">TODAY()-U216</f>
        <v>-187.5</v>
      </c>
    </row>
    <row r="217" spans="1:22" x14ac:dyDescent="0.25">
      <c r="A217" s="1" t="s">
        <v>193</v>
      </c>
      <c r="B217" s="1" t="s">
        <v>168</v>
      </c>
      <c r="C217" s="1" t="s">
        <v>194</v>
      </c>
      <c r="D217" s="1" t="s">
        <v>195</v>
      </c>
      <c r="E217" s="1" t="s">
        <v>196</v>
      </c>
      <c r="F217" s="1" t="s">
        <v>11</v>
      </c>
      <c r="G217" s="1" t="s">
        <v>79</v>
      </c>
      <c r="H217" s="3">
        <v>25.632999999999999</v>
      </c>
      <c r="I217" s="3">
        <v>25.643000000000001</v>
      </c>
      <c r="J217" s="10">
        <v>1</v>
      </c>
      <c r="K217" s="11" t="s">
        <v>223</v>
      </c>
      <c r="M217" s="11" t="s">
        <v>223</v>
      </c>
      <c r="O217" s="10">
        <v>8</v>
      </c>
      <c r="P217" s="10" t="s">
        <v>223</v>
      </c>
      <c r="Q217" s="10">
        <f>_xlfn.ISOWEEKNUM(T217)</f>
        <v>52</v>
      </c>
      <c r="S217" s="1"/>
      <c r="T217" s="11">
        <f>S217+(365)</f>
        <v>365</v>
      </c>
      <c r="U217" s="11">
        <f>T217+60</f>
        <v>425</v>
      </c>
      <c r="V217" s="10">
        <f ca="1">TODAY()-U217</f>
        <v>45617</v>
      </c>
    </row>
    <row r="218" spans="1:22" x14ac:dyDescent="0.25">
      <c r="A218" s="1" t="s">
        <v>197</v>
      </c>
      <c r="B218" s="1" t="s">
        <v>168</v>
      </c>
      <c r="C218" s="1" t="s">
        <v>198</v>
      </c>
      <c r="D218" s="1" t="s">
        <v>199</v>
      </c>
      <c r="E218" s="1" t="s">
        <v>200</v>
      </c>
      <c r="F218" s="1" t="s">
        <v>11</v>
      </c>
      <c r="G218" s="1" t="s">
        <v>37</v>
      </c>
      <c r="H218" s="3">
        <v>14.656000000000001</v>
      </c>
      <c r="I218" s="3">
        <v>14.656000000000001</v>
      </c>
      <c r="J218" s="10">
        <v>2</v>
      </c>
      <c r="K218" s="11" t="s">
        <v>223</v>
      </c>
      <c r="M218" s="11" t="s">
        <v>223</v>
      </c>
      <c r="O218" s="10">
        <v>8</v>
      </c>
      <c r="P218" s="10">
        <v>34</v>
      </c>
      <c r="Q218" s="10">
        <f>_xlfn.ISOWEEKNUM(T218)</f>
        <v>21</v>
      </c>
      <c r="S218" s="1" t="s">
        <v>183</v>
      </c>
      <c r="T218" s="11">
        <f>S218+(365/2)</f>
        <v>46161.5</v>
      </c>
      <c r="U218" s="11">
        <f>T218+60</f>
        <v>46221.5</v>
      </c>
      <c r="V218" s="10">
        <f ca="1">TODAY()-U218</f>
        <v>-179.5</v>
      </c>
    </row>
    <row r="219" spans="1:22" x14ac:dyDescent="0.25">
      <c r="A219" s="1" t="s">
        <v>197</v>
      </c>
      <c r="B219" s="1" t="s">
        <v>168</v>
      </c>
      <c r="C219" s="1" t="s">
        <v>198</v>
      </c>
      <c r="D219" s="1" t="s">
        <v>199</v>
      </c>
      <c r="E219" s="1" t="s">
        <v>200</v>
      </c>
      <c r="F219" s="1" t="s">
        <v>11</v>
      </c>
      <c r="G219" s="1" t="s">
        <v>37</v>
      </c>
      <c r="H219" s="3">
        <v>14.656000000000001</v>
      </c>
      <c r="I219" s="3">
        <v>14.656000000000001</v>
      </c>
      <c r="J219" s="10">
        <v>2</v>
      </c>
      <c r="K219" s="11" t="s">
        <v>223</v>
      </c>
      <c r="M219" s="11" t="s">
        <v>223</v>
      </c>
      <c r="O219" s="10">
        <v>8</v>
      </c>
      <c r="P219" s="10">
        <v>34</v>
      </c>
      <c r="Q219" s="10">
        <f>_xlfn.ISOWEEKNUM(T219)</f>
        <v>21</v>
      </c>
      <c r="S219" s="1" t="s">
        <v>183</v>
      </c>
      <c r="T219" s="11">
        <f>S219+(365/2)</f>
        <v>46161.5</v>
      </c>
      <c r="U219" s="11">
        <f>T219+60</f>
        <v>46221.5</v>
      </c>
      <c r="V219" s="10">
        <f ca="1">TODAY()-U219</f>
        <v>-179.5</v>
      </c>
    </row>
    <row r="220" spans="1:22" x14ac:dyDescent="0.25">
      <c r="A220" s="1" t="s">
        <v>197</v>
      </c>
      <c r="B220" s="1" t="s">
        <v>168</v>
      </c>
      <c r="C220" s="1" t="s">
        <v>198</v>
      </c>
      <c r="D220" s="1" t="s">
        <v>199</v>
      </c>
      <c r="E220" s="1" t="s">
        <v>200</v>
      </c>
      <c r="F220" s="1" t="s">
        <v>11</v>
      </c>
      <c r="G220" s="1" t="s">
        <v>37</v>
      </c>
      <c r="H220" s="3">
        <v>14.666</v>
      </c>
      <c r="I220" s="3">
        <v>14.666</v>
      </c>
      <c r="J220" s="10">
        <v>2</v>
      </c>
      <c r="K220" s="11" t="s">
        <v>223</v>
      </c>
      <c r="M220" s="11" t="s">
        <v>223</v>
      </c>
      <c r="O220" s="10">
        <v>8</v>
      </c>
      <c r="P220" s="10">
        <v>34</v>
      </c>
      <c r="Q220" s="10">
        <f>_xlfn.ISOWEEKNUM(T220)</f>
        <v>21</v>
      </c>
      <c r="S220" s="1" t="s">
        <v>183</v>
      </c>
      <c r="T220" s="11">
        <f>S220+(365/2)</f>
        <v>46161.5</v>
      </c>
      <c r="U220" s="11">
        <f>T220+60</f>
        <v>46221.5</v>
      </c>
      <c r="V220" s="10">
        <f ca="1">TODAY()-U220</f>
        <v>-179.5</v>
      </c>
    </row>
    <row r="221" spans="1:22" x14ac:dyDescent="0.25">
      <c r="A221" s="1" t="s">
        <v>197</v>
      </c>
      <c r="B221" s="1" t="s">
        <v>168</v>
      </c>
      <c r="C221" s="1" t="s">
        <v>198</v>
      </c>
      <c r="D221" s="1" t="s">
        <v>199</v>
      </c>
      <c r="E221" s="1" t="s">
        <v>200</v>
      </c>
      <c r="F221" s="1" t="s">
        <v>11</v>
      </c>
      <c r="G221" s="1" t="s">
        <v>37</v>
      </c>
      <c r="H221" s="3">
        <v>14.666</v>
      </c>
      <c r="I221" s="3">
        <v>14.666</v>
      </c>
      <c r="J221" s="10">
        <v>2</v>
      </c>
      <c r="K221" s="11" t="s">
        <v>223</v>
      </c>
      <c r="M221" s="11" t="s">
        <v>223</v>
      </c>
      <c r="O221" s="10">
        <v>8</v>
      </c>
      <c r="P221" s="10">
        <v>34</v>
      </c>
      <c r="Q221" s="10">
        <f>_xlfn.ISOWEEKNUM(T221)</f>
        <v>21</v>
      </c>
      <c r="S221" s="1" t="s">
        <v>183</v>
      </c>
      <c r="T221" s="11">
        <f>S221+(365/2)</f>
        <v>46161.5</v>
      </c>
      <c r="U221" s="11">
        <f>T221+60</f>
        <v>46221.5</v>
      </c>
      <c r="V221" s="10">
        <f ca="1">TODAY()-U221</f>
        <v>-179.5</v>
      </c>
    </row>
    <row r="222" spans="1:22" x14ac:dyDescent="0.25">
      <c r="A222" s="1" t="s">
        <v>197</v>
      </c>
      <c r="B222" s="1" t="s">
        <v>168</v>
      </c>
      <c r="C222" s="1" t="s">
        <v>201</v>
      </c>
      <c r="D222" s="1" t="s">
        <v>172</v>
      </c>
      <c r="E222" s="1" t="s">
        <v>173</v>
      </c>
      <c r="F222" s="1" t="s">
        <v>11</v>
      </c>
      <c r="G222" s="1" t="s">
        <v>37</v>
      </c>
      <c r="H222" s="3">
        <v>32.164000000000001</v>
      </c>
      <c r="I222" s="3">
        <v>32.164000000000001</v>
      </c>
      <c r="J222" s="10">
        <v>2</v>
      </c>
      <c r="K222" s="11" t="s">
        <v>223</v>
      </c>
      <c r="M222" s="11" t="s">
        <v>223</v>
      </c>
      <c r="O222" s="10">
        <v>8</v>
      </c>
      <c r="P222" s="10">
        <v>34</v>
      </c>
      <c r="Q222" s="10">
        <f>_xlfn.ISOWEEKNUM(T222)</f>
        <v>21</v>
      </c>
      <c r="S222" s="1" t="s">
        <v>183</v>
      </c>
      <c r="T222" s="11">
        <f>S222+(365/2)</f>
        <v>46161.5</v>
      </c>
      <c r="U222" s="11">
        <f>T222+60</f>
        <v>46221.5</v>
      </c>
      <c r="V222" s="10">
        <f ca="1">TODAY()-U222</f>
        <v>-179.5</v>
      </c>
    </row>
    <row r="223" spans="1:22" x14ac:dyDescent="0.25">
      <c r="A223" s="1" t="s">
        <v>197</v>
      </c>
      <c r="B223" s="1" t="s">
        <v>168</v>
      </c>
      <c r="C223" s="1" t="s">
        <v>201</v>
      </c>
      <c r="D223" s="1" t="s">
        <v>172</v>
      </c>
      <c r="E223" s="1" t="s">
        <v>173</v>
      </c>
      <c r="F223" s="1" t="s">
        <v>11</v>
      </c>
      <c r="G223" s="1" t="s">
        <v>37</v>
      </c>
      <c r="H223" s="3">
        <v>32.164000000000001</v>
      </c>
      <c r="I223" s="3">
        <v>32.164000000000001</v>
      </c>
      <c r="J223" s="10">
        <v>2</v>
      </c>
      <c r="K223" s="11" t="s">
        <v>223</v>
      </c>
      <c r="M223" s="11" t="s">
        <v>223</v>
      </c>
      <c r="O223" s="10">
        <v>8</v>
      </c>
      <c r="P223" s="10">
        <v>34</v>
      </c>
      <c r="Q223" s="10">
        <f>_xlfn.ISOWEEKNUM(T223)</f>
        <v>21</v>
      </c>
      <c r="S223" s="1" t="s">
        <v>183</v>
      </c>
      <c r="T223" s="11">
        <f>S223+(365/2)</f>
        <v>46161.5</v>
      </c>
      <c r="U223" s="11">
        <f>T223+60</f>
        <v>46221.5</v>
      </c>
      <c r="V223" s="10">
        <f ca="1">TODAY()-U223</f>
        <v>-179.5</v>
      </c>
    </row>
    <row r="224" spans="1:22" x14ac:dyDescent="0.25">
      <c r="A224" s="1" t="s">
        <v>197</v>
      </c>
      <c r="B224" s="1" t="s">
        <v>168</v>
      </c>
      <c r="C224" s="1" t="s">
        <v>201</v>
      </c>
      <c r="D224" s="1" t="s">
        <v>199</v>
      </c>
      <c r="E224" s="1" t="s">
        <v>200</v>
      </c>
      <c r="F224" s="1" t="s">
        <v>11</v>
      </c>
      <c r="G224" s="1" t="s">
        <v>37</v>
      </c>
      <c r="H224" s="3">
        <v>32.186</v>
      </c>
      <c r="I224" s="3">
        <v>32.186</v>
      </c>
      <c r="J224" s="10">
        <v>2</v>
      </c>
      <c r="K224" s="11" t="s">
        <v>223</v>
      </c>
      <c r="M224" s="11" t="s">
        <v>223</v>
      </c>
      <c r="O224" s="10">
        <v>8</v>
      </c>
      <c r="P224" s="10">
        <v>34</v>
      </c>
      <c r="Q224" s="10">
        <f>_xlfn.ISOWEEKNUM(T224)</f>
        <v>21</v>
      </c>
      <c r="S224" s="1" t="s">
        <v>183</v>
      </c>
      <c r="T224" s="11">
        <f>S224+(365/2)</f>
        <v>46161.5</v>
      </c>
      <c r="U224" s="11">
        <f>T224+60</f>
        <v>46221.5</v>
      </c>
      <c r="V224" s="10">
        <f ca="1">TODAY()-U224</f>
        <v>-179.5</v>
      </c>
    </row>
    <row r="225" spans="1:22" x14ac:dyDescent="0.25">
      <c r="A225" s="1" t="s">
        <v>197</v>
      </c>
      <c r="B225" s="1" t="s">
        <v>168</v>
      </c>
      <c r="C225" s="1" t="s">
        <v>201</v>
      </c>
      <c r="D225" s="1" t="s">
        <v>199</v>
      </c>
      <c r="E225" s="1" t="s">
        <v>200</v>
      </c>
      <c r="F225" s="1" t="s">
        <v>11</v>
      </c>
      <c r="G225" s="1" t="s">
        <v>37</v>
      </c>
      <c r="H225" s="3">
        <v>32.186</v>
      </c>
      <c r="I225" s="3">
        <v>32.186</v>
      </c>
      <c r="J225" s="10">
        <v>2</v>
      </c>
      <c r="K225" s="11" t="s">
        <v>223</v>
      </c>
      <c r="M225" s="11" t="s">
        <v>223</v>
      </c>
      <c r="O225" s="10">
        <v>8</v>
      </c>
      <c r="P225" s="10">
        <v>34</v>
      </c>
      <c r="Q225" s="10">
        <f>_xlfn.ISOWEEKNUM(T225)</f>
        <v>21</v>
      </c>
      <c r="S225" s="1" t="s">
        <v>183</v>
      </c>
      <c r="T225" s="11">
        <f>S225+(365/2)</f>
        <v>46161.5</v>
      </c>
      <c r="U225" s="11">
        <f>T225+60</f>
        <v>46221.5</v>
      </c>
      <c r="V225" s="10">
        <f ca="1">TODAY()-U225</f>
        <v>-179.5</v>
      </c>
    </row>
    <row r="226" spans="1:22" x14ac:dyDescent="0.25">
      <c r="A226" s="1" t="s">
        <v>202</v>
      </c>
      <c r="B226" s="1" t="s">
        <v>204</v>
      </c>
      <c r="C226" s="1" t="s">
        <v>203</v>
      </c>
      <c r="D226" s="1" t="s">
        <v>78</v>
      </c>
      <c r="E226" s="1" t="s">
        <v>80</v>
      </c>
      <c r="F226" s="1" t="s">
        <v>119</v>
      </c>
      <c r="G226" s="1" t="s">
        <v>13</v>
      </c>
      <c r="H226" s="3">
        <v>603.54200000000003</v>
      </c>
      <c r="I226" s="3">
        <v>603.54200000000003</v>
      </c>
      <c r="J226" s="10">
        <v>1</v>
      </c>
      <c r="K226" s="11" t="s">
        <v>223</v>
      </c>
      <c r="M226" s="11" t="s">
        <v>223</v>
      </c>
      <c r="O226" s="10">
        <v>18</v>
      </c>
      <c r="P226" s="10" t="s">
        <v>223</v>
      </c>
      <c r="Q226" s="10">
        <f>_xlfn.ISOWEEKNUM(T226)</f>
        <v>33</v>
      </c>
      <c r="S226" s="1" t="s">
        <v>126</v>
      </c>
      <c r="T226" s="11">
        <f>S226+(365)</f>
        <v>46249</v>
      </c>
      <c r="U226" s="11">
        <f>T226+60</f>
        <v>46309</v>
      </c>
      <c r="V226" s="10">
        <f ca="1">TODAY()-U226</f>
        <v>-267</v>
      </c>
    </row>
    <row r="227" spans="1:22" x14ac:dyDescent="0.25">
      <c r="A227" s="1" t="s">
        <v>202</v>
      </c>
      <c r="B227" s="1" t="s">
        <v>204</v>
      </c>
      <c r="C227" s="1" t="s">
        <v>203</v>
      </c>
      <c r="D227" s="1" t="s">
        <v>78</v>
      </c>
      <c r="E227" s="1" t="s">
        <v>80</v>
      </c>
      <c r="F227" s="1" t="s">
        <v>113</v>
      </c>
      <c r="G227" s="1" t="s">
        <v>13</v>
      </c>
      <c r="H227" s="3">
        <v>603.54200000000003</v>
      </c>
      <c r="I227" s="3">
        <v>603.54200000000003</v>
      </c>
      <c r="J227" s="10">
        <v>1</v>
      </c>
      <c r="K227" s="11" t="s">
        <v>223</v>
      </c>
      <c r="M227" s="11" t="s">
        <v>223</v>
      </c>
      <c r="O227" s="10">
        <v>18</v>
      </c>
      <c r="P227" s="10" t="s">
        <v>223</v>
      </c>
      <c r="Q227" s="10">
        <f>_xlfn.ISOWEEKNUM(T227)</f>
        <v>33</v>
      </c>
      <c r="S227" s="1" t="s">
        <v>126</v>
      </c>
      <c r="T227" s="11">
        <f>S227+(365)</f>
        <v>46249</v>
      </c>
      <c r="U227" s="11">
        <f>T227+60</f>
        <v>46309</v>
      </c>
      <c r="V227" s="10">
        <f ca="1">TODAY()-U227</f>
        <v>-267</v>
      </c>
    </row>
    <row r="228" spans="1:22" x14ac:dyDescent="0.25">
      <c r="A228" s="1" t="s">
        <v>202</v>
      </c>
      <c r="B228" s="1" t="s">
        <v>204</v>
      </c>
      <c r="C228" s="1" t="s">
        <v>203</v>
      </c>
      <c r="D228" s="1" t="s">
        <v>78</v>
      </c>
      <c r="E228" s="1" t="s">
        <v>80</v>
      </c>
      <c r="F228" s="1" t="s">
        <v>113</v>
      </c>
      <c r="G228" s="1" t="s">
        <v>13</v>
      </c>
      <c r="H228" s="3">
        <v>603.65800000000002</v>
      </c>
      <c r="I228" s="3">
        <v>603.65800000000002</v>
      </c>
      <c r="J228" s="10">
        <v>1</v>
      </c>
      <c r="K228" s="11" t="s">
        <v>223</v>
      </c>
      <c r="M228" s="11" t="s">
        <v>223</v>
      </c>
      <c r="O228" s="10">
        <v>18</v>
      </c>
      <c r="P228" s="10" t="s">
        <v>223</v>
      </c>
      <c r="Q228" s="10">
        <f>_xlfn.ISOWEEKNUM(T228)</f>
        <v>33</v>
      </c>
      <c r="S228" s="1" t="s">
        <v>126</v>
      </c>
      <c r="T228" s="11">
        <f>S228+(365)</f>
        <v>46249</v>
      </c>
      <c r="U228" s="11">
        <f>T228+60</f>
        <v>46309</v>
      </c>
      <c r="V228" s="10">
        <f ca="1">TODAY()-U228</f>
        <v>-267</v>
      </c>
    </row>
    <row r="229" spans="1:22" x14ac:dyDescent="0.25">
      <c r="A229" s="1" t="s">
        <v>202</v>
      </c>
      <c r="B229" s="1" t="s">
        <v>204</v>
      </c>
      <c r="C229" s="1" t="s">
        <v>203</v>
      </c>
      <c r="D229" s="1" t="s">
        <v>78</v>
      </c>
      <c r="E229" s="1" t="s">
        <v>80</v>
      </c>
      <c r="F229" s="1" t="s">
        <v>119</v>
      </c>
      <c r="G229" s="1" t="s">
        <v>13</v>
      </c>
      <c r="H229" s="3">
        <v>603.65800000000002</v>
      </c>
      <c r="I229" s="3">
        <v>603.65800000000002</v>
      </c>
      <c r="J229" s="10">
        <v>1</v>
      </c>
      <c r="K229" s="11" t="s">
        <v>223</v>
      </c>
      <c r="M229" s="11" t="s">
        <v>223</v>
      </c>
      <c r="O229" s="10">
        <v>18</v>
      </c>
      <c r="P229" s="10" t="s">
        <v>223</v>
      </c>
      <c r="Q229" s="10">
        <f>_xlfn.ISOWEEKNUM(T229)</f>
        <v>33</v>
      </c>
      <c r="S229" s="1" t="s">
        <v>126</v>
      </c>
      <c r="T229" s="11">
        <f>S229+(365)</f>
        <v>46249</v>
      </c>
      <c r="U229" s="11">
        <f>T229+60</f>
        <v>46309</v>
      </c>
      <c r="V229" s="10">
        <f ca="1">TODAY()-U229</f>
        <v>-267</v>
      </c>
    </row>
    <row r="230" spans="1:22" x14ac:dyDescent="0.25">
      <c r="A230" s="1" t="s">
        <v>205</v>
      </c>
      <c r="B230" s="1" t="s">
        <v>204</v>
      </c>
      <c r="C230" s="1" t="s">
        <v>206</v>
      </c>
      <c r="D230" s="1" t="s">
        <v>207</v>
      </c>
      <c r="E230" s="1" t="s">
        <v>208</v>
      </c>
      <c r="F230" s="1" t="s">
        <v>73</v>
      </c>
      <c r="G230" s="1" t="s">
        <v>18</v>
      </c>
      <c r="H230" s="3">
        <v>6.3120000000000003</v>
      </c>
      <c r="I230" s="3">
        <v>6.3289999999999997</v>
      </c>
      <c r="J230" s="10">
        <v>1</v>
      </c>
      <c r="K230" s="11" t="s">
        <v>223</v>
      </c>
      <c r="M230" s="11" t="s">
        <v>223</v>
      </c>
      <c r="O230" s="10">
        <v>18</v>
      </c>
      <c r="P230" s="10" t="s">
        <v>223</v>
      </c>
      <c r="Q230" s="10">
        <f>_xlfn.ISOWEEKNUM(T230)</f>
        <v>19</v>
      </c>
      <c r="S230" s="1" t="s">
        <v>209</v>
      </c>
      <c r="T230" s="11">
        <f>S230+(365)</f>
        <v>46146</v>
      </c>
      <c r="U230" s="11">
        <f>T230+60</f>
        <v>46206</v>
      </c>
      <c r="V230" s="10">
        <f ca="1">TODAY()-U230</f>
        <v>-164</v>
      </c>
    </row>
    <row r="231" spans="1:22" x14ac:dyDescent="0.25">
      <c r="A231" s="1" t="s">
        <v>205</v>
      </c>
      <c r="B231" s="1" t="s">
        <v>204</v>
      </c>
      <c r="C231" s="1" t="s">
        <v>206</v>
      </c>
      <c r="D231" s="1" t="s">
        <v>207</v>
      </c>
      <c r="E231" s="1" t="s">
        <v>208</v>
      </c>
      <c r="F231" s="1" t="s">
        <v>75</v>
      </c>
      <c r="G231" s="1" t="s">
        <v>18</v>
      </c>
      <c r="H231" s="3">
        <v>6.3250000000000002</v>
      </c>
      <c r="I231" s="3">
        <v>6.3419999999999996</v>
      </c>
      <c r="J231" s="10">
        <v>1</v>
      </c>
      <c r="K231" s="11" t="s">
        <v>223</v>
      </c>
      <c r="M231" s="11" t="s">
        <v>223</v>
      </c>
      <c r="O231" s="10">
        <v>18</v>
      </c>
      <c r="P231" s="10" t="s">
        <v>223</v>
      </c>
      <c r="Q231" s="10">
        <f>_xlfn.ISOWEEKNUM(T231)</f>
        <v>19</v>
      </c>
      <c r="S231" s="1" t="s">
        <v>209</v>
      </c>
      <c r="T231" s="11">
        <f>S231+(365)</f>
        <v>46146</v>
      </c>
      <c r="U231" s="11">
        <f>T231+60</f>
        <v>46206</v>
      </c>
      <c r="V231" s="10">
        <f ca="1">TODAY()-U231</f>
        <v>-164</v>
      </c>
    </row>
  </sheetData>
  <autoFilter ref="A1:V231" xr:uid="{8A38983B-DE8C-4B1F-AE69-EE6A4FD45649}"/>
  <sortState xmlns:xlrd2="http://schemas.microsoft.com/office/spreadsheetml/2017/richdata2" ref="A2:V231">
    <sortCondition ref="A2:A2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1D4E-A6A3-46F4-9CE7-B159E4422A4D}">
  <dimension ref="A1:L231"/>
  <sheetViews>
    <sheetView tabSelected="1"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1" max="1" width="10.140625" style="2" customWidth="1"/>
    <col min="2" max="2" width="14" style="2" customWidth="1"/>
    <col min="3" max="3" width="44.42578125" style="2" customWidth="1"/>
    <col min="4" max="4" width="20.7109375" style="2" customWidth="1"/>
    <col min="5" max="5" width="18.42578125" style="2" customWidth="1"/>
    <col min="6" max="6" width="12" style="2" customWidth="1"/>
    <col min="7" max="7" width="12.28515625" style="2" customWidth="1"/>
    <col min="8" max="8" width="16.140625" style="2" customWidth="1"/>
    <col min="9" max="9" width="21.7109375" style="2" customWidth="1"/>
    <col min="10" max="10" width="21.42578125" style="2" customWidth="1"/>
    <col min="11" max="11" width="30.42578125" style="2" customWidth="1"/>
    <col min="12" max="12" width="30" style="2" customWidth="1"/>
  </cols>
  <sheetData>
    <row r="1" spans="1:12" x14ac:dyDescent="0.25">
      <c r="A1" s="5" t="s">
        <v>210</v>
      </c>
      <c r="B1" s="5" t="s">
        <v>0</v>
      </c>
      <c r="C1" s="5" t="s">
        <v>1</v>
      </c>
      <c r="D1" s="5" t="s">
        <v>4</v>
      </c>
      <c r="E1" s="5" t="s">
        <v>211</v>
      </c>
      <c r="F1" s="5" t="s">
        <v>5</v>
      </c>
      <c r="G1" s="5" t="s">
        <v>6</v>
      </c>
      <c r="H1" s="5" t="s">
        <v>222</v>
      </c>
      <c r="I1" s="12" t="s">
        <v>212</v>
      </c>
      <c r="J1" s="12" t="s">
        <v>214</v>
      </c>
      <c r="K1" s="4" t="s">
        <v>215</v>
      </c>
      <c r="L1" s="4" t="s">
        <v>216</v>
      </c>
    </row>
    <row r="2" spans="1:12" x14ac:dyDescent="0.25">
      <c r="A2" s="1" t="str">
        <f>'Rådata Skarvar och Diallatation'!A2</f>
        <v>124</v>
      </c>
      <c r="B2" s="1" t="str">
        <f>'Rådata Skarvar och Diallatation'!C2</f>
        <v>KRB - LDL</v>
      </c>
      <c r="C2" s="1" t="str">
        <f>'Rådata Skarvar och Diallatation'!D2</f>
        <v>Dilatationsanordning - DA-SA60-1200-BS-S</v>
      </c>
      <c r="D2" s="1" t="str">
        <f>'Rådata Skarvar och Diallatation'!E2</f>
        <v>DA-SA60-1200-BS-S</v>
      </c>
      <c r="E2" s="1" t="str">
        <f>'Rådata Skarvar och Diallatation'!G2</f>
        <v>B5</v>
      </c>
      <c r="F2" s="2">
        <f>'Rådata Skarvar och Diallatation'!H2</f>
        <v>985.26199999999994</v>
      </c>
      <c r="G2" s="2">
        <f>'Rådata Skarvar och Diallatation'!I2</f>
        <v>985.279</v>
      </c>
      <c r="H2" s="2">
        <f>'Rådata Skarvar och Diallatation'!J2</f>
        <v>1</v>
      </c>
      <c r="I2" s="11" t="str">
        <f>'Rådata Skarvar och Diallatation'!K2</f>
        <v>-</v>
      </c>
      <c r="J2" s="11" t="str">
        <f>'Rådata Skarvar och Diallatation'!M2</f>
        <v>-</v>
      </c>
      <c r="K2" s="10">
        <f>'Rådata Skarvar och Diallatation'!O2</f>
        <v>34</v>
      </c>
      <c r="L2" s="10" t="str">
        <f>'Rådata Skarvar och Diallatation'!P2</f>
        <v>-</v>
      </c>
    </row>
    <row r="3" spans="1:12" x14ac:dyDescent="0.25">
      <c r="A3" s="1" t="str">
        <f>'Rådata Skarvar och Diallatation'!A3</f>
        <v>124</v>
      </c>
      <c r="B3" s="1" t="str">
        <f>'Rådata Skarvar och Diallatation'!C3</f>
        <v>KRB - LDL</v>
      </c>
      <c r="C3" s="1" t="str">
        <f>'Rådata Skarvar och Diallatation'!D3</f>
        <v>Dilatationsanordning - DA-SA60-1200-BS-S</v>
      </c>
      <c r="D3" s="1" t="str">
        <f>'Rådata Skarvar och Diallatation'!E3</f>
        <v>DA-SA60-1200-BS-S</v>
      </c>
      <c r="E3" s="1" t="str">
        <f>'Rådata Skarvar och Diallatation'!G3</f>
        <v>B5</v>
      </c>
      <c r="F3" s="2">
        <f>'Rådata Skarvar och Diallatation'!H3</f>
        <v>985.71</v>
      </c>
      <c r="G3" s="2">
        <f>'Rådata Skarvar och Diallatation'!I3</f>
        <v>985.72699999999998</v>
      </c>
      <c r="H3" s="2">
        <f>'Rådata Skarvar och Diallatation'!J3</f>
        <v>1</v>
      </c>
      <c r="I3" s="11" t="str">
        <f>'Rådata Skarvar och Diallatation'!K3</f>
        <v>-</v>
      </c>
      <c r="J3" s="11" t="str">
        <f>'Rådata Skarvar och Diallatation'!M3</f>
        <v>-</v>
      </c>
      <c r="K3" s="10">
        <f>'Rådata Skarvar och Diallatation'!O3</f>
        <v>34</v>
      </c>
      <c r="L3" s="10" t="str">
        <f>'Rådata Skarvar och Diallatation'!P3</f>
        <v>-</v>
      </c>
    </row>
    <row r="4" spans="1:12" x14ac:dyDescent="0.25">
      <c r="A4" s="1" t="str">
        <f>'Rådata Skarvar och Diallatation'!A4</f>
        <v>129</v>
      </c>
      <c r="B4" s="1" t="str">
        <f>'Rådata Skarvar och Diallatation'!C4</f>
        <v>ÖÄ</v>
      </c>
      <c r="C4" s="1" t="str">
        <f>'Rådata Skarvar och Diallatation'!D4</f>
        <v>Dilatationsanordning - DA-SA60-1200-BS-S</v>
      </c>
      <c r="D4" s="1" t="str">
        <f>'Rådata Skarvar och Diallatation'!E4</f>
        <v>DA-SA60-1200-BS-S</v>
      </c>
      <c r="E4" s="1" t="str">
        <f>'Rådata Skarvar och Diallatation'!G4</f>
        <v>B4</v>
      </c>
      <c r="F4" s="2">
        <f>'Rådata Skarvar och Diallatation'!H4</f>
        <v>822.197</v>
      </c>
      <c r="G4" s="2">
        <f>'Rådata Skarvar och Diallatation'!I4</f>
        <v>822.21400000000006</v>
      </c>
      <c r="H4" s="2">
        <f>'Rådata Skarvar och Diallatation'!J4</f>
        <v>1</v>
      </c>
      <c r="I4" s="11" t="str">
        <f>'Rådata Skarvar och Diallatation'!K4</f>
        <v>-</v>
      </c>
      <c r="J4" s="11" t="str">
        <f>'Rådata Skarvar och Diallatation'!M4</f>
        <v>-</v>
      </c>
      <c r="K4" s="10">
        <f>'Rådata Skarvar och Diallatation'!O4</f>
        <v>36</v>
      </c>
      <c r="L4" s="10" t="str">
        <f>'Rådata Skarvar och Diallatation'!P4</f>
        <v>-</v>
      </c>
    </row>
    <row r="5" spans="1:12" x14ac:dyDescent="0.25">
      <c r="A5" s="1" t="str">
        <f>'Rådata Skarvar och Diallatation'!A5</f>
        <v>129</v>
      </c>
      <c r="B5" s="1" t="str">
        <f>'Rådata Skarvar och Diallatation'!C5</f>
        <v>DGM - VNS</v>
      </c>
      <c r="C5" s="1" t="str">
        <f>'Rådata Skarvar och Diallatation'!D5</f>
        <v>Dilatationsanordning - DA-UIC60-200-T</v>
      </c>
      <c r="D5" s="1" t="str">
        <f>'Rådata Skarvar och Diallatation'!E5</f>
        <v>DA-UIC60-200-T</v>
      </c>
      <c r="E5" s="1" t="str">
        <f>'Rådata Skarvar och Diallatation'!G5</f>
        <v>B4</v>
      </c>
      <c r="F5" s="2">
        <f>'Rådata Skarvar och Diallatation'!H5</f>
        <v>854.85599999999999</v>
      </c>
      <c r="G5" s="2">
        <f>'Rådata Skarvar och Diallatation'!I5</f>
        <v>854.86300000000006</v>
      </c>
      <c r="H5" s="2">
        <f>'Rådata Skarvar och Diallatation'!J5</f>
        <v>1</v>
      </c>
      <c r="I5" s="11" t="str">
        <f>'Rådata Skarvar och Diallatation'!K5</f>
        <v>-</v>
      </c>
      <c r="J5" s="11" t="str">
        <f>'Rådata Skarvar och Diallatation'!M5</f>
        <v>-</v>
      </c>
      <c r="K5" s="10">
        <f>'Rådata Skarvar och Diallatation'!O5</f>
        <v>36</v>
      </c>
      <c r="L5" s="10" t="str">
        <f>'Rådata Skarvar och Diallatation'!P5</f>
        <v>-</v>
      </c>
    </row>
    <row r="6" spans="1:12" x14ac:dyDescent="0.25">
      <c r="A6" s="1" t="str">
        <f>'Rådata Skarvar och Diallatation'!A6</f>
        <v>129</v>
      </c>
      <c r="B6" s="1" t="str">
        <f>'Rådata Skarvar och Diallatation'!C6</f>
        <v>DGM - VNS</v>
      </c>
      <c r="C6" s="1" t="str">
        <f>'Rådata Skarvar och Diallatation'!D6</f>
        <v>Dilatationsanordning - DA-UIC60-200-T</v>
      </c>
      <c r="D6" s="1" t="str">
        <f>'Rådata Skarvar och Diallatation'!E6</f>
        <v>DA-UIC60-200-T</v>
      </c>
      <c r="E6" s="1" t="str">
        <f>'Rådata Skarvar och Diallatation'!G6</f>
        <v>B4</v>
      </c>
      <c r="F6" s="2">
        <f>'Rådata Skarvar och Diallatation'!H6</f>
        <v>855.04200000000003</v>
      </c>
      <c r="G6" s="2">
        <f>'Rådata Skarvar och Diallatation'!I6</f>
        <v>855.04899999999998</v>
      </c>
      <c r="H6" s="2">
        <f>'Rådata Skarvar och Diallatation'!J6</f>
        <v>1</v>
      </c>
      <c r="I6" s="11" t="str">
        <f>'Rådata Skarvar och Diallatation'!K6</f>
        <v>-</v>
      </c>
      <c r="J6" s="11" t="str">
        <f>'Rådata Skarvar och Diallatation'!M6</f>
        <v>-</v>
      </c>
      <c r="K6" s="10">
        <f>'Rådata Skarvar och Diallatation'!O6</f>
        <v>36</v>
      </c>
      <c r="L6" s="10" t="str">
        <f>'Rådata Skarvar och Diallatation'!P6</f>
        <v>-</v>
      </c>
    </row>
    <row r="7" spans="1:12" x14ac:dyDescent="0.25">
      <c r="A7" s="1" t="str">
        <f>'Rådata Skarvar och Diallatation'!A7</f>
        <v>130</v>
      </c>
      <c r="B7" s="1" t="str">
        <f>'Rådata Skarvar och Diallatation'!C7</f>
        <v>FSM - SLJ</v>
      </c>
      <c r="C7" s="1" t="str">
        <f>'Rådata Skarvar och Diallatation'!D7</f>
        <v>Dilatationsanordning - DA-SA60-300-BF-S</v>
      </c>
      <c r="D7" s="1" t="str">
        <f>'Rådata Skarvar och Diallatation'!E7</f>
        <v>DA-SA60-300-BF-S</v>
      </c>
      <c r="E7" s="1" t="str">
        <f>'Rådata Skarvar och Diallatation'!G7</f>
        <v>B4</v>
      </c>
      <c r="F7" s="2">
        <f>'Rådata Skarvar och Diallatation'!H7</f>
        <v>661.49900000000002</v>
      </c>
      <c r="G7" s="2">
        <f>'Rådata Skarvar och Diallatation'!I7</f>
        <v>661.51599999999996</v>
      </c>
      <c r="H7" s="2">
        <f>'Rådata Skarvar och Diallatation'!J7</f>
        <v>1</v>
      </c>
      <c r="I7" s="11" t="str">
        <f>'Rådata Skarvar och Diallatation'!K7</f>
        <v>-</v>
      </c>
      <c r="J7" s="11" t="str">
        <f>'Rådata Skarvar och Diallatation'!M7</f>
        <v>-</v>
      </c>
      <c r="K7" s="10">
        <f>'Rådata Skarvar och Diallatation'!O7</f>
        <v>37</v>
      </c>
      <c r="L7" s="10" t="str">
        <f>'Rådata Skarvar och Diallatation'!P7</f>
        <v>-</v>
      </c>
    </row>
    <row r="8" spans="1:12" x14ac:dyDescent="0.25">
      <c r="A8" s="1" t="str">
        <f>'Rådata Skarvar och Diallatation'!A8</f>
        <v>130</v>
      </c>
      <c r="B8" s="1" t="str">
        <f>'Rådata Skarvar och Diallatation'!C8</f>
        <v>FSM - SLJ</v>
      </c>
      <c r="C8" s="1" t="str">
        <f>'Rådata Skarvar och Diallatation'!D8</f>
        <v>Dilatationsanordning - DA-SA60-300-BF-S</v>
      </c>
      <c r="D8" s="1" t="str">
        <f>'Rådata Skarvar och Diallatation'!E8</f>
        <v>DA-SA60-300-BF-S</v>
      </c>
      <c r="E8" s="1" t="str">
        <f>'Rådata Skarvar och Diallatation'!G8</f>
        <v>B4</v>
      </c>
      <c r="F8" s="2">
        <f>'Rådata Skarvar och Diallatation'!H8</f>
        <v>661.77599999999995</v>
      </c>
      <c r="G8" s="2">
        <f>'Rådata Skarvar och Diallatation'!I8</f>
        <v>661.79300000000001</v>
      </c>
      <c r="H8" s="2">
        <f>'Rådata Skarvar och Diallatation'!J8</f>
        <v>1</v>
      </c>
      <c r="I8" s="11" t="str">
        <f>'Rådata Skarvar och Diallatation'!K8</f>
        <v>-</v>
      </c>
      <c r="J8" s="11" t="str">
        <f>'Rådata Skarvar och Diallatation'!M8</f>
        <v>-</v>
      </c>
      <c r="K8" s="10">
        <f>'Rådata Skarvar och Diallatation'!O8</f>
        <v>37</v>
      </c>
      <c r="L8" s="10" t="str">
        <f>'Rådata Skarvar och Diallatation'!P8</f>
        <v>-</v>
      </c>
    </row>
    <row r="9" spans="1:12" x14ac:dyDescent="0.25">
      <c r="A9" s="1" t="str">
        <f>'Rådata Skarvar och Diallatation'!A9</f>
        <v>147</v>
      </c>
      <c r="B9" s="1" t="str">
        <f>'Rådata Skarvar och Diallatation'!C9</f>
        <v>GIM</v>
      </c>
      <c r="C9" s="1" t="str">
        <f>'Rådata Skarvar och Diallatation'!D9</f>
        <v>Dilatationsanordning - DA-SA60-1200-BS</v>
      </c>
      <c r="D9" s="1" t="str">
        <f>'Rådata Skarvar och Diallatation'!E9</f>
        <v>DA-SA60-1200-BS</v>
      </c>
      <c r="E9" s="1" t="str">
        <f>'Rådata Skarvar och Diallatation'!G9</f>
        <v>B5</v>
      </c>
      <c r="F9" s="2">
        <f>'Rådata Skarvar och Diallatation'!H9</f>
        <v>113.941</v>
      </c>
      <c r="G9" s="2">
        <f>'Rådata Skarvar och Diallatation'!I9</f>
        <v>113.95699999999999</v>
      </c>
      <c r="H9" s="2">
        <f>'Rådata Skarvar och Diallatation'!J9</f>
        <v>1</v>
      </c>
      <c r="I9" s="11" t="str">
        <f>'Rådata Skarvar och Diallatation'!K9</f>
        <v>-</v>
      </c>
      <c r="J9" s="11" t="str">
        <f>'Rådata Skarvar och Diallatation'!M9</f>
        <v>-</v>
      </c>
      <c r="K9" s="10">
        <f>'Rådata Skarvar och Diallatation'!O9</f>
        <v>17</v>
      </c>
      <c r="L9" s="10" t="str">
        <f>'Rådata Skarvar och Diallatation'!P9</f>
        <v>-</v>
      </c>
    </row>
    <row r="10" spans="1:12" x14ac:dyDescent="0.25">
      <c r="A10" s="1" t="str">
        <f>'Rådata Skarvar och Diallatation'!A10</f>
        <v>153</v>
      </c>
      <c r="B10" s="1" t="str">
        <f>'Rådata Skarvar och Diallatation'!C10</f>
        <v>BTÅ - TSG</v>
      </c>
      <c r="C10" s="1" t="str">
        <f>'Rådata Skarvar och Diallatation'!D10</f>
        <v>Dilatationsanordning - DA-SJ34-200-T</v>
      </c>
      <c r="D10" s="1" t="str">
        <f>'Rådata Skarvar och Diallatation'!E10</f>
        <v>DA-SJ34-200-T</v>
      </c>
      <c r="E10" s="1" t="str">
        <f>'Rådata Skarvar och Diallatation'!G10</f>
        <v>B2</v>
      </c>
      <c r="F10" s="2">
        <f>'Rådata Skarvar och Diallatation'!H10</f>
        <v>50.664999999999999</v>
      </c>
      <c r="G10" s="2">
        <f>'Rådata Skarvar och Diallatation'!I10</f>
        <v>50.668999999999997</v>
      </c>
      <c r="H10" s="2">
        <f>'Rådata Skarvar och Diallatation'!J10</f>
        <v>1</v>
      </c>
      <c r="I10" s="11" t="str">
        <f>'Rådata Skarvar och Diallatation'!K10</f>
        <v>-</v>
      </c>
      <c r="J10" s="11" t="str">
        <f>'Rådata Skarvar och Diallatation'!M10</f>
        <v>-</v>
      </c>
      <c r="K10" s="10">
        <f>'Rådata Skarvar och Diallatation'!O10</f>
        <v>22</v>
      </c>
      <c r="L10" s="10" t="str">
        <f>'Rådata Skarvar och Diallatation'!P10</f>
        <v>-</v>
      </c>
    </row>
    <row r="11" spans="1:12" x14ac:dyDescent="0.25">
      <c r="A11" s="1" t="str">
        <f>'Rådata Skarvar och Diallatation'!A11</f>
        <v>171</v>
      </c>
      <c r="B11" s="1" t="str">
        <f>'Rådata Skarvar och Diallatation'!C11</f>
        <v>ÖK</v>
      </c>
      <c r="C11" s="1" t="str">
        <f>'Rådata Skarvar och Diallatation'!D11</f>
        <v>Dilatationsanordning - DA-SA60-300-BS</v>
      </c>
      <c r="D11" s="1" t="str">
        <f>'Rådata Skarvar och Diallatation'!E11</f>
        <v>DA-SA60-300-BS</v>
      </c>
      <c r="E11" s="1" t="str">
        <f>'Rådata Skarvar och Diallatation'!G11</f>
        <v>B2</v>
      </c>
      <c r="F11" s="2">
        <f>'Rådata Skarvar och Diallatation'!H11</f>
        <v>0.48</v>
      </c>
      <c r="G11" s="2">
        <f>'Rådata Skarvar och Diallatation'!I11</f>
        <v>0.497</v>
      </c>
      <c r="H11" s="2">
        <f>'Rådata Skarvar och Diallatation'!J11</f>
        <v>1</v>
      </c>
      <c r="I11" s="11" t="str">
        <f>'Rådata Skarvar och Diallatation'!K11</f>
        <v>-</v>
      </c>
      <c r="J11" s="11" t="str">
        <f>'Rådata Skarvar och Diallatation'!M11</f>
        <v>-</v>
      </c>
      <c r="K11" s="10">
        <f>'Rådata Skarvar och Diallatation'!O11</f>
        <v>17</v>
      </c>
      <c r="L11" s="10" t="str">
        <f>'Rådata Skarvar och Diallatation'!P11</f>
        <v>-</v>
      </c>
    </row>
    <row r="12" spans="1:12" x14ac:dyDescent="0.25">
      <c r="A12" s="1" t="str">
        <f>'Rådata Skarvar och Diallatation'!A12</f>
        <v>171</v>
      </c>
      <c r="B12" s="1" t="str">
        <f>'Rådata Skarvar och Diallatation'!C12</f>
        <v>ÖK</v>
      </c>
      <c r="C12" s="1" t="str">
        <f>'Rådata Skarvar och Diallatation'!D12</f>
        <v>Dilatationsanordning - DA-SA60-600-BS</v>
      </c>
      <c r="D12" s="1" t="str">
        <f>'Rådata Skarvar och Diallatation'!E12</f>
        <v>DA-SA60-600-BS</v>
      </c>
      <c r="E12" s="1" t="str">
        <f>'Rådata Skarvar och Diallatation'!G12</f>
        <v>B5</v>
      </c>
      <c r="F12" s="2">
        <f>'Rådata Skarvar och Diallatation'!H12</f>
        <v>6.55</v>
      </c>
      <c r="G12" s="2">
        <f>'Rådata Skarvar och Diallatation'!I12</f>
        <v>6.5670000000000002</v>
      </c>
      <c r="H12" s="2">
        <f>'Rådata Skarvar och Diallatation'!J12</f>
        <v>1</v>
      </c>
      <c r="I12" s="11" t="str">
        <f>'Rådata Skarvar och Diallatation'!K12</f>
        <v>-</v>
      </c>
      <c r="J12" s="11" t="str">
        <f>'Rådata Skarvar och Diallatation'!M12</f>
        <v>-</v>
      </c>
      <c r="K12" s="10">
        <f>'Rådata Skarvar och Diallatation'!O12</f>
        <v>17</v>
      </c>
      <c r="L12" s="10" t="str">
        <f>'Rådata Skarvar och Diallatation'!P12</f>
        <v>-</v>
      </c>
    </row>
    <row r="13" spans="1:12" x14ac:dyDescent="0.25">
      <c r="A13" s="1" t="str">
        <f>'Rådata Skarvar och Diallatation'!A13</f>
        <v>171</v>
      </c>
      <c r="B13" s="1" t="str">
        <f>'Rådata Skarvar och Diallatation'!C13</f>
        <v>ARA</v>
      </c>
      <c r="C13" s="1" t="str">
        <f>'Rådata Skarvar och Diallatation'!D13</f>
        <v>Dilatationsanordning - DA-SA60-600-BS</v>
      </c>
      <c r="D13" s="1" t="str">
        <f>'Rådata Skarvar och Diallatation'!E13</f>
        <v>DA-SA60-600-BS</v>
      </c>
      <c r="E13" s="1" t="str">
        <f>'Rådata Skarvar och Diallatation'!G13</f>
        <v>B5</v>
      </c>
      <c r="F13" s="2">
        <f>'Rådata Skarvar och Diallatation'!H13</f>
        <v>12.659000000000001</v>
      </c>
      <c r="G13" s="2">
        <f>'Rådata Skarvar och Diallatation'!I13</f>
        <v>12.676</v>
      </c>
      <c r="H13" s="2">
        <f>'Rådata Skarvar och Diallatation'!J13</f>
        <v>1</v>
      </c>
      <c r="I13" s="11" t="str">
        <f>'Rådata Skarvar och Diallatation'!K13</f>
        <v>-</v>
      </c>
      <c r="J13" s="11" t="str">
        <f>'Rådata Skarvar och Diallatation'!M13</f>
        <v>-</v>
      </c>
      <c r="K13" s="10">
        <f>'Rådata Skarvar och Diallatation'!O13</f>
        <v>17</v>
      </c>
      <c r="L13" s="10" t="str">
        <f>'Rådata Skarvar och Diallatation'!P13</f>
        <v>-</v>
      </c>
    </row>
    <row r="14" spans="1:12" x14ac:dyDescent="0.25">
      <c r="A14" s="1" t="str">
        <f>'Rådata Skarvar och Diallatation'!A14</f>
        <v>171</v>
      </c>
      <c r="B14" s="1" t="str">
        <f>'Rådata Skarvar och Diallatation'!C14</f>
        <v>GIA - HUMN</v>
      </c>
      <c r="C14" s="1" t="str">
        <f>'Rådata Skarvar och Diallatation'!D14</f>
        <v>Dilatationsanordning - DA-SA60-600-BS</v>
      </c>
      <c r="D14" s="1" t="str">
        <f>'Rådata Skarvar och Diallatation'!E14</f>
        <v>DA-SA60-600-BS</v>
      </c>
      <c r="E14" s="1" t="str">
        <f>'Rådata Skarvar och Diallatation'!G14</f>
        <v>B5</v>
      </c>
      <c r="F14" s="2">
        <f>'Rådata Skarvar och Diallatation'!H14</f>
        <v>29.123999999999999</v>
      </c>
      <c r="G14" s="2">
        <f>'Rådata Skarvar och Diallatation'!I14</f>
        <v>29.140999999999998</v>
      </c>
      <c r="H14" s="2">
        <f>'Rådata Skarvar och Diallatation'!J14</f>
        <v>1</v>
      </c>
      <c r="I14" s="11" t="str">
        <f>'Rådata Skarvar och Diallatation'!K14</f>
        <v>-</v>
      </c>
      <c r="J14" s="11" t="str">
        <f>'Rådata Skarvar och Diallatation'!M14</f>
        <v>-</v>
      </c>
      <c r="K14" s="10">
        <f>'Rådata Skarvar och Diallatation'!O14</f>
        <v>17</v>
      </c>
      <c r="L14" s="10" t="str">
        <f>'Rådata Skarvar och Diallatation'!P14</f>
        <v>-</v>
      </c>
    </row>
    <row r="15" spans="1:12" x14ac:dyDescent="0.25">
      <c r="A15" s="1" t="str">
        <f>'Rådata Skarvar och Diallatation'!A15</f>
        <v>171</v>
      </c>
      <c r="B15" s="1" t="str">
        <f>'Rådata Skarvar och Diallatation'!C15</f>
        <v>GIA - HUMN</v>
      </c>
      <c r="C15" s="1" t="str">
        <f>'Rådata Skarvar och Diallatation'!D15</f>
        <v>Dilatationsanordning - DA-SA60-300-BS</v>
      </c>
      <c r="D15" s="1" t="str">
        <f>'Rådata Skarvar och Diallatation'!E15</f>
        <v>DA-SA60-300-BS</v>
      </c>
      <c r="E15" s="1" t="str">
        <f>'Rådata Skarvar och Diallatation'!G15</f>
        <v>B5</v>
      </c>
      <c r="F15" s="2">
        <f>'Rådata Skarvar och Diallatation'!H15</f>
        <v>29.757999999999999</v>
      </c>
      <c r="G15" s="2">
        <f>'Rådata Skarvar och Diallatation'!I15</f>
        <v>29.774999999999999</v>
      </c>
      <c r="H15" s="2">
        <f>'Rådata Skarvar och Diallatation'!J15</f>
        <v>1</v>
      </c>
      <c r="I15" s="11" t="str">
        <f>'Rådata Skarvar och Diallatation'!K15</f>
        <v>-</v>
      </c>
      <c r="J15" s="11" t="str">
        <f>'Rådata Skarvar och Diallatation'!M15</f>
        <v>-</v>
      </c>
      <c r="K15" s="10">
        <f>'Rådata Skarvar och Diallatation'!O15</f>
        <v>17</v>
      </c>
      <c r="L15" s="10" t="str">
        <f>'Rådata Skarvar och Diallatation'!P15</f>
        <v>-</v>
      </c>
    </row>
    <row r="16" spans="1:12" x14ac:dyDescent="0.25">
      <c r="A16" s="1" t="str">
        <f>'Rådata Skarvar och Diallatation'!A16</f>
        <v>171</v>
      </c>
      <c r="B16" s="1" t="str">
        <f>'Rådata Skarvar och Diallatation'!C16</f>
        <v>GIA - HUMN</v>
      </c>
      <c r="C16" s="1" t="str">
        <f>'Rådata Skarvar och Diallatation'!D16</f>
        <v>Dilatationsanordning - DA-SA60-600-BS</v>
      </c>
      <c r="D16" s="1" t="str">
        <f>'Rådata Skarvar och Diallatation'!E16</f>
        <v>DA-SA60-600-BS</v>
      </c>
      <c r="E16" s="1" t="str">
        <f>'Rådata Skarvar och Diallatation'!G16</f>
        <v>B5</v>
      </c>
      <c r="F16" s="2">
        <f>'Rådata Skarvar och Diallatation'!H16</f>
        <v>31.106000000000002</v>
      </c>
      <c r="G16" s="2">
        <f>'Rådata Skarvar och Diallatation'!I16</f>
        <v>31.123000000000001</v>
      </c>
      <c r="H16" s="2">
        <f>'Rådata Skarvar och Diallatation'!J16</f>
        <v>1</v>
      </c>
      <c r="I16" s="11" t="str">
        <f>'Rådata Skarvar och Diallatation'!K16</f>
        <v>-</v>
      </c>
      <c r="J16" s="11" t="str">
        <f>'Rådata Skarvar och Diallatation'!M16</f>
        <v>-</v>
      </c>
      <c r="K16" s="10">
        <f>'Rådata Skarvar och Diallatation'!O16</f>
        <v>17</v>
      </c>
      <c r="L16" s="10" t="str">
        <f>'Rådata Skarvar och Diallatation'!P16</f>
        <v>-</v>
      </c>
    </row>
    <row r="17" spans="1:12" x14ac:dyDescent="0.25">
      <c r="A17" s="1" t="str">
        <f>'Rådata Skarvar och Diallatation'!A17</f>
        <v>171</v>
      </c>
      <c r="B17" s="1" t="str">
        <f>'Rådata Skarvar och Diallatation'!C17</f>
        <v>KÖA - SBE</v>
      </c>
      <c r="C17" s="1" t="str">
        <f>'Rådata Skarvar och Diallatation'!D17</f>
        <v>Dilatationsanordning - DA-SA60-300-BS</v>
      </c>
      <c r="D17" s="1" t="str">
        <f>'Rådata Skarvar och Diallatation'!E17</f>
        <v>DA-SA60-300-BS</v>
      </c>
      <c r="E17" s="1" t="str">
        <f>'Rådata Skarvar och Diallatation'!G17</f>
        <v>B5</v>
      </c>
      <c r="F17" s="2">
        <f>'Rådata Skarvar och Diallatation'!H17</f>
        <v>46.167999999999999</v>
      </c>
      <c r="G17" s="2">
        <f>'Rådata Skarvar och Diallatation'!I17</f>
        <v>46.185000000000002</v>
      </c>
      <c r="H17" s="2">
        <f>'Rådata Skarvar och Diallatation'!J17</f>
        <v>1</v>
      </c>
      <c r="I17" s="11" t="str">
        <f>'Rådata Skarvar och Diallatation'!K17</f>
        <v>-</v>
      </c>
      <c r="J17" s="11" t="str">
        <f>'Rådata Skarvar och Diallatation'!M17</f>
        <v>-</v>
      </c>
      <c r="K17" s="10">
        <f>'Rådata Skarvar och Diallatation'!O17</f>
        <v>17</v>
      </c>
      <c r="L17" s="10" t="str">
        <f>'Rådata Skarvar och Diallatation'!P17</f>
        <v>-</v>
      </c>
    </row>
    <row r="18" spans="1:12" x14ac:dyDescent="0.25">
      <c r="A18" s="1" t="str">
        <f>'Rådata Skarvar och Diallatation'!A18</f>
        <v>171</v>
      </c>
      <c r="B18" s="1" t="str">
        <f>'Rådata Skarvar och Diallatation'!C18</f>
        <v>NON - ÄNÖ</v>
      </c>
      <c r="C18" s="1" t="str">
        <f>'Rådata Skarvar och Diallatation'!D18</f>
        <v>Dilatationsanordning - DA-SA60-300-BS</v>
      </c>
      <c r="D18" s="1" t="str">
        <f>'Rådata Skarvar och Diallatation'!E18</f>
        <v>DA-SA60-300-BS</v>
      </c>
      <c r="E18" s="1" t="str">
        <f>'Rådata Skarvar och Diallatation'!G18</f>
        <v>B5</v>
      </c>
      <c r="F18" s="2">
        <f>'Rådata Skarvar och Diallatation'!H18</f>
        <v>73.122</v>
      </c>
      <c r="G18" s="2">
        <f>'Rådata Skarvar och Diallatation'!I18</f>
        <v>73.138999999999996</v>
      </c>
      <c r="H18" s="2">
        <f>'Rådata Skarvar och Diallatation'!J18</f>
        <v>1</v>
      </c>
      <c r="I18" s="11" t="str">
        <f>'Rådata Skarvar och Diallatation'!K18</f>
        <v>-</v>
      </c>
      <c r="J18" s="11" t="str">
        <f>'Rådata Skarvar och Diallatation'!M18</f>
        <v>-</v>
      </c>
      <c r="K18" s="10">
        <f>'Rådata Skarvar och Diallatation'!O18</f>
        <v>17</v>
      </c>
      <c r="L18" s="10" t="str">
        <f>'Rådata Skarvar och Diallatation'!P18</f>
        <v>-</v>
      </c>
    </row>
    <row r="19" spans="1:12" x14ac:dyDescent="0.25">
      <c r="A19" s="1" t="str">
        <f>'Rådata Skarvar och Diallatation'!A19</f>
        <v>171</v>
      </c>
      <c r="B19" s="1" t="str">
        <f>'Rådata Skarvar och Diallatation'!C19</f>
        <v>ÄNÖ - HÖS</v>
      </c>
      <c r="C19" s="1" t="str">
        <f>'Rådata Skarvar och Diallatation'!D19</f>
        <v>Dilatationsanordning - DA-SA60-600-BS</v>
      </c>
      <c r="D19" s="1" t="str">
        <f>'Rådata Skarvar och Diallatation'!E19</f>
        <v>DA-SA60-600-BS</v>
      </c>
      <c r="E19" s="1" t="str">
        <f>'Rådata Skarvar och Diallatation'!G19</f>
        <v>B5</v>
      </c>
      <c r="F19" s="2">
        <f>'Rådata Skarvar och Diallatation'!H19</f>
        <v>86.984999999999999</v>
      </c>
      <c r="G19" s="2">
        <f>'Rådata Skarvar och Diallatation'!I19</f>
        <v>87.001999999999995</v>
      </c>
      <c r="H19" s="2">
        <f>'Rådata Skarvar och Diallatation'!J19</f>
        <v>1</v>
      </c>
      <c r="I19" s="11" t="str">
        <f>'Rådata Skarvar och Diallatation'!K19</f>
        <v>-</v>
      </c>
      <c r="J19" s="11" t="str">
        <f>'Rådata Skarvar och Diallatation'!M19</f>
        <v>-</v>
      </c>
      <c r="K19" s="10">
        <f>'Rådata Skarvar och Diallatation'!O19</f>
        <v>17</v>
      </c>
      <c r="L19" s="10" t="str">
        <f>'Rådata Skarvar och Diallatation'!P19</f>
        <v>-</v>
      </c>
    </row>
    <row r="20" spans="1:12" x14ac:dyDescent="0.25">
      <c r="A20" s="1" t="str">
        <f>'Rådata Skarvar och Diallatation'!A20</f>
        <v>171</v>
      </c>
      <c r="B20" s="1" t="str">
        <f>'Rådata Skarvar och Diallatation'!C20</f>
        <v>NOE - SÖK</v>
      </c>
      <c r="C20" s="1" t="str">
        <f>'Rådata Skarvar och Diallatation'!D20</f>
        <v>Dilatationsanordning - DA-SA60-600-BS</v>
      </c>
      <c r="D20" s="1" t="str">
        <f>'Rådata Skarvar och Diallatation'!E20</f>
        <v>DA-SA60-600-BS</v>
      </c>
      <c r="E20" s="1" t="str">
        <f>'Rådata Skarvar och Diallatation'!G20</f>
        <v>B5</v>
      </c>
      <c r="F20" s="2">
        <f>'Rådata Skarvar och Diallatation'!H20</f>
        <v>106.56</v>
      </c>
      <c r="G20" s="2">
        <f>'Rådata Skarvar och Diallatation'!I20</f>
        <v>106.577</v>
      </c>
      <c r="H20" s="2">
        <f>'Rådata Skarvar och Diallatation'!J20</f>
        <v>1</v>
      </c>
      <c r="I20" s="11" t="str">
        <f>'Rådata Skarvar och Diallatation'!K20</f>
        <v>-</v>
      </c>
      <c r="J20" s="11" t="str">
        <f>'Rådata Skarvar och Diallatation'!M20</f>
        <v>-</v>
      </c>
      <c r="K20" s="10">
        <f>'Rådata Skarvar och Diallatation'!O20</f>
        <v>17</v>
      </c>
      <c r="L20" s="10" t="str">
        <f>'Rådata Skarvar och Diallatation'!P20</f>
        <v>-</v>
      </c>
    </row>
    <row r="21" spans="1:12" x14ac:dyDescent="0.25">
      <c r="A21" s="1" t="str">
        <f>'Rådata Skarvar och Diallatation'!A21</f>
        <v>171</v>
      </c>
      <c r="B21" s="1" t="str">
        <f>'Rådata Skarvar och Diallatation'!C21</f>
        <v>SÖK - GIM</v>
      </c>
      <c r="C21" s="1" t="str">
        <f>'Rådata Skarvar och Diallatation'!D21</f>
        <v>Dilatationsanordning - DA-SA60-1200-BS</v>
      </c>
      <c r="D21" s="1" t="str">
        <f>'Rådata Skarvar och Diallatation'!E21</f>
        <v>DA-SA60-1200-BS</v>
      </c>
      <c r="E21" s="1" t="str">
        <f>'Rådata Skarvar och Diallatation'!G21</f>
        <v>B5</v>
      </c>
      <c r="F21" s="2">
        <f>'Rådata Skarvar och Diallatation'!H21</f>
        <v>112.02</v>
      </c>
      <c r="G21" s="2">
        <f>'Rådata Skarvar och Diallatation'!I21</f>
        <v>112.03700000000001</v>
      </c>
      <c r="H21" s="2">
        <f>'Rådata Skarvar och Diallatation'!J21</f>
        <v>1</v>
      </c>
      <c r="I21" s="11" t="str">
        <f>'Rådata Skarvar och Diallatation'!K21</f>
        <v>-</v>
      </c>
      <c r="J21" s="11" t="str">
        <f>'Rådata Skarvar och Diallatation'!M21</f>
        <v>-</v>
      </c>
      <c r="K21" s="10">
        <f>'Rådata Skarvar och Diallatation'!O21</f>
        <v>17</v>
      </c>
      <c r="L21" s="10" t="str">
        <f>'Rådata Skarvar och Diallatation'!P21</f>
        <v>-</v>
      </c>
    </row>
    <row r="22" spans="1:12" x14ac:dyDescent="0.25">
      <c r="A22" s="1" t="str">
        <f>'Rådata Skarvar och Diallatation'!A22</f>
        <v>175</v>
      </c>
      <c r="B22" s="1" t="str">
        <f>'Rådata Skarvar och Diallatation'!C22</f>
        <v>VÄY - SLM</v>
      </c>
      <c r="C22" s="1" t="str">
        <f>'Rådata Skarvar och Diallatation'!D22</f>
        <v>Dilatationsanordning - DA-SA60-1200-BS</v>
      </c>
      <c r="D22" s="1" t="str">
        <f>'Rådata Skarvar och Diallatation'!E22</f>
        <v>DA-SA60-1200-BS</v>
      </c>
      <c r="E22" s="1" t="str">
        <f>'Rådata Skarvar och Diallatation'!G22</f>
        <v>B5</v>
      </c>
      <c r="F22" s="2">
        <f>'Rådata Skarvar och Diallatation'!H22</f>
        <v>484.88799999999998</v>
      </c>
      <c r="G22" s="2">
        <f>'Rådata Skarvar och Diallatation'!I22</f>
        <v>484.90499999999997</v>
      </c>
      <c r="H22" s="2">
        <f>'Rådata Skarvar och Diallatation'!J22</f>
        <v>1</v>
      </c>
      <c r="I22" s="11" t="str">
        <f>'Rådata Skarvar och Diallatation'!K22</f>
        <v>-</v>
      </c>
      <c r="J22" s="11" t="str">
        <f>'Rådata Skarvar och Diallatation'!M22</f>
        <v>-</v>
      </c>
      <c r="K22" s="10">
        <f>'Rådata Skarvar och Diallatation'!O22</f>
        <v>17</v>
      </c>
      <c r="L22" s="10" t="str">
        <f>'Rådata Skarvar och Diallatation'!P22</f>
        <v>-</v>
      </c>
    </row>
    <row r="23" spans="1:12" x14ac:dyDescent="0.25">
      <c r="A23" s="1" t="str">
        <f>'Rådata Skarvar och Diallatation'!A23</f>
        <v>175</v>
      </c>
      <c r="B23" s="1" t="str">
        <f>'Rådata Skarvar och Diallatation'!C23</f>
        <v>SLM - HAN</v>
      </c>
      <c r="C23" s="1" t="str">
        <f>'Rådata Skarvar och Diallatation'!D23</f>
        <v>Dilatationsanordning - DA-SA60-600-BS</v>
      </c>
      <c r="D23" s="1" t="str">
        <f>'Rådata Skarvar och Diallatation'!E23</f>
        <v>DA-SA60-600-BS</v>
      </c>
      <c r="E23" s="1" t="str">
        <f>'Rådata Skarvar och Diallatation'!G23</f>
        <v>B5</v>
      </c>
      <c r="F23" s="2">
        <f>'Rådata Skarvar och Diallatation'!H23</f>
        <v>496.875</v>
      </c>
      <c r="G23" s="2">
        <f>'Rådata Skarvar och Diallatation'!I23</f>
        <v>496.892</v>
      </c>
      <c r="H23" s="2">
        <f>'Rådata Skarvar och Diallatation'!J23</f>
        <v>1</v>
      </c>
      <c r="I23" s="11" t="str">
        <f>'Rådata Skarvar och Diallatation'!K23</f>
        <v>-</v>
      </c>
      <c r="J23" s="11" t="str">
        <f>'Rådata Skarvar och Diallatation'!M23</f>
        <v>-</v>
      </c>
      <c r="K23" s="10">
        <f>'Rådata Skarvar och Diallatation'!O23</f>
        <v>17</v>
      </c>
      <c r="L23" s="10" t="str">
        <f>'Rådata Skarvar och Diallatation'!P23</f>
        <v>-</v>
      </c>
    </row>
    <row r="24" spans="1:12" x14ac:dyDescent="0.25">
      <c r="A24" s="1" t="str">
        <f>'Rådata Skarvar och Diallatation'!A24</f>
        <v>175</v>
      </c>
      <c r="B24" s="1" t="str">
        <f>'Rådata Skarvar och Diallatation'!C24</f>
        <v>DÖE - BJA</v>
      </c>
      <c r="C24" s="1" t="str">
        <f>'Rådata Skarvar och Diallatation'!D24</f>
        <v>Dilatationsanordning - DA-SA60-300-BS</v>
      </c>
      <c r="D24" s="1" t="str">
        <f>'Rådata Skarvar och Diallatation'!E24</f>
        <v>DA-SA60-300-BS</v>
      </c>
      <c r="E24" s="1" t="str">
        <f>'Rådata Skarvar och Diallatation'!G24</f>
        <v>B5</v>
      </c>
      <c r="F24" s="2">
        <f>'Rådata Skarvar och Diallatation'!H24</f>
        <v>532.39800000000002</v>
      </c>
      <c r="G24" s="2">
        <f>'Rådata Skarvar och Diallatation'!I24</f>
        <v>532.41499999999996</v>
      </c>
      <c r="H24" s="2">
        <f>'Rådata Skarvar och Diallatation'!J24</f>
        <v>1</v>
      </c>
      <c r="I24" s="11" t="str">
        <f>'Rådata Skarvar och Diallatation'!K24</f>
        <v>-</v>
      </c>
      <c r="J24" s="11" t="str">
        <f>'Rådata Skarvar och Diallatation'!M24</f>
        <v>-</v>
      </c>
      <c r="K24" s="10">
        <f>'Rådata Skarvar och Diallatation'!O24</f>
        <v>17</v>
      </c>
      <c r="L24" s="10" t="str">
        <f>'Rådata Skarvar och Diallatation'!P24</f>
        <v>-</v>
      </c>
    </row>
    <row r="25" spans="1:12" x14ac:dyDescent="0.25">
      <c r="A25" s="1" t="str">
        <f>'Rådata Skarvar och Diallatation'!A25</f>
        <v>175</v>
      </c>
      <c r="B25" s="1" t="str">
        <f>'Rådata Skarvar och Diallatation'!C25</f>
        <v>BJA - GÅN</v>
      </c>
      <c r="C25" s="1" t="str">
        <f>'Rådata Skarvar och Diallatation'!D25</f>
        <v>Dilatationsanordning - DA-SA60-1200-BS</v>
      </c>
      <c r="D25" s="1" t="str">
        <f>'Rådata Skarvar och Diallatation'!E25</f>
        <v>DA-SA60-1200-BS</v>
      </c>
      <c r="E25" s="1" t="str">
        <f>'Rådata Skarvar och Diallatation'!G25</f>
        <v>B5</v>
      </c>
      <c r="F25" s="2">
        <f>'Rådata Skarvar och Diallatation'!H25</f>
        <v>536.19299999999998</v>
      </c>
      <c r="G25" s="2">
        <f>'Rådata Skarvar och Diallatation'!I25</f>
        <v>536.21</v>
      </c>
      <c r="H25" s="2">
        <f>'Rådata Skarvar och Diallatation'!J25</f>
        <v>1</v>
      </c>
      <c r="I25" s="11" t="str">
        <f>'Rådata Skarvar och Diallatation'!K25</f>
        <v>-</v>
      </c>
      <c r="J25" s="11" t="str">
        <f>'Rådata Skarvar och Diallatation'!M25</f>
        <v>-</v>
      </c>
      <c r="K25" s="10">
        <f>'Rådata Skarvar och Diallatation'!O25</f>
        <v>17</v>
      </c>
      <c r="L25" s="10" t="str">
        <f>'Rådata Skarvar och Diallatation'!P25</f>
        <v>-</v>
      </c>
    </row>
    <row r="26" spans="1:12" x14ac:dyDescent="0.25">
      <c r="A26" s="1" t="str">
        <f>'Rådata Skarvar och Diallatation'!A26</f>
        <v>175</v>
      </c>
      <c r="B26" s="1" t="str">
        <f>'Rådata Skarvar och Diallatation'!C26</f>
        <v>BJA - GÅN</v>
      </c>
      <c r="C26" s="1" t="str">
        <f>'Rådata Skarvar och Diallatation'!D26</f>
        <v>Dilatationsanordning - DA-SA60-300-BS</v>
      </c>
      <c r="D26" s="1" t="str">
        <f>'Rådata Skarvar och Diallatation'!E26</f>
        <v>DA-SA60-300-BS</v>
      </c>
      <c r="E26" s="1" t="str">
        <f>'Rådata Skarvar och Diallatation'!G26</f>
        <v>B5</v>
      </c>
      <c r="F26" s="2">
        <f>'Rådata Skarvar och Diallatation'!H26</f>
        <v>538.97799999999995</v>
      </c>
      <c r="G26" s="2">
        <f>'Rådata Skarvar och Diallatation'!I26</f>
        <v>538.995</v>
      </c>
      <c r="H26" s="2">
        <f>'Rådata Skarvar och Diallatation'!J26</f>
        <v>1</v>
      </c>
      <c r="I26" s="11" t="str">
        <f>'Rådata Skarvar och Diallatation'!K26</f>
        <v>-</v>
      </c>
      <c r="J26" s="11" t="str">
        <f>'Rådata Skarvar och Diallatation'!M26</f>
        <v>-</v>
      </c>
      <c r="K26" s="10">
        <f>'Rådata Skarvar och Diallatation'!O26</f>
        <v>17</v>
      </c>
      <c r="L26" s="10" t="str">
        <f>'Rådata Skarvar och Diallatation'!P26</f>
        <v>-</v>
      </c>
    </row>
    <row r="27" spans="1:12" x14ac:dyDescent="0.25">
      <c r="A27" s="1" t="str">
        <f>'Rådata Skarvar och Diallatation'!A27</f>
        <v>175</v>
      </c>
      <c r="B27" s="1" t="str">
        <f>'Rådata Skarvar och Diallatation'!C27</f>
        <v>GÅN - ÖK</v>
      </c>
      <c r="C27" s="1" t="str">
        <f>'Rådata Skarvar och Diallatation'!D27</f>
        <v>Dilatationsanordning - DA-SA60-600-BS</v>
      </c>
      <c r="D27" s="1" t="str">
        <f>'Rådata Skarvar och Diallatation'!E27</f>
        <v>DA-SA60-600-BS</v>
      </c>
      <c r="E27" s="1" t="str">
        <f>'Rådata Skarvar och Diallatation'!G27</f>
        <v>B5</v>
      </c>
      <c r="F27" s="2">
        <f>'Rådata Skarvar och Diallatation'!H27</f>
        <v>548.84799999999996</v>
      </c>
      <c r="G27" s="2">
        <f>'Rådata Skarvar och Diallatation'!I27</f>
        <v>548.86500000000001</v>
      </c>
      <c r="H27" s="2">
        <f>'Rådata Skarvar och Diallatation'!J27</f>
        <v>1</v>
      </c>
      <c r="I27" s="11" t="str">
        <f>'Rådata Skarvar och Diallatation'!K27</f>
        <v>-</v>
      </c>
      <c r="J27" s="11" t="str">
        <f>'Rådata Skarvar och Diallatation'!M27</f>
        <v>-</v>
      </c>
      <c r="K27" s="10">
        <f>'Rådata Skarvar och Diallatation'!O27</f>
        <v>17</v>
      </c>
      <c r="L27" s="10" t="str">
        <f>'Rådata Skarvar och Diallatation'!P27</f>
        <v>-</v>
      </c>
    </row>
    <row r="28" spans="1:12" x14ac:dyDescent="0.25">
      <c r="A28" s="1" t="str">
        <f>'Rådata Skarvar och Diallatation'!A28</f>
        <v>217</v>
      </c>
      <c r="B28" s="1" t="str">
        <f>'Rådata Skarvar och Diallatation'!C28</f>
        <v>SKÄ - LS</v>
      </c>
      <c r="C28" s="1" t="str">
        <f>'Rådata Skarvar och Diallatation'!D28</f>
        <v>Dilatationsanordning - DA-SA60-300-BS</v>
      </c>
      <c r="D28" s="1" t="str">
        <f>'Rådata Skarvar och Diallatation'!E28</f>
        <v>DA-SA60-300-BS</v>
      </c>
      <c r="E28" s="1" t="str">
        <f>'Rådata Skarvar och Diallatation'!G28</f>
        <v>B5</v>
      </c>
      <c r="F28" s="2">
        <f>'Rådata Skarvar och Diallatation'!H28</f>
        <v>372.06799999999998</v>
      </c>
      <c r="G28" s="2">
        <f>'Rådata Skarvar och Diallatation'!I28</f>
        <v>372.08499999999998</v>
      </c>
      <c r="H28" s="2">
        <f>'Rådata Skarvar och Diallatation'!J28</f>
        <v>1</v>
      </c>
      <c r="I28" s="11" t="str">
        <f>'Rådata Skarvar och Diallatation'!K28</f>
        <v>-</v>
      </c>
      <c r="J28" s="11" t="str">
        <f>'Rådata Skarvar och Diallatation'!M28</f>
        <v>-</v>
      </c>
      <c r="K28" s="10">
        <f>'Rådata Skarvar och Diallatation'!O28</f>
        <v>17</v>
      </c>
      <c r="L28" s="10" t="str">
        <f>'Rådata Skarvar och Diallatation'!P28</f>
        <v>-</v>
      </c>
    </row>
    <row r="29" spans="1:12" x14ac:dyDescent="0.25">
      <c r="A29" s="1" t="str">
        <f>'Rådata Skarvar och Diallatation'!A29</f>
        <v>218</v>
      </c>
      <c r="B29" s="1" t="str">
        <f>'Rådata Skarvar och Diallatation'!C29</f>
        <v>DÖL - HDN</v>
      </c>
      <c r="C29" s="1" t="str">
        <f>'Rådata Skarvar och Diallatation'!D29</f>
        <v>Dilatationsanordning - DA-60E-600-1-BS</v>
      </c>
      <c r="D29" s="1" t="str">
        <f>'Rådata Skarvar och Diallatation'!E29</f>
        <v>DA-60E-600-1-BS</v>
      </c>
      <c r="E29" s="1" t="str">
        <f>'Rådata Skarvar och Diallatation'!G29</f>
        <v>B4</v>
      </c>
      <c r="F29" s="2">
        <f>'Rådata Skarvar och Diallatation'!H29</f>
        <v>280.46800000000002</v>
      </c>
      <c r="G29" s="2">
        <f>'Rådata Skarvar och Diallatation'!I29</f>
        <v>280.48500000000001</v>
      </c>
      <c r="H29" s="2">
        <f>'Rådata Skarvar och Diallatation'!J29</f>
        <v>1</v>
      </c>
      <c r="I29" s="11" t="str">
        <f>'Rådata Skarvar och Diallatation'!K29</f>
        <v>-</v>
      </c>
      <c r="J29" s="11" t="str">
        <f>'Rådata Skarvar och Diallatation'!M29</f>
        <v>-</v>
      </c>
      <c r="K29" s="10">
        <f>'Rådata Skarvar och Diallatation'!O29</f>
        <v>17</v>
      </c>
      <c r="L29" s="10" t="str">
        <f>'Rådata Skarvar och Diallatation'!P29</f>
        <v>-</v>
      </c>
    </row>
    <row r="30" spans="1:12" x14ac:dyDescent="0.25">
      <c r="A30" s="1" t="str">
        <f>'Rådata Skarvar och Diallatation'!A30</f>
        <v>218</v>
      </c>
      <c r="B30" s="1" t="str">
        <f>'Rådata Skarvar och Diallatation'!C30</f>
        <v>DÖL - HDN</v>
      </c>
      <c r="C30" s="1" t="str">
        <f>'Rådata Skarvar och Diallatation'!D30</f>
        <v>Dilatationsanordning - DA-60E-600-1-BS</v>
      </c>
      <c r="D30" s="1" t="str">
        <f>'Rådata Skarvar och Diallatation'!E30</f>
        <v>DA-60E-600-1-BS</v>
      </c>
      <c r="E30" s="1" t="str">
        <f>'Rådata Skarvar och Diallatation'!G30</f>
        <v>B4</v>
      </c>
      <c r="F30" s="2">
        <f>'Rådata Skarvar och Diallatation'!H30</f>
        <v>280.46800000000002</v>
      </c>
      <c r="G30" s="2">
        <f>'Rådata Skarvar och Diallatation'!I30</f>
        <v>280.48500000000001</v>
      </c>
      <c r="H30" s="2">
        <f>'Rådata Skarvar och Diallatation'!J30</f>
        <v>1</v>
      </c>
      <c r="I30" s="11" t="str">
        <f>'Rådata Skarvar och Diallatation'!K30</f>
        <v>-</v>
      </c>
      <c r="J30" s="11" t="str">
        <f>'Rådata Skarvar och Diallatation'!M30</f>
        <v>-</v>
      </c>
      <c r="K30" s="10">
        <f>'Rådata Skarvar och Diallatation'!O30</f>
        <v>17</v>
      </c>
      <c r="L30" s="10" t="str">
        <f>'Rådata Skarvar och Diallatation'!P30</f>
        <v>-</v>
      </c>
    </row>
    <row r="31" spans="1:12" x14ac:dyDescent="0.25">
      <c r="A31" s="1" t="str">
        <f>'Rådata Skarvar och Diallatation'!A31</f>
        <v>218</v>
      </c>
      <c r="B31" s="1" t="str">
        <f>'Rådata Skarvar och Diallatation'!C31</f>
        <v>DÖL - HDN</v>
      </c>
      <c r="C31" s="1" t="str">
        <f>'Rådata Skarvar och Diallatation'!D31</f>
        <v>Dilatationsanordning - DA-60E-600-1-BS</v>
      </c>
      <c r="D31" s="1" t="str">
        <f>'Rådata Skarvar och Diallatation'!E31</f>
        <v>DA-60E-600-1-BS</v>
      </c>
      <c r="E31" s="1" t="str">
        <f>'Rådata Skarvar och Diallatation'!G31</f>
        <v>B4</v>
      </c>
      <c r="F31" s="2">
        <f>'Rådata Skarvar och Diallatation'!H31</f>
        <v>280.72500000000002</v>
      </c>
      <c r="G31" s="2">
        <f>'Rådata Skarvar och Diallatation'!I31</f>
        <v>280.74200000000002</v>
      </c>
      <c r="H31" s="2">
        <f>'Rådata Skarvar och Diallatation'!J31</f>
        <v>1</v>
      </c>
      <c r="I31" s="11" t="str">
        <f>'Rådata Skarvar och Diallatation'!K31</f>
        <v>-</v>
      </c>
      <c r="J31" s="11" t="str">
        <f>'Rådata Skarvar och Diallatation'!M31</f>
        <v>-</v>
      </c>
      <c r="K31" s="10">
        <f>'Rådata Skarvar och Diallatation'!O31</f>
        <v>17</v>
      </c>
      <c r="L31" s="10" t="str">
        <f>'Rådata Skarvar och Diallatation'!P31</f>
        <v>-</v>
      </c>
    </row>
    <row r="32" spans="1:12" x14ac:dyDescent="0.25">
      <c r="A32" s="1" t="str">
        <f>'Rådata Skarvar och Diallatation'!A32</f>
        <v>218</v>
      </c>
      <c r="B32" s="1" t="str">
        <f>'Rådata Skarvar och Diallatation'!C32</f>
        <v>DÖL - HDN</v>
      </c>
      <c r="C32" s="1" t="str">
        <f>'Rådata Skarvar och Diallatation'!D32</f>
        <v>Dilatationsanordning - DA-60E-600-1-BS</v>
      </c>
      <c r="D32" s="1" t="str">
        <f>'Rådata Skarvar och Diallatation'!E32</f>
        <v>DA-60E-600-1-BS</v>
      </c>
      <c r="E32" s="1" t="str">
        <f>'Rådata Skarvar och Diallatation'!G32</f>
        <v>B4</v>
      </c>
      <c r="F32" s="2">
        <f>'Rådata Skarvar och Diallatation'!H32</f>
        <v>280.72500000000002</v>
      </c>
      <c r="G32" s="2">
        <f>'Rådata Skarvar och Diallatation'!I32</f>
        <v>280.74200000000002</v>
      </c>
      <c r="H32" s="2">
        <f>'Rådata Skarvar och Diallatation'!J32</f>
        <v>1</v>
      </c>
      <c r="I32" s="11" t="str">
        <f>'Rådata Skarvar och Diallatation'!K32</f>
        <v>-</v>
      </c>
      <c r="J32" s="11" t="str">
        <f>'Rådata Skarvar och Diallatation'!M32</f>
        <v>-</v>
      </c>
      <c r="K32" s="10">
        <f>'Rådata Skarvar och Diallatation'!O32</f>
        <v>17</v>
      </c>
      <c r="L32" s="10" t="str">
        <f>'Rådata Skarvar och Diallatation'!P32</f>
        <v>-</v>
      </c>
    </row>
    <row r="33" spans="1:12" x14ac:dyDescent="0.25">
      <c r="A33" s="1" t="str">
        <f>'Rådata Skarvar och Diallatation'!A33</f>
        <v>221</v>
      </c>
      <c r="B33" s="1" t="str">
        <f>'Rådata Skarvar och Diallatation'!C33</f>
        <v>STR</v>
      </c>
      <c r="C33" s="1" t="str">
        <f>'Rådata Skarvar och Diallatation'!D33</f>
        <v>Dilatationsanordning - DA-60E-300-BS</v>
      </c>
      <c r="D33" s="1" t="str">
        <f>'Rådata Skarvar och Diallatation'!E33</f>
        <v>DA-60E-300-BS</v>
      </c>
      <c r="E33" s="1" t="str">
        <f>'Rådata Skarvar och Diallatation'!G33</f>
        <v>B3</v>
      </c>
      <c r="F33" s="2">
        <f>'Rådata Skarvar och Diallatation'!H33</f>
        <v>751.67700000000002</v>
      </c>
      <c r="G33" s="2">
        <f>'Rådata Skarvar och Diallatation'!I33</f>
        <v>751.68899999999996</v>
      </c>
      <c r="H33" s="2">
        <f>'Rådata Skarvar och Diallatation'!J33</f>
        <v>1</v>
      </c>
      <c r="I33" s="11" t="str">
        <f>'Rådata Skarvar och Diallatation'!K33</f>
        <v>-</v>
      </c>
      <c r="J33" s="11" t="str">
        <f>'Rådata Skarvar och Diallatation'!M33</f>
        <v>-</v>
      </c>
      <c r="K33" s="10">
        <f>'Rådata Skarvar och Diallatation'!O33</f>
        <v>26</v>
      </c>
      <c r="L33" s="10" t="str">
        <f>'Rådata Skarvar och Diallatation'!P33</f>
        <v>-</v>
      </c>
    </row>
    <row r="34" spans="1:12" x14ac:dyDescent="0.25">
      <c r="A34" s="1" t="str">
        <f>'Rådata Skarvar och Diallatation'!A34</f>
        <v>232</v>
      </c>
      <c r="B34" s="1" t="str">
        <f>'Rådata Skarvar och Diallatation'!C34</f>
        <v>HSD - SVJ</v>
      </c>
      <c r="C34" s="1" t="str">
        <f>'Rådata Skarvar och Diallatation'!D34</f>
        <v>Dilatationsanordning - DA-SA60-600-BS</v>
      </c>
      <c r="D34" s="1" t="str">
        <f>'Rådata Skarvar och Diallatation'!E34</f>
        <v>DA-SA60-600-BS</v>
      </c>
      <c r="E34" s="1" t="str">
        <f>'Rådata Skarvar och Diallatation'!G34</f>
        <v>B5</v>
      </c>
      <c r="F34" s="2">
        <f>'Rådata Skarvar och Diallatation'!H34</f>
        <v>418.68099999999998</v>
      </c>
      <c r="G34" s="2">
        <f>'Rådata Skarvar och Diallatation'!I34</f>
        <v>418.69799999999998</v>
      </c>
      <c r="H34" s="2">
        <f>'Rådata Skarvar och Diallatation'!J34</f>
        <v>1</v>
      </c>
      <c r="I34" s="11" t="str">
        <f>'Rådata Skarvar och Diallatation'!K34</f>
        <v>-</v>
      </c>
      <c r="J34" s="11" t="str">
        <f>'Rådata Skarvar och Diallatation'!M34</f>
        <v>-</v>
      </c>
      <c r="K34" s="10">
        <f>'Rådata Skarvar och Diallatation'!O34</f>
        <v>40</v>
      </c>
      <c r="L34" s="10" t="str">
        <f>'Rådata Skarvar och Diallatation'!P34</f>
        <v>-</v>
      </c>
    </row>
    <row r="35" spans="1:12" x14ac:dyDescent="0.25">
      <c r="A35" s="1" t="str">
        <f>'Rådata Skarvar och Diallatation'!A35</f>
        <v>233</v>
      </c>
      <c r="B35" s="1" t="str">
        <f>'Rådata Skarvar och Diallatation'!C35</f>
        <v>SLBK - SEN</v>
      </c>
      <c r="C35" s="1" t="str">
        <f>'Rådata Skarvar och Diallatation'!D35</f>
        <v>Dilatationsanordning - DA-60E-300-BS-Bdel</v>
      </c>
      <c r="D35" s="1" t="str">
        <f>'Rådata Skarvar och Diallatation'!E35</f>
        <v>DA-60E-300-BS-Bdel</v>
      </c>
      <c r="E35" s="1" t="str">
        <f>'Rådata Skarvar och Diallatation'!G35</f>
        <v>B4</v>
      </c>
      <c r="F35" s="2">
        <f>'Rådata Skarvar och Diallatation'!H35</f>
        <v>372.01900000000001</v>
      </c>
      <c r="G35" s="2">
        <f>'Rådata Skarvar och Diallatation'!I35</f>
        <v>372.029</v>
      </c>
      <c r="H35" s="2">
        <f>'Rådata Skarvar och Diallatation'!J35</f>
        <v>1</v>
      </c>
      <c r="I35" s="11" t="str">
        <f>'Rådata Skarvar och Diallatation'!K35</f>
        <v>-</v>
      </c>
      <c r="J35" s="11" t="str">
        <f>'Rådata Skarvar och Diallatation'!M35</f>
        <v>-</v>
      </c>
      <c r="K35" s="10">
        <f>'Rådata Skarvar och Diallatation'!O35</f>
        <v>40</v>
      </c>
      <c r="L35" s="10" t="str">
        <f>'Rådata Skarvar och Diallatation'!P35</f>
        <v>-</v>
      </c>
    </row>
    <row r="36" spans="1:12" x14ac:dyDescent="0.25">
      <c r="A36" s="1" t="str">
        <f>'Rådata Skarvar och Diallatation'!A36</f>
        <v>233</v>
      </c>
      <c r="B36" s="1" t="str">
        <f>'Rådata Skarvar och Diallatation'!C36</f>
        <v>SLBK - SEN</v>
      </c>
      <c r="C36" s="1" t="str">
        <f>'Rådata Skarvar och Diallatation'!D36</f>
        <v>Dilatationsanordning - DA-60E-300-BS-Bdel</v>
      </c>
      <c r="D36" s="1" t="str">
        <f>'Rådata Skarvar och Diallatation'!E36</f>
        <v>DA-60E-300-BS-Bdel</v>
      </c>
      <c r="E36" s="1" t="str">
        <f>'Rådata Skarvar och Diallatation'!G36</f>
        <v>B4</v>
      </c>
      <c r="F36" s="2">
        <f>'Rådata Skarvar och Diallatation'!H36</f>
        <v>372.24700000000001</v>
      </c>
      <c r="G36" s="2">
        <f>'Rådata Skarvar och Diallatation'!I36</f>
        <v>372.25700000000001</v>
      </c>
      <c r="H36" s="2">
        <f>'Rådata Skarvar och Diallatation'!J36</f>
        <v>1</v>
      </c>
      <c r="I36" s="11" t="str">
        <f>'Rådata Skarvar och Diallatation'!K36</f>
        <v>-</v>
      </c>
      <c r="J36" s="11" t="str">
        <f>'Rådata Skarvar och Diallatation'!M36</f>
        <v>-</v>
      </c>
      <c r="K36" s="10">
        <f>'Rådata Skarvar och Diallatation'!O36</f>
        <v>40</v>
      </c>
      <c r="L36" s="10" t="str">
        <f>'Rådata Skarvar och Diallatation'!P36</f>
        <v>-</v>
      </c>
    </row>
    <row r="37" spans="1:12" x14ac:dyDescent="0.25">
      <c r="A37" s="1" t="str">
        <f>'Rådata Skarvar och Diallatation'!A37</f>
        <v>234</v>
      </c>
      <c r="B37" s="1" t="str">
        <f>'Rådata Skarvar och Diallatation'!C37</f>
        <v>NTA</v>
      </c>
      <c r="C37" s="1" t="str">
        <f>'Rådata Skarvar och Diallatation'!D37</f>
        <v>Dilatationsanordning - DA-60E-300-BS</v>
      </c>
      <c r="D37" s="1" t="str">
        <f>'Rådata Skarvar och Diallatation'!E37</f>
        <v>DA-60E-300-BS</v>
      </c>
      <c r="E37" s="1" t="str">
        <f>'Rådata Skarvar och Diallatation'!G37</f>
        <v>B3</v>
      </c>
      <c r="F37" s="2">
        <f>'Rådata Skarvar och Diallatation'!H37</f>
        <v>574.24800000000005</v>
      </c>
      <c r="G37" s="2">
        <f>'Rådata Skarvar och Diallatation'!I37</f>
        <v>574.26099999999997</v>
      </c>
      <c r="H37" s="2">
        <f>'Rådata Skarvar och Diallatation'!J37</f>
        <v>1</v>
      </c>
      <c r="I37" s="11" t="str">
        <f>'Rådata Skarvar och Diallatation'!K37</f>
        <v>-</v>
      </c>
      <c r="J37" s="11" t="str">
        <f>'Rådata Skarvar och Diallatation'!M37</f>
        <v>-</v>
      </c>
      <c r="K37" s="10">
        <f>'Rådata Skarvar och Diallatation'!O37</f>
        <v>14</v>
      </c>
      <c r="L37" s="10" t="str">
        <f>'Rådata Skarvar och Diallatation'!P37</f>
        <v>-</v>
      </c>
    </row>
    <row r="38" spans="1:12" x14ac:dyDescent="0.25">
      <c r="A38" s="1" t="str">
        <f>'Rådata Skarvar och Diallatation'!A38</f>
        <v>234</v>
      </c>
      <c r="B38" s="1" t="str">
        <f>'Rådata Skarvar och Diallatation'!C38</f>
        <v>NTA</v>
      </c>
      <c r="C38" s="1" t="str">
        <f>'Rådata Skarvar och Diallatation'!D38</f>
        <v>Dilatationsanordning - DA-60E-300-BS</v>
      </c>
      <c r="D38" s="1" t="str">
        <f>'Rådata Skarvar och Diallatation'!E38</f>
        <v>DA-60E-300-BS</v>
      </c>
      <c r="E38" s="1" t="str">
        <f>'Rådata Skarvar och Diallatation'!G38</f>
        <v>B3</v>
      </c>
      <c r="F38" s="2">
        <f>'Rådata Skarvar och Diallatation'!H38</f>
        <v>574.38300000000004</v>
      </c>
      <c r="G38" s="2">
        <f>'Rådata Skarvar och Diallatation'!I38</f>
        <v>574.39599999999996</v>
      </c>
      <c r="H38" s="2">
        <f>'Rådata Skarvar och Diallatation'!J38</f>
        <v>1</v>
      </c>
      <c r="I38" s="11" t="str">
        <f>'Rådata Skarvar och Diallatation'!K38</f>
        <v>-</v>
      </c>
      <c r="J38" s="11" t="str">
        <f>'Rådata Skarvar och Diallatation'!M38</f>
        <v>-</v>
      </c>
      <c r="K38" s="10">
        <f>'Rådata Skarvar och Diallatation'!O38</f>
        <v>14</v>
      </c>
      <c r="L38" s="10" t="str">
        <f>'Rådata Skarvar och Diallatation'!P38</f>
        <v>-</v>
      </c>
    </row>
    <row r="39" spans="1:12" x14ac:dyDescent="0.25">
      <c r="A39" s="1" t="str">
        <f>'Rådata Skarvar och Diallatation'!A39</f>
        <v>235</v>
      </c>
      <c r="B39" s="1" t="str">
        <f>'Rådata Skarvar och Diallatation'!C39</f>
        <v>GUI - SHV</v>
      </c>
      <c r="C39" s="1" t="str">
        <f>'Rådata Skarvar och Diallatation'!D39</f>
        <v>Dilatationsanordning - DA-SA60-600-BS</v>
      </c>
      <c r="D39" s="1" t="str">
        <f>'Rådata Skarvar och Diallatation'!E39</f>
        <v>DA-SA60-600-BS</v>
      </c>
      <c r="E39" s="1" t="str">
        <f>'Rådata Skarvar och Diallatation'!G39</f>
        <v>B5</v>
      </c>
      <c r="F39" s="2">
        <f>'Rådata Skarvar och Diallatation'!H39</f>
        <v>188.71299999999999</v>
      </c>
      <c r="G39" s="2">
        <f>'Rådata Skarvar och Diallatation'!I39</f>
        <v>188.73</v>
      </c>
      <c r="H39" s="2">
        <f>'Rådata Skarvar och Diallatation'!J39</f>
        <v>1</v>
      </c>
      <c r="I39" s="11" t="str">
        <f>'Rådata Skarvar och Diallatation'!K39</f>
        <v>-</v>
      </c>
      <c r="J39" s="11" t="str">
        <f>'Rådata Skarvar och Diallatation'!M39</f>
        <v>-</v>
      </c>
      <c r="K39" s="10">
        <f>'Rådata Skarvar och Diallatation'!O39</f>
        <v>13</v>
      </c>
      <c r="L39" s="10" t="str">
        <f>'Rådata Skarvar och Diallatation'!P39</f>
        <v>-</v>
      </c>
    </row>
    <row r="40" spans="1:12" x14ac:dyDescent="0.25">
      <c r="A40" s="1" t="str">
        <f>'Rådata Skarvar och Diallatation'!A40</f>
        <v>235</v>
      </c>
      <c r="B40" s="1" t="str">
        <f>'Rådata Skarvar och Diallatation'!C40</f>
        <v>NJB</v>
      </c>
      <c r="C40" s="1" t="str">
        <f>'Rådata Skarvar och Diallatation'!D40</f>
        <v>Dilatationsanordning - DA-60E-300-BS</v>
      </c>
      <c r="D40" s="1" t="str">
        <f>'Rådata Skarvar och Diallatation'!E40</f>
        <v>DA-60E-300-BS</v>
      </c>
      <c r="E40" s="1" t="str">
        <f>'Rådata Skarvar och Diallatation'!G40</f>
        <v>B4</v>
      </c>
      <c r="F40" s="2">
        <f>'Rådata Skarvar och Diallatation'!H40</f>
        <v>332.471</v>
      </c>
      <c r="G40" s="2">
        <f>'Rådata Skarvar och Diallatation'!I40</f>
        <v>332.48399999999998</v>
      </c>
      <c r="H40" s="2">
        <f>'Rådata Skarvar och Diallatation'!J40</f>
        <v>1</v>
      </c>
      <c r="I40" s="11" t="str">
        <f>'Rådata Skarvar och Diallatation'!K40</f>
        <v>-</v>
      </c>
      <c r="J40" s="11" t="str">
        <f>'Rådata Skarvar och Diallatation'!M40</f>
        <v>-</v>
      </c>
      <c r="K40" s="10">
        <f>'Rådata Skarvar och Diallatation'!O40</f>
        <v>13</v>
      </c>
      <c r="L40" s="10" t="str">
        <f>'Rådata Skarvar och Diallatation'!P40</f>
        <v>-</v>
      </c>
    </row>
    <row r="41" spans="1:12" x14ac:dyDescent="0.25">
      <c r="A41" s="1" t="str">
        <f>'Rådata Skarvar och Diallatation'!A41</f>
        <v>235</v>
      </c>
      <c r="B41" s="1" t="str">
        <f>'Rådata Skarvar och Diallatation'!C41</f>
        <v>NJB - NLY</v>
      </c>
      <c r="C41" s="1" t="str">
        <f>'Rådata Skarvar och Diallatation'!D41</f>
        <v>Dilatationsanordning - DA-60E-300-BS</v>
      </c>
      <c r="D41" s="1" t="str">
        <f>'Rådata Skarvar och Diallatation'!E41</f>
        <v>DA-60E-300-BS</v>
      </c>
      <c r="E41" s="1" t="str">
        <f>'Rådata Skarvar och Diallatation'!G41</f>
        <v>B4</v>
      </c>
      <c r="F41" s="2">
        <f>'Rådata Skarvar och Diallatation'!H41</f>
        <v>332.471</v>
      </c>
      <c r="G41" s="2">
        <f>'Rådata Skarvar och Diallatation'!I41</f>
        <v>332.48399999999998</v>
      </c>
      <c r="H41" s="2">
        <f>'Rådata Skarvar och Diallatation'!J41</f>
        <v>1</v>
      </c>
      <c r="I41" s="11" t="str">
        <f>'Rådata Skarvar och Diallatation'!K41</f>
        <v>-</v>
      </c>
      <c r="J41" s="11" t="str">
        <f>'Rådata Skarvar och Diallatation'!M41</f>
        <v>-</v>
      </c>
      <c r="K41" s="10">
        <f>'Rådata Skarvar och Diallatation'!O41</f>
        <v>13</v>
      </c>
      <c r="L41" s="10" t="str">
        <f>'Rådata Skarvar och Diallatation'!P41</f>
        <v>-</v>
      </c>
    </row>
    <row r="42" spans="1:12" x14ac:dyDescent="0.25">
      <c r="A42" s="1" t="str">
        <f>'Rådata Skarvar och Diallatation'!A42</f>
        <v>401</v>
      </c>
      <c r="B42" s="1" t="str">
        <f>'Rådata Skarvar och Diallatation'!C42</f>
        <v>TMÖ</v>
      </c>
      <c r="C42" s="1" t="str">
        <f>'Rådata Skarvar och Diallatation'!D42</f>
        <v>Dilatationsanordning - DA-SA60-600-BS</v>
      </c>
      <c r="D42" s="1" t="str">
        <f>'Rådata Skarvar och Diallatation'!E42</f>
        <v>DA-SA60-600-BS</v>
      </c>
      <c r="E42" s="1" t="str">
        <f>'Rådata Skarvar och Diallatation'!G42</f>
        <v>B4</v>
      </c>
      <c r="F42" s="2">
        <f>'Rådata Skarvar och Diallatation'!H42</f>
        <v>3.552</v>
      </c>
      <c r="G42" s="2">
        <f>'Rådata Skarvar och Diallatation'!I42</f>
        <v>3.569</v>
      </c>
      <c r="H42" s="2">
        <f>'Rådata Skarvar och Diallatation'!J42</f>
        <v>1</v>
      </c>
      <c r="I42" s="11" t="str">
        <f>'Rådata Skarvar och Diallatation'!K42</f>
        <v>-</v>
      </c>
      <c r="J42" s="11" t="str">
        <f>'Rådata Skarvar och Diallatation'!M42</f>
        <v>-</v>
      </c>
      <c r="K42" s="10">
        <f>'Rådata Skarvar och Diallatation'!O42</f>
        <v>6</v>
      </c>
      <c r="L42" s="10" t="str">
        <f>'Rådata Skarvar och Diallatation'!P42</f>
        <v>-</v>
      </c>
    </row>
    <row r="43" spans="1:12" x14ac:dyDescent="0.25">
      <c r="A43" s="1" t="str">
        <f>'Rådata Skarvar och Diallatation'!A43</f>
        <v>401</v>
      </c>
      <c r="B43" s="1" t="str">
        <f>'Rådata Skarvar och Diallatation'!C43</f>
        <v>TMÖ</v>
      </c>
      <c r="C43" s="1" t="str">
        <f>'Rådata Skarvar och Diallatation'!D43</f>
        <v>Dilatationsanordning - DA-SA60-600-BS</v>
      </c>
      <c r="D43" s="1" t="str">
        <f>'Rådata Skarvar och Diallatation'!E43</f>
        <v>DA-SA60-600-BS</v>
      </c>
      <c r="E43" s="1" t="str">
        <f>'Rådata Skarvar och Diallatation'!G43</f>
        <v>B4</v>
      </c>
      <c r="F43" s="2">
        <f>'Rådata Skarvar och Diallatation'!H43</f>
        <v>3.645</v>
      </c>
      <c r="G43" s="2">
        <f>'Rådata Skarvar och Diallatation'!I43</f>
        <v>3.6619999999999999</v>
      </c>
      <c r="H43" s="2">
        <f>'Rådata Skarvar och Diallatation'!J43</f>
        <v>1</v>
      </c>
      <c r="I43" s="11" t="str">
        <f>'Rådata Skarvar och Diallatation'!K43</f>
        <v>-</v>
      </c>
      <c r="J43" s="11" t="str">
        <f>'Rådata Skarvar och Diallatation'!M43</f>
        <v>-</v>
      </c>
      <c r="K43" s="10">
        <f>'Rådata Skarvar och Diallatation'!O43</f>
        <v>6</v>
      </c>
      <c r="L43" s="10" t="str">
        <f>'Rådata Skarvar och Diallatation'!P43</f>
        <v>-</v>
      </c>
    </row>
    <row r="44" spans="1:12" x14ac:dyDescent="0.25">
      <c r="A44" s="1" t="str">
        <f>'Rådata Skarvar och Diallatation'!A44</f>
        <v>401</v>
      </c>
      <c r="B44" s="1" t="str">
        <f>'Rådata Skarvar och Diallatation'!C44</f>
        <v>CST</v>
      </c>
      <c r="C44" s="1" t="str">
        <f>'Rådata Skarvar och Diallatation'!D44</f>
        <v>Dilatationsanordning - DA-60E-300-BS-S</v>
      </c>
      <c r="D44" s="1" t="str">
        <f>'Rådata Skarvar och Diallatation'!E44</f>
        <v>DA-60E-300-BS-S</v>
      </c>
      <c r="E44" s="1" t="str">
        <f>'Rådata Skarvar och Diallatation'!G44</f>
        <v>B4</v>
      </c>
      <c r="F44" s="2">
        <f>'Rådata Skarvar och Diallatation'!H44</f>
        <v>0.97399999999999998</v>
      </c>
      <c r="G44" s="2">
        <f>'Rådata Skarvar och Diallatation'!I44</f>
        <v>0.98699999999999999</v>
      </c>
      <c r="H44" s="2">
        <f>'Rådata Skarvar och Diallatation'!J44</f>
        <v>1</v>
      </c>
      <c r="I44" s="11" t="str">
        <f>'Rådata Skarvar och Diallatation'!K44</f>
        <v>-</v>
      </c>
      <c r="J44" s="11" t="str">
        <f>'Rådata Skarvar och Diallatation'!M44</f>
        <v>-</v>
      </c>
      <c r="K44" s="10">
        <f>'Rådata Skarvar och Diallatation'!O44</f>
        <v>6</v>
      </c>
      <c r="L44" s="10" t="str">
        <f>'Rådata Skarvar och Diallatation'!P44</f>
        <v>-</v>
      </c>
    </row>
    <row r="45" spans="1:12" x14ac:dyDescent="0.25">
      <c r="A45" s="1" t="str">
        <f>'Rådata Skarvar och Diallatation'!A45</f>
        <v>401</v>
      </c>
      <c r="B45" s="1" t="str">
        <f>'Rådata Skarvar och Diallatation'!C45</f>
        <v>CST</v>
      </c>
      <c r="C45" s="1" t="str">
        <f>'Rådata Skarvar och Diallatation'!D45</f>
        <v>Dilatationsanordning - DA-60E-300-BS-S</v>
      </c>
      <c r="D45" s="1" t="str">
        <f>'Rådata Skarvar och Diallatation'!E45</f>
        <v>DA-60E-300-BS-S</v>
      </c>
      <c r="E45" s="1" t="str">
        <f>'Rådata Skarvar och Diallatation'!G45</f>
        <v>B4</v>
      </c>
      <c r="F45" s="2">
        <f>'Rådata Skarvar och Diallatation'!H45</f>
        <v>0.97399999999999998</v>
      </c>
      <c r="G45" s="2">
        <f>'Rådata Skarvar och Diallatation'!I45</f>
        <v>0.98699999999999999</v>
      </c>
      <c r="H45" s="2">
        <f>'Rådata Skarvar och Diallatation'!J45</f>
        <v>1</v>
      </c>
      <c r="I45" s="11" t="str">
        <f>'Rådata Skarvar och Diallatation'!K45</f>
        <v>-</v>
      </c>
      <c r="J45" s="11" t="str">
        <f>'Rådata Skarvar och Diallatation'!M45</f>
        <v>-</v>
      </c>
      <c r="K45" s="10">
        <f>'Rådata Skarvar och Diallatation'!O45</f>
        <v>6</v>
      </c>
      <c r="L45" s="10" t="str">
        <f>'Rådata Skarvar och Diallatation'!P45</f>
        <v>-</v>
      </c>
    </row>
    <row r="46" spans="1:12" x14ac:dyDescent="0.25">
      <c r="A46" s="1" t="str">
        <f>'Rådata Skarvar och Diallatation'!A46</f>
        <v>401</v>
      </c>
      <c r="B46" s="1" t="str">
        <f>'Rådata Skarvar och Diallatation'!C46</f>
        <v>SST</v>
      </c>
      <c r="C46" s="1" t="str">
        <f>'Rådata Skarvar och Diallatation'!D46</f>
        <v>Dilatationsanordning - DA-SA60-600-BS</v>
      </c>
      <c r="D46" s="1" t="str">
        <f>'Rådata Skarvar och Diallatation'!E46</f>
        <v>DA-SA60-600-BS</v>
      </c>
      <c r="E46" s="1" t="str">
        <f>'Rådata Skarvar och Diallatation'!G46</f>
        <v>B4</v>
      </c>
      <c r="F46" s="2">
        <f>'Rådata Skarvar och Diallatation'!H46</f>
        <v>3.3490000000000002</v>
      </c>
      <c r="G46" s="2">
        <f>'Rådata Skarvar och Diallatation'!I46</f>
        <v>3.3660000000000001</v>
      </c>
      <c r="H46" s="2">
        <f>'Rådata Skarvar och Diallatation'!J46</f>
        <v>1</v>
      </c>
      <c r="I46" s="11" t="str">
        <f>'Rådata Skarvar och Diallatation'!K46</f>
        <v>-</v>
      </c>
      <c r="J46" s="11" t="str">
        <f>'Rådata Skarvar och Diallatation'!M46</f>
        <v>-</v>
      </c>
      <c r="K46" s="10">
        <f>'Rådata Skarvar och Diallatation'!O46</f>
        <v>6</v>
      </c>
      <c r="L46" s="10" t="str">
        <f>'Rådata Skarvar och Diallatation'!P46</f>
        <v>-</v>
      </c>
    </row>
    <row r="47" spans="1:12" x14ac:dyDescent="0.25">
      <c r="A47" s="1" t="str">
        <f>'Rådata Skarvar och Diallatation'!A47</f>
        <v>401</v>
      </c>
      <c r="B47" s="1" t="str">
        <f>'Rådata Skarvar och Diallatation'!C47</f>
        <v>SST</v>
      </c>
      <c r="C47" s="1" t="str">
        <f>'Rådata Skarvar och Diallatation'!D47</f>
        <v>Dilatationsanordning - DA-SA60-600-BS</v>
      </c>
      <c r="D47" s="1" t="str">
        <f>'Rådata Skarvar och Diallatation'!E47</f>
        <v>DA-SA60-600-BS</v>
      </c>
      <c r="E47" s="1" t="str">
        <f>'Rådata Skarvar och Diallatation'!G47</f>
        <v>B4</v>
      </c>
      <c r="F47" s="2">
        <f>'Rådata Skarvar och Diallatation'!H47</f>
        <v>3.35</v>
      </c>
      <c r="G47" s="2">
        <f>'Rådata Skarvar och Diallatation'!I47</f>
        <v>3.367</v>
      </c>
      <c r="H47" s="2">
        <f>'Rådata Skarvar och Diallatation'!J47</f>
        <v>1</v>
      </c>
      <c r="I47" s="11" t="str">
        <f>'Rådata Skarvar och Diallatation'!K47</f>
        <v>-</v>
      </c>
      <c r="J47" s="11" t="str">
        <f>'Rådata Skarvar och Diallatation'!M47</f>
        <v>-</v>
      </c>
      <c r="K47" s="10">
        <f>'Rådata Skarvar och Diallatation'!O47</f>
        <v>6</v>
      </c>
      <c r="L47" s="10" t="str">
        <f>'Rådata Skarvar och Diallatation'!P47</f>
        <v>-</v>
      </c>
    </row>
    <row r="48" spans="1:12" x14ac:dyDescent="0.25">
      <c r="A48" s="1" t="str">
        <f>'Rådata Skarvar och Diallatation'!A48</f>
        <v>401</v>
      </c>
      <c r="B48" s="1" t="str">
        <f>'Rådata Skarvar och Diallatation'!C48</f>
        <v>ÅBE</v>
      </c>
      <c r="C48" s="1" t="str">
        <f>'Rådata Skarvar och Diallatation'!D48</f>
        <v>Dilatationsanordning - DA-SA60-300-BS-S</v>
      </c>
      <c r="D48" s="1" t="str">
        <f>'Rådata Skarvar och Diallatation'!E48</f>
        <v>DA-SA60-300-BS-S</v>
      </c>
      <c r="E48" s="1" t="str">
        <f>'Rådata Skarvar och Diallatation'!G48</f>
        <v>B5</v>
      </c>
      <c r="F48" s="2">
        <f>'Rådata Skarvar och Diallatation'!H48</f>
        <v>3.8759999999999999</v>
      </c>
      <c r="G48" s="2">
        <f>'Rådata Skarvar och Diallatation'!I48</f>
        <v>3.8929999999999998</v>
      </c>
      <c r="H48" s="2">
        <f>'Rådata Skarvar och Diallatation'!J48</f>
        <v>1</v>
      </c>
      <c r="I48" s="11" t="str">
        <f>'Rådata Skarvar och Diallatation'!K48</f>
        <v>-</v>
      </c>
      <c r="J48" s="11" t="str">
        <f>'Rådata Skarvar och Diallatation'!M48</f>
        <v>-</v>
      </c>
      <c r="K48" s="10">
        <f>'Rådata Skarvar och Diallatation'!O48</f>
        <v>6</v>
      </c>
      <c r="L48" s="10" t="str">
        <f>'Rådata Skarvar och Diallatation'!P48</f>
        <v>-</v>
      </c>
    </row>
    <row r="49" spans="1:12" x14ac:dyDescent="0.25">
      <c r="A49" s="1" t="str">
        <f>'Rådata Skarvar och Diallatation'!A49</f>
        <v>401</v>
      </c>
      <c r="B49" s="1" t="str">
        <f>'Rådata Skarvar och Diallatation'!C49</f>
        <v>ÅBE</v>
      </c>
      <c r="C49" s="1" t="str">
        <f>'Rådata Skarvar och Diallatation'!D49</f>
        <v>Dilatationsanordning - DA-SA60-300-BS-S</v>
      </c>
      <c r="D49" s="1" t="str">
        <f>'Rådata Skarvar och Diallatation'!E49</f>
        <v>DA-SA60-300-BS-S</v>
      </c>
      <c r="E49" s="1" t="str">
        <f>'Rådata Skarvar och Diallatation'!G49</f>
        <v>B5</v>
      </c>
      <c r="F49" s="2">
        <f>'Rådata Skarvar och Diallatation'!H49</f>
        <v>3.879</v>
      </c>
      <c r="G49" s="2">
        <f>'Rådata Skarvar och Diallatation'!I49</f>
        <v>3.8959999999999999</v>
      </c>
      <c r="H49" s="2">
        <f>'Rådata Skarvar och Diallatation'!J49</f>
        <v>1</v>
      </c>
      <c r="I49" s="11" t="str">
        <f>'Rådata Skarvar och Diallatation'!K49</f>
        <v>-</v>
      </c>
      <c r="J49" s="11" t="str">
        <f>'Rådata Skarvar och Diallatation'!M49</f>
        <v>-</v>
      </c>
      <c r="K49" s="10">
        <f>'Rådata Skarvar och Diallatation'!O49</f>
        <v>6</v>
      </c>
      <c r="L49" s="10" t="str">
        <f>'Rådata Skarvar och Diallatation'!P49</f>
        <v>-</v>
      </c>
    </row>
    <row r="50" spans="1:12" x14ac:dyDescent="0.25">
      <c r="A50" s="1" t="str">
        <f>'Rådata Skarvar och Diallatation'!A50</f>
        <v>401</v>
      </c>
      <c r="B50" s="1" t="str">
        <f>'Rådata Skarvar och Diallatation'!C50</f>
        <v>ÅBE</v>
      </c>
      <c r="C50" s="1" t="str">
        <f>'Rådata Skarvar och Diallatation'!D50</f>
        <v>Dilatationsanordning - DA-SA60-300-BS-S</v>
      </c>
      <c r="D50" s="1" t="str">
        <f>'Rådata Skarvar och Diallatation'!E50</f>
        <v>DA-SA60-300-BS-S</v>
      </c>
      <c r="E50" s="1" t="str">
        <f>'Rådata Skarvar och Diallatation'!G50</f>
        <v>B5</v>
      </c>
      <c r="F50" s="2">
        <f>'Rådata Skarvar och Diallatation'!H50</f>
        <v>4.0640000000000001</v>
      </c>
      <c r="G50" s="2">
        <f>'Rådata Skarvar och Diallatation'!I50</f>
        <v>4.0810000000000004</v>
      </c>
      <c r="H50" s="2">
        <f>'Rådata Skarvar och Diallatation'!J50</f>
        <v>1</v>
      </c>
      <c r="I50" s="11" t="str">
        <f>'Rådata Skarvar och Diallatation'!K50</f>
        <v>-</v>
      </c>
      <c r="J50" s="11" t="str">
        <f>'Rådata Skarvar och Diallatation'!M50</f>
        <v>-</v>
      </c>
      <c r="K50" s="10">
        <f>'Rådata Skarvar och Diallatation'!O50</f>
        <v>6</v>
      </c>
      <c r="L50" s="10" t="str">
        <f>'Rådata Skarvar och Diallatation'!P50</f>
        <v>-</v>
      </c>
    </row>
    <row r="51" spans="1:12" x14ac:dyDescent="0.25">
      <c r="A51" s="1" t="str">
        <f>'Rådata Skarvar och Diallatation'!A51</f>
        <v>401</v>
      </c>
      <c r="B51" s="1" t="str">
        <f>'Rådata Skarvar och Diallatation'!C51</f>
        <v>ÅBE</v>
      </c>
      <c r="C51" s="1" t="str">
        <f>'Rådata Skarvar och Diallatation'!D51</f>
        <v>Dilatationsanordning - DA-SA60-300-BS-S</v>
      </c>
      <c r="D51" s="1" t="str">
        <f>'Rådata Skarvar och Diallatation'!E51</f>
        <v>DA-SA60-300-BS-S</v>
      </c>
      <c r="E51" s="1" t="str">
        <f>'Rådata Skarvar och Diallatation'!G51</f>
        <v>B5</v>
      </c>
      <c r="F51" s="2">
        <f>'Rådata Skarvar och Diallatation'!H51</f>
        <v>4.0640000000000001</v>
      </c>
      <c r="G51" s="2">
        <f>'Rådata Skarvar och Diallatation'!I51</f>
        <v>4.0810000000000004</v>
      </c>
      <c r="H51" s="2">
        <f>'Rådata Skarvar och Diallatation'!J51</f>
        <v>1</v>
      </c>
      <c r="I51" s="11" t="str">
        <f>'Rådata Skarvar och Diallatation'!K51</f>
        <v>-</v>
      </c>
      <c r="J51" s="11" t="str">
        <f>'Rådata Skarvar och Diallatation'!M51</f>
        <v>-</v>
      </c>
      <c r="K51" s="10">
        <f>'Rådata Skarvar och Diallatation'!O51</f>
        <v>6</v>
      </c>
      <c r="L51" s="10" t="str">
        <f>'Rådata Skarvar och Diallatation'!P51</f>
        <v>-</v>
      </c>
    </row>
    <row r="52" spans="1:12" x14ac:dyDescent="0.25">
      <c r="A52" s="1" t="str">
        <f>'Rådata Skarvar och Diallatation'!A52</f>
        <v>401</v>
      </c>
      <c r="B52" s="1" t="str">
        <f>'Rådata Skarvar och Diallatation'!C52</f>
        <v>ÅBE</v>
      </c>
      <c r="C52" s="1" t="str">
        <f>'Rådata Skarvar och Diallatation'!D52</f>
        <v>Dilatationsanordning - DA-SA60-600-BS</v>
      </c>
      <c r="D52" s="1" t="str">
        <f>'Rådata Skarvar och Diallatation'!E52</f>
        <v>DA-SA60-600-BS</v>
      </c>
      <c r="E52" s="1" t="str">
        <f>'Rådata Skarvar och Diallatation'!G52</f>
        <v>B5</v>
      </c>
      <c r="F52" s="2">
        <f>'Rådata Skarvar och Diallatation'!H52</f>
        <v>4.1479999999999997</v>
      </c>
      <c r="G52" s="2">
        <f>'Rådata Skarvar och Diallatation'!I52</f>
        <v>4.165</v>
      </c>
      <c r="H52" s="2">
        <f>'Rådata Skarvar och Diallatation'!J52</f>
        <v>1</v>
      </c>
      <c r="I52" s="11" t="str">
        <f>'Rådata Skarvar och Diallatation'!K52</f>
        <v>-</v>
      </c>
      <c r="J52" s="11" t="str">
        <f>'Rådata Skarvar och Diallatation'!M52</f>
        <v>-</v>
      </c>
      <c r="K52" s="10">
        <f>'Rådata Skarvar och Diallatation'!O52</f>
        <v>6</v>
      </c>
      <c r="L52" s="10" t="str">
        <f>'Rådata Skarvar och Diallatation'!P52</f>
        <v>-</v>
      </c>
    </row>
    <row r="53" spans="1:12" x14ac:dyDescent="0.25">
      <c r="A53" s="1" t="str">
        <f>'Rådata Skarvar och Diallatation'!A53</f>
        <v>401</v>
      </c>
      <c r="B53" s="1" t="str">
        <f>'Rådata Skarvar och Diallatation'!C53</f>
        <v>ÅBE</v>
      </c>
      <c r="C53" s="1" t="str">
        <f>'Rådata Skarvar och Diallatation'!D53</f>
        <v>Dilatationsanordning - DA-SA60-600-BS</v>
      </c>
      <c r="D53" s="1" t="str">
        <f>'Rådata Skarvar och Diallatation'!E53</f>
        <v>DA-SA60-600-BS</v>
      </c>
      <c r="E53" s="1" t="str">
        <f>'Rådata Skarvar och Diallatation'!G53</f>
        <v>B5</v>
      </c>
      <c r="F53" s="2">
        <f>'Rådata Skarvar och Diallatation'!H53</f>
        <v>4.1479999999999997</v>
      </c>
      <c r="G53" s="2">
        <f>'Rådata Skarvar och Diallatation'!I53</f>
        <v>4.165</v>
      </c>
      <c r="H53" s="2">
        <f>'Rådata Skarvar och Diallatation'!J53</f>
        <v>1</v>
      </c>
      <c r="I53" s="11" t="str">
        <f>'Rådata Skarvar och Diallatation'!K53</f>
        <v>-</v>
      </c>
      <c r="J53" s="11" t="str">
        <f>'Rådata Skarvar och Diallatation'!M53</f>
        <v>-</v>
      </c>
      <c r="K53" s="10">
        <f>'Rådata Skarvar och Diallatation'!O53</f>
        <v>6</v>
      </c>
      <c r="L53" s="10" t="str">
        <f>'Rådata Skarvar och Diallatation'!P53</f>
        <v>-</v>
      </c>
    </row>
    <row r="54" spans="1:12" x14ac:dyDescent="0.25">
      <c r="A54" s="1" t="str">
        <f>'Rådata Skarvar och Diallatation'!A54</f>
        <v>401</v>
      </c>
      <c r="B54" s="1" t="str">
        <f>'Rådata Skarvar och Diallatation'!C54</f>
        <v>ÅBE</v>
      </c>
      <c r="C54" s="1" t="str">
        <f>'Rådata Skarvar och Diallatation'!D54</f>
        <v>Dilatationsanordning - DA-SA60-600-BS</v>
      </c>
      <c r="D54" s="1" t="str">
        <f>'Rådata Skarvar och Diallatation'!E54</f>
        <v>DA-SA60-600-BS</v>
      </c>
      <c r="E54" s="1" t="str">
        <f>'Rådata Skarvar och Diallatation'!G54</f>
        <v>B5</v>
      </c>
      <c r="F54" s="2">
        <f>'Rådata Skarvar och Diallatation'!H54</f>
        <v>4.782</v>
      </c>
      <c r="G54" s="2">
        <f>'Rådata Skarvar och Diallatation'!I54</f>
        <v>4.7990000000000004</v>
      </c>
      <c r="H54" s="2">
        <f>'Rådata Skarvar och Diallatation'!J54</f>
        <v>1</v>
      </c>
      <c r="I54" s="11" t="str">
        <f>'Rådata Skarvar och Diallatation'!K54</f>
        <v>-</v>
      </c>
      <c r="J54" s="11" t="str">
        <f>'Rådata Skarvar och Diallatation'!M54</f>
        <v>-</v>
      </c>
      <c r="K54" s="10">
        <f>'Rådata Skarvar och Diallatation'!O54</f>
        <v>6</v>
      </c>
      <c r="L54" s="10" t="str">
        <f>'Rådata Skarvar och Diallatation'!P54</f>
        <v>-</v>
      </c>
    </row>
    <row r="55" spans="1:12" x14ac:dyDescent="0.25">
      <c r="A55" s="1" t="str">
        <f>'Rådata Skarvar och Diallatation'!A55</f>
        <v>401</v>
      </c>
      <c r="B55" s="1" t="str">
        <f>'Rådata Skarvar och Diallatation'!C55</f>
        <v>ÅBE</v>
      </c>
      <c r="C55" s="1" t="str">
        <f>'Rådata Skarvar och Diallatation'!D55</f>
        <v>Dilatationsanordning - DA-SA60-600-BS</v>
      </c>
      <c r="D55" s="1" t="str">
        <f>'Rådata Skarvar och Diallatation'!E55</f>
        <v>DA-SA60-600-BS</v>
      </c>
      <c r="E55" s="1" t="str">
        <f>'Rådata Skarvar och Diallatation'!G55</f>
        <v>B5</v>
      </c>
      <c r="F55" s="2">
        <f>'Rådata Skarvar och Diallatation'!H55</f>
        <v>5.6219999999999999</v>
      </c>
      <c r="G55" s="2">
        <f>'Rådata Skarvar och Diallatation'!I55</f>
        <v>5.6390000000000002</v>
      </c>
      <c r="H55" s="2">
        <f>'Rådata Skarvar och Diallatation'!J55</f>
        <v>1</v>
      </c>
      <c r="I55" s="11" t="str">
        <f>'Rådata Skarvar och Diallatation'!K55</f>
        <v>-</v>
      </c>
      <c r="J55" s="11" t="str">
        <f>'Rådata Skarvar och Diallatation'!M55</f>
        <v>-</v>
      </c>
      <c r="K55" s="10">
        <f>'Rådata Skarvar och Diallatation'!O55</f>
        <v>6</v>
      </c>
      <c r="L55" s="10" t="str">
        <f>'Rådata Skarvar och Diallatation'!P55</f>
        <v>-</v>
      </c>
    </row>
    <row r="56" spans="1:12" x14ac:dyDescent="0.25">
      <c r="A56" s="1" t="str">
        <f>'Rådata Skarvar och Diallatation'!A56</f>
        <v>401</v>
      </c>
      <c r="B56" s="1" t="str">
        <f>'Rådata Skarvar och Diallatation'!C56</f>
        <v>ÄS</v>
      </c>
      <c r="C56" s="1" t="str">
        <f>'Rådata Skarvar och Diallatation'!D56</f>
        <v>Dilatationsanordning - DA-SA60-600-BS</v>
      </c>
      <c r="D56" s="1" t="str">
        <f>'Rådata Skarvar och Diallatation'!E56</f>
        <v>DA-SA60-600-BS</v>
      </c>
      <c r="E56" s="1" t="str">
        <f>'Rådata Skarvar och Diallatation'!G56</f>
        <v>B5</v>
      </c>
      <c r="F56" s="2">
        <f>'Rådata Skarvar och Diallatation'!H56</f>
        <v>6.0570000000000004</v>
      </c>
      <c r="G56" s="2">
        <f>'Rådata Skarvar och Diallatation'!I56</f>
        <v>6.0739999999999998</v>
      </c>
      <c r="H56" s="2">
        <f>'Rådata Skarvar och Diallatation'!J56</f>
        <v>1</v>
      </c>
      <c r="I56" s="11" t="str">
        <f>'Rådata Skarvar och Diallatation'!K56</f>
        <v>-</v>
      </c>
      <c r="J56" s="11" t="str">
        <f>'Rådata Skarvar och Diallatation'!M56</f>
        <v>-</v>
      </c>
      <c r="K56" s="10">
        <f>'Rådata Skarvar och Diallatation'!O56</f>
        <v>6</v>
      </c>
      <c r="L56" s="10" t="str">
        <f>'Rådata Skarvar och Diallatation'!P56</f>
        <v>-</v>
      </c>
    </row>
    <row r="57" spans="1:12" x14ac:dyDescent="0.25">
      <c r="A57" s="1" t="str">
        <f>'Rådata Skarvar och Diallatation'!A57</f>
        <v>405</v>
      </c>
      <c r="B57" s="1" t="str">
        <f>'Rådata Skarvar och Diallatation'!C57</f>
        <v>NST</v>
      </c>
      <c r="C57" s="1" t="str">
        <f>'Rådata Skarvar och Diallatation'!D57</f>
        <v>Dilatationsanordning - DA-60E-300-BS-Bdel</v>
      </c>
      <c r="D57" s="1" t="str">
        <f>'Rådata Skarvar och Diallatation'!E57</f>
        <v>DA-60E-300-BS-Bdel</v>
      </c>
      <c r="E57" s="1" t="str">
        <f>'Rådata Skarvar och Diallatation'!G57</f>
        <v>B1</v>
      </c>
      <c r="F57" s="2">
        <f>'Rådata Skarvar och Diallatation'!H57</f>
        <v>1.7230000000000001</v>
      </c>
      <c r="G57" s="2">
        <f>'Rådata Skarvar och Diallatation'!I57</f>
        <v>1.7330000000000001</v>
      </c>
      <c r="H57" s="2">
        <f>'Rådata Skarvar och Diallatation'!J57</f>
        <v>1</v>
      </c>
      <c r="I57" s="11" t="str">
        <f>'Rådata Skarvar och Diallatation'!K57</f>
        <v>-</v>
      </c>
      <c r="J57" s="11" t="str">
        <f>'Rådata Skarvar och Diallatation'!M57</f>
        <v>-</v>
      </c>
      <c r="K57" s="10">
        <f>'Rådata Skarvar och Diallatation'!O57</f>
        <v>6</v>
      </c>
      <c r="L57" s="10" t="str">
        <f>'Rådata Skarvar och Diallatation'!P57</f>
        <v>-</v>
      </c>
    </row>
    <row r="58" spans="1:12" x14ac:dyDescent="0.25">
      <c r="A58" s="1" t="str">
        <f>'Rådata Skarvar och Diallatation'!A58</f>
        <v>410</v>
      </c>
      <c r="B58" s="1" t="str">
        <f>'Rådata Skarvar och Diallatation'!C58</f>
        <v>SÖD</v>
      </c>
      <c r="C58" s="1" t="str">
        <f>'Rådata Skarvar och Diallatation'!D58</f>
        <v>Dilatationsanordning - DA-SA60-300-BS</v>
      </c>
      <c r="D58" s="1" t="str">
        <f>'Rådata Skarvar och Diallatation'!E58</f>
        <v>DA-SA60-300-BS</v>
      </c>
      <c r="E58" s="1" t="str">
        <f>'Rådata Skarvar och Diallatation'!G58</f>
        <v>B4</v>
      </c>
      <c r="F58" s="2">
        <f>'Rådata Skarvar och Diallatation'!H58</f>
        <v>35.472999999999999</v>
      </c>
      <c r="G58" s="2">
        <f>'Rådata Skarvar och Diallatation'!I58</f>
        <v>35.49</v>
      </c>
      <c r="H58" s="2">
        <f>'Rådata Skarvar och Diallatation'!J58</f>
        <v>1</v>
      </c>
      <c r="I58" s="11" t="str">
        <f>'Rådata Skarvar och Diallatation'!K58</f>
        <v>-</v>
      </c>
      <c r="J58" s="11" t="str">
        <f>'Rådata Skarvar och Diallatation'!M58</f>
        <v>-</v>
      </c>
      <c r="K58" s="10">
        <f>'Rådata Skarvar och Diallatation'!O58</f>
        <v>33</v>
      </c>
      <c r="L58" s="10" t="str">
        <f>'Rådata Skarvar och Diallatation'!P58</f>
        <v>-</v>
      </c>
    </row>
    <row r="59" spans="1:12" x14ac:dyDescent="0.25">
      <c r="A59" s="1" t="str">
        <f>'Rådata Skarvar och Diallatation'!A59</f>
        <v>410</v>
      </c>
      <c r="B59" s="1" t="str">
        <f>'Rådata Skarvar och Diallatation'!C59</f>
        <v>SÖD</v>
      </c>
      <c r="C59" s="1" t="str">
        <f>'Rådata Skarvar och Diallatation'!D59</f>
        <v>Dilatationsanordning - DA-SA60-300-BS</v>
      </c>
      <c r="D59" s="1" t="str">
        <f>'Rådata Skarvar och Diallatation'!E59</f>
        <v>DA-SA60-300-BS</v>
      </c>
      <c r="E59" s="1" t="str">
        <f>'Rådata Skarvar och Diallatation'!G59</f>
        <v>B4</v>
      </c>
      <c r="F59" s="2">
        <f>'Rådata Skarvar och Diallatation'!H59</f>
        <v>35.478000000000002</v>
      </c>
      <c r="G59" s="2">
        <f>'Rådata Skarvar och Diallatation'!I59</f>
        <v>35.494999999999997</v>
      </c>
      <c r="H59" s="2">
        <f>'Rådata Skarvar och Diallatation'!J59</f>
        <v>1</v>
      </c>
      <c r="I59" s="11" t="str">
        <f>'Rådata Skarvar och Diallatation'!K59</f>
        <v>-</v>
      </c>
      <c r="J59" s="11" t="str">
        <f>'Rådata Skarvar och Diallatation'!M59</f>
        <v>-</v>
      </c>
      <c r="K59" s="10">
        <f>'Rådata Skarvar och Diallatation'!O59</f>
        <v>33</v>
      </c>
      <c r="L59" s="10" t="str">
        <f>'Rådata Skarvar och Diallatation'!P59</f>
        <v>-</v>
      </c>
    </row>
    <row r="60" spans="1:12" x14ac:dyDescent="0.25">
      <c r="A60" s="1" t="str">
        <f>'Rådata Skarvar och Diallatation'!A60</f>
        <v>410</v>
      </c>
      <c r="B60" s="1" t="str">
        <f>'Rådata Skarvar och Diallatation'!C60</f>
        <v>SÖD</v>
      </c>
      <c r="C60" s="1" t="str">
        <f>'Rådata Skarvar och Diallatation'!D60</f>
        <v>Skarv öppningsbar bro - Bladskarv</v>
      </c>
      <c r="D60" s="1" t="str">
        <f>'Rådata Skarvar och Diallatation'!E60</f>
        <v>Bladskarv</v>
      </c>
      <c r="E60" s="1" t="str">
        <f>'Rådata Skarvar och Diallatation'!G60</f>
        <v>B4</v>
      </c>
      <c r="F60" s="2">
        <f>'Rådata Skarvar och Diallatation'!H60</f>
        <v>35.5</v>
      </c>
      <c r="G60" s="2">
        <f>'Rådata Skarvar och Diallatation'!I60</f>
        <v>35.5</v>
      </c>
      <c r="H60" s="2">
        <f>'Rådata Skarvar och Diallatation'!J60</f>
        <v>2</v>
      </c>
      <c r="I60" s="11" t="str">
        <f>'Rådata Skarvar och Diallatation'!K60</f>
        <v>-</v>
      </c>
      <c r="J60" s="11" t="str">
        <f>'Rådata Skarvar och Diallatation'!M60</f>
        <v>-</v>
      </c>
      <c r="K60" s="10">
        <f>'Rådata Skarvar och Diallatation'!O60</f>
        <v>6</v>
      </c>
      <c r="L60" s="10">
        <f>'Rådata Skarvar och Diallatation'!P60</f>
        <v>33</v>
      </c>
    </row>
    <row r="61" spans="1:12" x14ac:dyDescent="0.25">
      <c r="A61" s="1" t="str">
        <f>'Rådata Skarvar och Diallatation'!A61</f>
        <v>410</v>
      </c>
      <c r="B61" s="1" t="str">
        <f>'Rådata Skarvar och Diallatation'!C61</f>
        <v>SÖD</v>
      </c>
      <c r="C61" s="1" t="str">
        <f>'Rådata Skarvar och Diallatation'!D61</f>
        <v>Skarv öppningsbar bro - Bladskarv</v>
      </c>
      <c r="D61" s="1" t="str">
        <f>'Rådata Skarvar och Diallatation'!E61</f>
        <v>Bladskarv</v>
      </c>
      <c r="E61" s="1" t="str">
        <f>'Rådata Skarvar och Diallatation'!G61</f>
        <v>B4</v>
      </c>
      <c r="F61" s="2">
        <f>'Rådata Skarvar och Diallatation'!H61</f>
        <v>35.5</v>
      </c>
      <c r="G61" s="2">
        <f>'Rådata Skarvar och Diallatation'!I61</f>
        <v>35.5</v>
      </c>
      <c r="H61" s="2">
        <f>'Rådata Skarvar och Diallatation'!J61</f>
        <v>2</v>
      </c>
      <c r="I61" s="11" t="str">
        <f>'Rådata Skarvar och Diallatation'!K61</f>
        <v>-</v>
      </c>
      <c r="J61" s="11" t="str">
        <f>'Rådata Skarvar och Diallatation'!M61</f>
        <v>-</v>
      </c>
      <c r="K61" s="10">
        <f>'Rådata Skarvar och Diallatation'!O61</f>
        <v>6</v>
      </c>
      <c r="L61" s="10">
        <f>'Rådata Skarvar och Diallatation'!P61</f>
        <v>33</v>
      </c>
    </row>
    <row r="62" spans="1:12" x14ac:dyDescent="0.25">
      <c r="A62" s="1" t="str">
        <f>'Rådata Skarvar och Diallatation'!A62</f>
        <v>410</v>
      </c>
      <c r="B62" s="1" t="str">
        <f>'Rådata Skarvar och Diallatation'!C62</f>
        <v>SÖD</v>
      </c>
      <c r="C62" s="1" t="str">
        <f>'Rådata Skarvar och Diallatation'!D62</f>
        <v>Skarv öppningsbar bro - Bladskarv</v>
      </c>
      <c r="D62" s="1" t="str">
        <f>'Rådata Skarvar och Diallatation'!E62</f>
        <v>Bladskarv</v>
      </c>
      <c r="E62" s="1" t="str">
        <f>'Rådata Skarvar och Diallatation'!G62</f>
        <v>B4</v>
      </c>
      <c r="F62" s="2">
        <f>'Rådata Skarvar och Diallatation'!H62</f>
        <v>35.506</v>
      </c>
      <c r="G62" s="2">
        <f>'Rådata Skarvar och Diallatation'!I62</f>
        <v>35.506</v>
      </c>
      <c r="H62" s="2">
        <f>'Rådata Skarvar och Diallatation'!J62</f>
        <v>2</v>
      </c>
      <c r="I62" s="11" t="str">
        <f>'Rådata Skarvar och Diallatation'!K62</f>
        <v>-</v>
      </c>
      <c r="J62" s="11" t="str">
        <f>'Rådata Skarvar och Diallatation'!M62</f>
        <v>-</v>
      </c>
      <c r="K62" s="10">
        <f>'Rådata Skarvar och Diallatation'!O62</f>
        <v>6</v>
      </c>
      <c r="L62" s="10">
        <f>'Rådata Skarvar och Diallatation'!P62</f>
        <v>33</v>
      </c>
    </row>
    <row r="63" spans="1:12" x14ac:dyDescent="0.25">
      <c r="A63" s="1" t="str">
        <f>'Rådata Skarvar och Diallatation'!A63</f>
        <v>410</v>
      </c>
      <c r="B63" s="1" t="str">
        <f>'Rådata Skarvar och Diallatation'!C63</f>
        <v>SÖD</v>
      </c>
      <c r="C63" s="1" t="str">
        <f>'Rådata Skarvar och Diallatation'!D63</f>
        <v>Skarv öppningsbar bro - Bladskarv</v>
      </c>
      <c r="D63" s="1" t="str">
        <f>'Rådata Skarvar och Diallatation'!E63</f>
        <v>Bladskarv</v>
      </c>
      <c r="E63" s="1" t="str">
        <f>'Rådata Skarvar och Diallatation'!G63</f>
        <v>B4</v>
      </c>
      <c r="F63" s="2">
        <f>'Rådata Skarvar och Diallatation'!H63</f>
        <v>35.506</v>
      </c>
      <c r="G63" s="2">
        <f>'Rådata Skarvar och Diallatation'!I63</f>
        <v>35.506</v>
      </c>
      <c r="H63" s="2">
        <f>'Rådata Skarvar och Diallatation'!J63</f>
        <v>2</v>
      </c>
      <c r="I63" s="11" t="str">
        <f>'Rådata Skarvar och Diallatation'!K63</f>
        <v>-</v>
      </c>
      <c r="J63" s="11" t="str">
        <f>'Rådata Skarvar och Diallatation'!M63</f>
        <v>-</v>
      </c>
      <c r="K63" s="10">
        <f>'Rådata Skarvar och Diallatation'!O63</f>
        <v>6</v>
      </c>
      <c r="L63" s="10">
        <f>'Rådata Skarvar och Diallatation'!P63</f>
        <v>33</v>
      </c>
    </row>
    <row r="64" spans="1:12" x14ac:dyDescent="0.25">
      <c r="A64" s="1" t="str">
        <f>'Rådata Skarvar och Diallatation'!A64</f>
        <v>410</v>
      </c>
      <c r="B64" s="1" t="str">
        <f>'Rådata Skarvar och Diallatation'!C64</f>
        <v>SÖD</v>
      </c>
      <c r="C64" s="1" t="str">
        <f>'Rådata Skarvar och Diallatation'!D64</f>
        <v>Dilatationsanordning - DA-SA60-300-BS</v>
      </c>
      <c r="D64" s="1" t="str">
        <f>'Rådata Skarvar och Diallatation'!E64</f>
        <v>DA-SA60-300-BS</v>
      </c>
      <c r="E64" s="1" t="str">
        <f>'Rådata Skarvar och Diallatation'!G64</f>
        <v>B4</v>
      </c>
      <c r="F64" s="2">
        <f>'Rådata Skarvar och Diallatation'!H64</f>
        <v>35.552</v>
      </c>
      <c r="G64" s="2">
        <f>'Rådata Skarvar och Diallatation'!I64</f>
        <v>35.569000000000003</v>
      </c>
      <c r="H64" s="2">
        <f>'Rådata Skarvar och Diallatation'!J64</f>
        <v>1</v>
      </c>
      <c r="I64" s="11" t="str">
        <f>'Rådata Skarvar och Diallatation'!K64</f>
        <v>-</v>
      </c>
      <c r="J64" s="11" t="str">
        <f>'Rådata Skarvar och Diallatation'!M64</f>
        <v>-</v>
      </c>
      <c r="K64" s="10">
        <f>'Rådata Skarvar och Diallatation'!O64</f>
        <v>33</v>
      </c>
      <c r="L64" s="10" t="str">
        <f>'Rådata Skarvar och Diallatation'!P64</f>
        <v>-</v>
      </c>
    </row>
    <row r="65" spans="1:12" x14ac:dyDescent="0.25">
      <c r="A65" s="1" t="str">
        <f>'Rådata Skarvar och Diallatation'!A65</f>
        <v>410</v>
      </c>
      <c r="B65" s="1" t="str">
        <f>'Rådata Skarvar och Diallatation'!C65</f>
        <v>SÖD</v>
      </c>
      <c r="C65" s="1" t="str">
        <f>'Rådata Skarvar och Diallatation'!D65</f>
        <v>Skarv öppningsbar bro - Bladskarv</v>
      </c>
      <c r="D65" s="1" t="str">
        <f>'Rådata Skarvar och Diallatation'!E65</f>
        <v>Bladskarv</v>
      </c>
      <c r="E65" s="1" t="str">
        <f>'Rådata Skarvar och Diallatation'!G65</f>
        <v>B4</v>
      </c>
      <c r="F65" s="2">
        <f>'Rådata Skarvar och Diallatation'!H65</f>
        <v>35.552999999999997</v>
      </c>
      <c r="G65" s="2">
        <f>'Rådata Skarvar och Diallatation'!I65</f>
        <v>35.552999999999997</v>
      </c>
      <c r="H65" s="2">
        <f>'Rådata Skarvar och Diallatation'!J65</f>
        <v>2</v>
      </c>
      <c r="I65" s="11" t="str">
        <f>'Rådata Skarvar och Diallatation'!K65</f>
        <v>-</v>
      </c>
      <c r="J65" s="11" t="str">
        <f>'Rådata Skarvar och Diallatation'!M65</f>
        <v>-</v>
      </c>
      <c r="K65" s="10">
        <f>'Rådata Skarvar och Diallatation'!O65</f>
        <v>6</v>
      </c>
      <c r="L65" s="10">
        <f>'Rådata Skarvar och Diallatation'!P65</f>
        <v>33</v>
      </c>
    </row>
    <row r="66" spans="1:12" x14ac:dyDescent="0.25">
      <c r="A66" s="1" t="str">
        <f>'Rådata Skarvar och Diallatation'!A66</f>
        <v>410</v>
      </c>
      <c r="B66" s="1" t="str">
        <f>'Rådata Skarvar och Diallatation'!C66</f>
        <v>SÖD</v>
      </c>
      <c r="C66" s="1" t="str">
        <f>'Rådata Skarvar och Diallatation'!D66</f>
        <v>Skarv öppningsbar bro - Bladskarv</v>
      </c>
      <c r="D66" s="1" t="str">
        <f>'Rådata Skarvar och Diallatation'!E66</f>
        <v>Bladskarv</v>
      </c>
      <c r="E66" s="1" t="str">
        <f>'Rådata Skarvar och Diallatation'!G66</f>
        <v>B4</v>
      </c>
      <c r="F66" s="2">
        <f>'Rådata Skarvar och Diallatation'!H66</f>
        <v>35.552999999999997</v>
      </c>
      <c r="G66" s="2">
        <f>'Rådata Skarvar och Diallatation'!I66</f>
        <v>35.552999999999997</v>
      </c>
      <c r="H66" s="2">
        <f>'Rådata Skarvar och Diallatation'!J66</f>
        <v>2</v>
      </c>
      <c r="I66" s="11" t="str">
        <f>'Rådata Skarvar och Diallatation'!K66</f>
        <v>-</v>
      </c>
      <c r="J66" s="11" t="str">
        <f>'Rådata Skarvar och Diallatation'!M66</f>
        <v>-</v>
      </c>
      <c r="K66" s="10">
        <f>'Rådata Skarvar och Diallatation'!O66</f>
        <v>6</v>
      </c>
      <c r="L66" s="10">
        <f>'Rådata Skarvar och Diallatation'!P66</f>
        <v>33</v>
      </c>
    </row>
    <row r="67" spans="1:12" x14ac:dyDescent="0.25">
      <c r="A67" s="1" t="str">
        <f>'Rådata Skarvar och Diallatation'!A67</f>
        <v>410</v>
      </c>
      <c r="B67" s="1" t="str">
        <f>'Rådata Skarvar och Diallatation'!C67</f>
        <v>SÖD</v>
      </c>
      <c r="C67" s="1" t="str">
        <f>'Rådata Skarvar och Diallatation'!D67</f>
        <v>Dilatationsanordning - DA-SA60-300-BS</v>
      </c>
      <c r="D67" s="1" t="str">
        <f>'Rådata Skarvar och Diallatation'!E67</f>
        <v>DA-SA60-300-BS</v>
      </c>
      <c r="E67" s="1" t="str">
        <f>'Rådata Skarvar och Diallatation'!G67</f>
        <v>B4</v>
      </c>
      <c r="F67" s="2">
        <f>'Rådata Skarvar och Diallatation'!H67</f>
        <v>35.554000000000002</v>
      </c>
      <c r="G67" s="2">
        <f>'Rådata Skarvar och Diallatation'!I67</f>
        <v>35.570999999999998</v>
      </c>
      <c r="H67" s="2">
        <f>'Rådata Skarvar och Diallatation'!J67</f>
        <v>1</v>
      </c>
      <c r="I67" s="11" t="str">
        <f>'Rådata Skarvar och Diallatation'!K67</f>
        <v>-</v>
      </c>
      <c r="J67" s="11" t="str">
        <f>'Rådata Skarvar och Diallatation'!M67</f>
        <v>-</v>
      </c>
      <c r="K67" s="10">
        <f>'Rådata Skarvar och Diallatation'!O67</f>
        <v>33</v>
      </c>
      <c r="L67" s="10" t="str">
        <f>'Rådata Skarvar och Diallatation'!P67</f>
        <v>-</v>
      </c>
    </row>
    <row r="68" spans="1:12" x14ac:dyDescent="0.25">
      <c r="A68" s="1" t="str">
        <f>'Rådata Skarvar och Diallatation'!A68</f>
        <v>410</v>
      </c>
      <c r="B68" s="1" t="str">
        <f>'Rådata Skarvar och Diallatation'!C68</f>
        <v>SÖD</v>
      </c>
      <c r="C68" s="1" t="str">
        <f>'Rådata Skarvar och Diallatation'!D68</f>
        <v>Skarv öppningsbar bro - Bladskarv</v>
      </c>
      <c r="D68" s="1" t="str">
        <f>'Rådata Skarvar och Diallatation'!E68</f>
        <v>Bladskarv</v>
      </c>
      <c r="E68" s="1" t="str">
        <f>'Rådata Skarvar och Diallatation'!G68</f>
        <v>B4</v>
      </c>
      <c r="F68" s="2">
        <f>'Rådata Skarvar och Diallatation'!H68</f>
        <v>35.558999999999997</v>
      </c>
      <c r="G68" s="2">
        <f>'Rådata Skarvar och Diallatation'!I68</f>
        <v>35.558999999999997</v>
      </c>
      <c r="H68" s="2">
        <f>'Rådata Skarvar och Diallatation'!J68</f>
        <v>2</v>
      </c>
      <c r="I68" s="11" t="str">
        <f>'Rådata Skarvar och Diallatation'!K68</f>
        <v>-</v>
      </c>
      <c r="J68" s="11" t="str">
        <f>'Rådata Skarvar och Diallatation'!M68</f>
        <v>-</v>
      </c>
      <c r="K68" s="10">
        <f>'Rådata Skarvar och Diallatation'!O68</f>
        <v>6</v>
      </c>
      <c r="L68" s="10">
        <f>'Rådata Skarvar och Diallatation'!P68</f>
        <v>33</v>
      </c>
    </row>
    <row r="69" spans="1:12" x14ac:dyDescent="0.25">
      <c r="A69" s="1" t="str">
        <f>'Rådata Skarvar och Diallatation'!A69</f>
        <v>410</v>
      </c>
      <c r="B69" s="1" t="str">
        <f>'Rådata Skarvar och Diallatation'!C69</f>
        <v>SÖD</v>
      </c>
      <c r="C69" s="1" t="str">
        <f>'Rådata Skarvar och Diallatation'!D69</f>
        <v>Skarv öppningsbar bro - Bladskarv</v>
      </c>
      <c r="D69" s="1" t="str">
        <f>'Rådata Skarvar och Diallatation'!E69</f>
        <v>Bladskarv</v>
      </c>
      <c r="E69" s="1" t="str">
        <f>'Rådata Skarvar och Diallatation'!G69</f>
        <v>B4</v>
      </c>
      <c r="F69" s="2">
        <f>'Rådata Skarvar och Diallatation'!H69</f>
        <v>35.558999999999997</v>
      </c>
      <c r="G69" s="2">
        <f>'Rådata Skarvar och Diallatation'!I69</f>
        <v>35.558999999999997</v>
      </c>
      <c r="H69" s="2">
        <f>'Rådata Skarvar och Diallatation'!J69</f>
        <v>2</v>
      </c>
      <c r="I69" s="11" t="str">
        <f>'Rådata Skarvar och Diallatation'!K69</f>
        <v>-</v>
      </c>
      <c r="J69" s="11" t="str">
        <f>'Rådata Skarvar och Diallatation'!M69</f>
        <v>-</v>
      </c>
      <c r="K69" s="10">
        <f>'Rådata Skarvar och Diallatation'!O69</f>
        <v>6</v>
      </c>
      <c r="L69" s="10">
        <f>'Rådata Skarvar och Diallatation'!P69</f>
        <v>33</v>
      </c>
    </row>
    <row r="70" spans="1:12" x14ac:dyDescent="0.25">
      <c r="A70" s="1" t="str">
        <f>'Rådata Skarvar och Diallatation'!A70</f>
        <v>410</v>
      </c>
      <c r="B70" s="1" t="str">
        <f>'Rådata Skarvar och Diallatation'!C70</f>
        <v>SÖD</v>
      </c>
      <c r="C70" s="1" t="str">
        <f>'Rådata Skarvar och Diallatation'!D70</f>
        <v>Dilatationsanordning - DA-60E-300-BS-S</v>
      </c>
      <c r="D70" s="1" t="str">
        <f>'Rådata Skarvar och Diallatation'!E70</f>
        <v>DA-60E-300-BS-S</v>
      </c>
      <c r="E70" s="1" t="str">
        <f>'Rådata Skarvar och Diallatation'!G70</f>
        <v>B4</v>
      </c>
      <c r="F70" s="2">
        <f>'Rådata Skarvar och Diallatation'!H70</f>
        <v>35.713000000000001</v>
      </c>
      <c r="G70" s="2">
        <f>'Rådata Skarvar och Diallatation'!I70</f>
        <v>35.729999999999997</v>
      </c>
      <c r="H70" s="2">
        <f>'Rådata Skarvar och Diallatation'!J70</f>
        <v>1</v>
      </c>
      <c r="I70" s="11" t="str">
        <f>'Rådata Skarvar och Diallatation'!K70</f>
        <v>-</v>
      </c>
      <c r="J70" s="11" t="str">
        <f>'Rådata Skarvar och Diallatation'!M70</f>
        <v>-</v>
      </c>
      <c r="K70" s="10">
        <f>'Rådata Skarvar och Diallatation'!O70</f>
        <v>33</v>
      </c>
      <c r="L70" s="10" t="str">
        <f>'Rådata Skarvar och Diallatation'!P70</f>
        <v>-</v>
      </c>
    </row>
    <row r="71" spans="1:12" x14ac:dyDescent="0.25">
      <c r="A71" s="1" t="str">
        <f>'Rådata Skarvar och Diallatation'!A71</f>
        <v>418</v>
      </c>
      <c r="B71" s="1" t="str">
        <f>'Rådata Skarvar och Diallatation'!C71</f>
        <v>BJN - MSJ</v>
      </c>
      <c r="C71" s="1" t="str">
        <f>'Rådata Skarvar och Diallatation'!D71</f>
        <v>Dilatationsanordning - DA-60E-300-BS-S-Bdel</v>
      </c>
      <c r="D71" s="1" t="str">
        <f>'Rådata Skarvar och Diallatation'!E71</f>
        <v>DA-60E-300-BS-S-Bdel</v>
      </c>
      <c r="E71" s="1" t="str">
        <f>'Rådata Skarvar och Diallatation'!G71</f>
        <v>B5</v>
      </c>
      <c r="F71" s="2">
        <f>'Rådata Skarvar och Diallatation'!H71</f>
        <v>26.475000000000001</v>
      </c>
      <c r="G71" s="2">
        <f>'Rådata Skarvar och Diallatation'!I71</f>
        <v>26.484000000000002</v>
      </c>
      <c r="H71" s="2">
        <f>'Rådata Skarvar och Diallatation'!J71</f>
        <v>1</v>
      </c>
      <c r="I71" s="11" t="str">
        <f>'Rådata Skarvar och Diallatation'!K71</f>
        <v>-</v>
      </c>
      <c r="J71" s="11" t="str">
        <f>'Rådata Skarvar och Diallatation'!M71</f>
        <v>-</v>
      </c>
      <c r="K71" s="10">
        <f>'Rådata Skarvar och Diallatation'!O71</f>
        <v>33</v>
      </c>
      <c r="L71" s="10" t="str">
        <f>'Rådata Skarvar och Diallatation'!P71</f>
        <v>-</v>
      </c>
    </row>
    <row r="72" spans="1:12" x14ac:dyDescent="0.25">
      <c r="A72" s="1" t="str">
        <f>'Rådata Skarvar och Diallatation'!A72</f>
        <v>418</v>
      </c>
      <c r="B72" s="1" t="str">
        <f>'Rådata Skarvar och Diallatation'!C72</f>
        <v>BJN - MSJ</v>
      </c>
      <c r="C72" s="1" t="str">
        <f>'Rådata Skarvar och Diallatation'!D72</f>
        <v>Dilatationsanordning - DA-60E-300-BS-S-Bdel</v>
      </c>
      <c r="D72" s="1" t="str">
        <f>'Rådata Skarvar och Diallatation'!E72</f>
        <v>DA-60E-300-BS-S-Bdel</v>
      </c>
      <c r="E72" s="1" t="str">
        <f>'Rådata Skarvar och Diallatation'!G72</f>
        <v>B5</v>
      </c>
      <c r="F72" s="2">
        <f>'Rådata Skarvar och Diallatation'!H72</f>
        <v>26.475000000000001</v>
      </c>
      <c r="G72" s="2">
        <f>'Rådata Skarvar och Diallatation'!I72</f>
        <v>26.484000000000002</v>
      </c>
      <c r="H72" s="2">
        <f>'Rådata Skarvar och Diallatation'!J72</f>
        <v>1</v>
      </c>
      <c r="I72" s="11" t="str">
        <f>'Rådata Skarvar och Diallatation'!K72</f>
        <v>-</v>
      </c>
      <c r="J72" s="11" t="str">
        <f>'Rådata Skarvar och Diallatation'!M72</f>
        <v>-</v>
      </c>
      <c r="K72" s="10">
        <f>'Rådata Skarvar och Diallatation'!O72</f>
        <v>33</v>
      </c>
      <c r="L72" s="10" t="str">
        <f>'Rådata Skarvar och Diallatation'!P72</f>
        <v>-</v>
      </c>
    </row>
    <row r="73" spans="1:12" x14ac:dyDescent="0.25">
      <c r="A73" s="1" t="str">
        <f>'Rådata Skarvar och Diallatation'!A73</f>
        <v>418</v>
      </c>
      <c r="B73" s="1" t="str">
        <f>'Rådata Skarvar och Diallatation'!C73</f>
        <v>MSJ - SÖÖ</v>
      </c>
      <c r="C73" s="1" t="str">
        <f>'Rådata Skarvar och Diallatation'!D73</f>
        <v>Dilatationsanordning - DA-60E-600-BS</v>
      </c>
      <c r="D73" s="1" t="str">
        <f>'Rådata Skarvar och Diallatation'!E73</f>
        <v>DA-60E-600-BS</v>
      </c>
      <c r="E73" s="1" t="str">
        <f>'Rådata Skarvar och Diallatation'!G73</f>
        <v>B5</v>
      </c>
      <c r="F73" s="2">
        <f>'Rådata Skarvar och Diallatation'!H73</f>
        <v>35.564</v>
      </c>
      <c r="G73" s="2">
        <f>'Rådata Skarvar och Diallatation'!I73</f>
        <v>35.58</v>
      </c>
      <c r="H73" s="2">
        <f>'Rådata Skarvar och Diallatation'!J73</f>
        <v>1</v>
      </c>
      <c r="I73" s="11" t="str">
        <f>'Rådata Skarvar och Diallatation'!K73</f>
        <v>-</v>
      </c>
      <c r="J73" s="11" t="str">
        <f>'Rådata Skarvar och Diallatation'!M73</f>
        <v>-</v>
      </c>
      <c r="K73" s="10">
        <f>'Rådata Skarvar och Diallatation'!O73</f>
        <v>33</v>
      </c>
      <c r="L73" s="10" t="str">
        <f>'Rådata Skarvar och Diallatation'!P73</f>
        <v>-</v>
      </c>
    </row>
    <row r="74" spans="1:12" x14ac:dyDescent="0.25">
      <c r="A74" s="1" t="str">
        <f>'Rådata Skarvar och Diallatation'!A74</f>
        <v>418</v>
      </c>
      <c r="B74" s="1" t="str">
        <f>'Rådata Skarvar och Diallatation'!C74</f>
        <v>MSJ - SÖÖ</v>
      </c>
      <c r="C74" s="1" t="str">
        <f>'Rådata Skarvar och Diallatation'!D74</f>
        <v>Dilatationsanordning - DA-60E-600-BS</v>
      </c>
      <c r="D74" s="1" t="str">
        <f>'Rådata Skarvar och Diallatation'!E74</f>
        <v>DA-60E-600-BS</v>
      </c>
      <c r="E74" s="1" t="str">
        <f>'Rådata Skarvar och Diallatation'!G74</f>
        <v>B5</v>
      </c>
      <c r="F74" s="2">
        <f>'Rådata Skarvar och Diallatation'!H74</f>
        <v>35.564</v>
      </c>
      <c r="G74" s="2">
        <f>'Rådata Skarvar och Diallatation'!I74</f>
        <v>35.58</v>
      </c>
      <c r="H74" s="2">
        <f>'Rådata Skarvar och Diallatation'!J74</f>
        <v>1</v>
      </c>
      <c r="I74" s="11" t="str">
        <f>'Rådata Skarvar och Diallatation'!K74</f>
        <v>-</v>
      </c>
      <c r="J74" s="11" t="str">
        <f>'Rådata Skarvar och Diallatation'!M74</f>
        <v>-</v>
      </c>
      <c r="K74" s="10">
        <f>'Rådata Skarvar och Diallatation'!O74</f>
        <v>33</v>
      </c>
      <c r="L74" s="10" t="str">
        <f>'Rådata Skarvar och Diallatation'!P74</f>
        <v>-</v>
      </c>
    </row>
    <row r="75" spans="1:12" x14ac:dyDescent="0.25">
      <c r="A75" s="1" t="str">
        <f>'Rådata Skarvar och Diallatation'!A75</f>
        <v>418</v>
      </c>
      <c r="B75" s="1" t="str">
        <f>'Rådata Skarvar och Diallatation'!C75</f>
        <v>MSJ - SÖÖ</v>
      </c>
      <c r="C75" s="1" t="str">
        <f>'Rådata Skarvar och Diallatation'!D75</f>
        <v>Dilatationsanordning - DA-60E-600-BS-S</v>
      </c>
      <c r="D75" s="1" t="str">
        <f>'Rådata Skarvar och Diallatation'!E75</f>
        <v>DA-60E-600-BS-S</v>
      </c>
      <c r="E75" s="1" t="str">
        <f>'Rådata Skarvar och Diallatation'!G75</f>
        <v>B5</v>
      </c>
      <c r="F75" s="2">
        <f>'Rådata Skarvar och Diallatation'!H75</f>
        <v>36.118000000000002</v>
      </c>
      <c r="G75" s="2">
        <f>'Rådata Skarvar och Diallatation'!I75</f>
        <v>36.134999999999998</v>
      </c>
      <c r="H75" s="2">
        <f>'Rådata Skarvar och Diallatation'!J75</f>
        <v>1</v>
      </c>
      <c r="I75" s="11" t="str">
        <f>'Rådata Skarvar och Diallatation'!K75</f>
        <v>-</v>
      </c>
      <c r="J75" s="11" t="str">
        <f>'Rådata Skarvar och Diallatation'!M75</f>
        <v>-</v>
      </c>
      <c r="K75" s="10">
        <f>'Rådata Skarvar och Diallatation'!O75</f>
        <v>33</v>
      </c>
      <c r="L75" s="10" t="str">
        <f>'Rådata Skarvar och Diallatation'!P75</f>
        <v>-</v>
      </c>
    </row>
    <row r="76" spans="1:12" x14ac:dyDescent="0.25">
      <c r="A76" s="1" t="str">
        <f>'Rådata Skarvar och Diallatation'!A76</f>
        <v>418</v>
      </c>
      <c r="B76" s="1" t="str">
        <f>'Rådata Skarvar och Diallatation'!C76</f>
        <v>MSJ - SÖÖ</v>
      </c>
      <c r="C76" s="1" t="str">
        <f>'Rådata Skarvar och Diallatation'!D76</f>
        <v>Dilatationsanordning - DA-60E-600-BS-S</v>
      </c>
      <c r="D76" s="1" t="str">
        <f>'Rådata Skarvar och Diallatation'!E76</f>
        <v>DA-60E-600-BS-S</v>
      </c>
      <c r="E76" s="1" t="str">
        <f>'Rådata Skarvar och Diallatation'!G76</f>
        <v>B5</v>
      </c>
      <c r="F76" s="2">
        <f>'Rådata Skarvar och Diallatation'!H76</f>
        <v>36.119</v>
      </c>
      <c r="G76" s="2">
        <f>'Rådata Skarvar och Diallatation'!I76</f>
        <v>36.134999999999998</v>
      </c>
      <c r="H76" s="2">
        <f>'Rådata Skarvar och Diallatation'!J76</f>
        <v>1</v>
      </c>
      <c r="I76" s="11" t="str">
        <f>'Rådata Skarvar och Diallatation'!K76</f>
        <v>-</v>
      </c>
      <c r="J76" s="11" t="str">
        <f>'Rådata Skarvar och Diallatation'!M76</f>
        <v>-</v>
      </c>
      <c r="K76" s="10">
        <f>'Rådata Skarvar och Diallatation'!O76</f>
        <v>33</v>
      </c>
      <c r="L76" s="10" t="str">
        <f>'Rådata Skarvar och Diallatation'!P76</f>
        <v>-</v>
      </c>
    </row>
    <row r="77" spans="1:12" x14ac:dyDescent="0.25">
      <c r="A77" s="1" t="str">
        <f>'Rådata Skarvar och Diallatation'!A77</f>
        <v>418</v>
      </c>
      <c r="B77" s="1" t="str">
        <f>'Rådata Skarvar och Diallatation'!C77</f>
        <v>SÖÖ</v>
      </c>
      <c r="C77" s="1" t="str">
        <f>'Rådata Skarvar och Diallatation'!D77</f>
        <v>Dilatationsanordning - DA-60E-600-BS-S</v>
      </c>
      <c r="D77" s="1" t="str">
        <f>'Rådata Skarvar och Diallatation'!E77</f>
        <v>DA-60E-600-BS-S</v>
      </c>
      <c r="E77" s="1" t="str">
        <f>'Rådata Skarvar och Diallatation'!G77</f>
        <v>B5</v>
      </c>
      <c r="F77" s="2">
        <f>'Rådata Skarvar och Diallatation'!H77</f>
        <v>1.617</v>
      </c>
      <c r="G77" s="2">
        <f>'Rådata Skarvar och Diallatation'!I77</f>
        <v>1.64</v>
      </c>
      <c r="H77" s="2">
        <f>'Rådata Skarvar och Diallatation'!J77</f>
        <v>1</v>
      </c>
      <c r="I77" s="11" t="str">
        <f>'Rådata Skarvar och Diallatation'!K77</f>
        <v>-</v>
      </c>
      <c r="J77" s="11" t="str">
        <f>'Rådata Skarvar och Diallatation'!M77</f>
        <v>-</v>
      </c>
      <c r="K77" s="10">
        <f>'Rådata Skarvar och Diallatation'!O77</f>
        <v>33</v>
      </c>
      <c r="L77" s="10" t="str">
        <f>'Rådata Skarvar och Diallatation'!P77</f>
        <v>-</v>
      </c>
    </row>
    <row r="78" spans="1:12" x14ac:dyDescent="0.25">
      <c r="A78" s="1" t="str">
        <f>'Rådata Skarvar och Diallatation'!A78</f>
        <v>418</v>
      </c>
      <c r="B78" s="1" t="str">
        <f>'Rådata Skarvar och Diallatation'!C78</f>
        <v>SÖÖ</v>
      </c>
      <c r="C78" s="1" t="str">
        <f>'Rådata Skarvar och Diallatation'!D78</f>
        <v>Dilatationsanordning - DA-60E-600-BS-S</v>
      </c>
      <c r="D78" s="1" t="str">
        <f>'Rådata Skarvar och Diallatation'!E78</f>
        <v>DA-60E-600-BS-S</v>
      </c>
      <c r="E78" s="1" t="str">
        <f>'Rådata Skarvar och Diallatation'!G78</f>
        <v>B5</v>
      </c>
      <c r="F78" s="2">
        <f>'Rådata Skarvar och Diallatation'!H78</f>
        <v>1.6259999999999999</v>
      </c>
      <c r="G78" s="2">
        <f>'Rådata Skarvar och Diallatation'!I78</f>
        <v>1.6419999999999999</v>
      </c>
      <c r="H78" s="2">
        <f>'Rådata Skarvar och Diallatation'!J78</f>
        <v>1</v>
      </c>
      <c r="I78" s="11" t="str">
        <f>'Rådata Skarvar och Diallatation'!K78</f>
        <v>-</v>
      </c>
      <c r="J78" s="11" t="str">
        <f>'Rådata Skarvar och Diallatation'!M78</f>
        <v>-</v>
      </c>
      <c r="K78" s="10">
        <f>'Rådata Skarvar och Diallatation'!O78</f>
        <v>33</v>
      </c>
      <c r="L78" s="10" t="str">
        <f>'Rådata Skarvar och Diallatation'!P78</f>
        <v>-</v>
      </c>
    </row>
    <row r="79" spans="1:12" x14ac:dyDescent="0.25">
      <c r="A79" s="1" t="str">
        <f>'Rådata Skarvar och Diallatation'!A79</f>
        <v>418</v>
      </c>
      <c r="B79" s="1" t="str">
        <f>'Rådata Skarvar och Diallatation'!C79</f>
        <v>SÖÖ</v>
      </c>
      <c r="C79" s="1" t="str">
        <f>'Rådata Skarvar och Diallatation'!D79</f>
        <v>Dilatationsanordning - DA-60E-600-BS-S</v>
      </c>
      <c r="D79" s="1" t="str">
        <f>'Rådata Skarvar och Diallatation'!E79</f>
        <v>DA-60E-600-BS-S</v>
      </c>
      <c r="E79" s="1" t="str">
        <f>'Rådata Skarvar och Diallatation'!G79</f>
        <v>B5</v>
      </c>
      <c r="F79" s="2">
        <f>'Rådata Skarvar och Diallatation'!H79</f>
        <v>1.9990000000000001</v>
      </c>
      <c r="G79" s="2">
        <f>'Rådata Skarvar och Diallatation'!I79</f>
        <v>2.016</v>
      </c>
      <c r="H79" s="2">
        <f>'Rådata Skarvar och Diallatation'!J79</f>
        <v>1</v>
      </c>
      <c r="I79" s="11" t="str">
        <f>'Rådata Skarvar och Diallatation'!K79</f>
        <v>-</v>
      </c>
      <c r="J79" s="11" t="str">
        <f>'Rådata Skarvar och Diallatation'!M79</f>
        <v>-</v>
      </c>
      <c r="K79" s="10">
        <f>'Rådata Skarvar och Diallatation'!O79</f>
        <v>33</v>
      </c>
      <c r="L79" s="10" t="str">
        <f>'Rådata Skarvar och Diallatation'!P79</f>
        <v>-</v>
      </c>
    </row>
    <row r="80" spans="1:12" x14ac:dyDescent="0.25">
      <c r="A80" s="1" t="str">
        <f>'Rådata Skarvar och Diallatation'!A80</f>
        <v>418</v>
      </c>
      <c r="B80" s="1" t="str">
        <f>'Rådata Skarvar och Diallatation'!C80</f>
        <v>SÖÖ</v>
      </c>
      <c r="C80" s="1" t="str">
        <f>'Rådata Skarvar och Diallatation'!D80</f>
        <v>Dilatationsanordning - DA-60E-600-BS-S</v>
      </c>
      <c r="D80" s="1" t="str">
        <f>'Rådata Skarvar och Diallatation'!E80</f>
        <v>DA-60E-600-BS-S</v>
      </c>
      <c r="E80" s="1" t="str">
        <f>'Rådata Skarvar och Diallatation'!G80</f>
        <v>B5</v>
      </c>
      <c r="F80" s="2">
        <f>'Rådata Skarvar och Diallatation'!H80</f>
        <v>2.0129999999999999</v>
      </c>
      <c r="G80" s="2">
        <f>'Rådata Skarvar och Diallatation'!I80</f>
        <v>2.0299999999999998</v>
      </c>
      <c r="H80" s="2">
        <f>'Rådata Skarvar och Diallatation'!J80</f>
        <v>1</v>
      </c>
      <c r="I80" s="11" t="str">
        <f>'Rådata Skarvar och Diallatation'!K80</f>
        <v>-</v>
      </c>
      <c r="J80" s="11" t="str">
        <f>'Rådata Skarvar och Diallatation'!M80</f>
        <v>-</v>
      </c>
      <c r="K80" s="10">
        <f>'Rådata Skarvar och Diallatation'!O80</f>
        <v>33</v>
      </c>
      <c r="L80" s="10" t="str">
        <f>'Rådata Skarvar och Diallatation'!P80</f>
        <v>-</v>
      </c>
    </row>
    <row r="81" spans="1:12" x14ac:dyDescent="0.25">
      <c r="A81" s="1" t="str">
        <f>'Rådata Skarvar och Diallatation'!A81</f>
        <v>418</v>
      </c>
      <c r="B81" s="1" t="str">
        <f>'Rådata Skarvar och Diallatation'!C81</f>
        <v>SÖÖ</v>
      </c>
      <c r="C81" s="1" t="str">
        <f>'Rådata Skarvar och Diallatation'!D81</f>
        <v>Dilatationsanordning - DA-60E-600-BS-S</v>
      </c>
      <c r="D81" s="1" t="str">
        <f>'Rådata Skarvar och Diallatation'!E81</f>
        <v>DA-60E-600-BS-S</v>
      </c>
      <c r="E81" s="1" t="str">
        <f>'Rådata Skarvar och Diallatation'!G81</f>
        <v>B4</v>
      </c>
      <c r="F81" s="2">
        <f>'Rådata Skarvar och Diallatation'!H81</f>
        <v>2.4980000000000002</v>
      </c>
      <c r="G81" s="2">
        <f>'Rådata Skarvar och Diallatation'!I81</f>
        <v>2.5150000000000001</v>
      </c>
      <c r="H81" s="2">
        <f>'Rådata Skarvar och Diallatation'!J81</f>
        <v>1</v>
      </c>
      <c r="I81" s="11" t="str">
        <f>'Rådata Skarvar och Diallatation'!K81</f>
        <v>-</v>
      </c>
      <c r="J81" s="11" t="str">
        <f>'Rådata Skarvar och Diallatation'!M81</f>
        <v>-</v>
      </c>
      <c r="K81" s="10">
        <f>'Rådata Skarvar och Diallatation'!O81</f>
        <v>33</v>
      </c>
      <c r="L81" s="10" t="str">
        <f>'Rådata Skarvar och Diallatation'!P81</f>
        <v>-</v>
      </c>
    </row>
    <row r="82" spans="1:12" x14ac:dyDescent="0.25">
      <c r="A82" s="1" t="str">
        <f>'Rådata Skarvar och Diallatation'!A82</f>
        <v>418</v>
      </c>
      <c r="B82" s="1" t="str">
        <f>'Rådata Skarvar och Diallatation'!C82</f>
        <v>SÖÖ</v>
      </c>
      <c r="C82" s="1" t="str">
        <f>'Rådata Skarvar och Diallatation'!D82</f>
        <v>Dilatationsanordning - DA-60E-600-BS-S</v>
      </c>
      <c r="D82" s="1" t="str">
        <f>'Rådata Skarvar och Diallatation'!E82</f>
        <v>DA-60E-600-BS-S</v>
      </c>
      <c r="E82" s="1" t="str">
        <f>'Rådata Skarvar och Diallatation'!G82</f>
        <v>B4</v>
      </c>
      <c r="F82" s="2">
        <f>'Rådata Skarvar och Diallatation'!H82</f>
        <v>2.5129999999999999</v>
      </c>
      <c r="G82" s="2">
        <f>'Rådata Skarvar och Diallatation'!I82</f>
        <v>2.5289999999999999</v>
      </c>
      <c r="H82" s="2">
        <f>'Rådata Skarvar och Diallatation'!J82</f>
        <v>1</v>
      </c>
      <c r="I82" s="11" t="str">
        <f>'Rådata Skarvar och Diallatation'!K82</f>
        <v>-</v>
      </c>
      <c r="J82" s="11" t="str">
        <f>'Rådata Skarvar och Diallatation'!M82</f>
        <v>-</v>
      </c>
      <c r="K82" s="10">
        <f>'Rådata Skarvar och Diallatation'!O82</f>
        <v>33</v>
      </c>
      <c r="L82" s="10" t="str">
        <f>'Rådata Skarvar och Diallatation'!P82</f>
        <v>-</v>
      </c>
    </row>
    <row r="83" spans="1:12" x14ac:dyDescent="0.25">
      <c r="A83" s="1" t="str">
        <f>'Rådata Skarvar och Diallatation'!A83</f>
        <v>418</v>
      </c>
      <c r="B83" s="1" t="str">
        <f>'Rådata Skarvar och Diallatation'!C83</f>
        <v>SÖÖ</v>
      </c>
      <c r="C83" s="1" t="str">
        <f>'Rådata Skarvar och Diallatation'!D83</f>
        <v>Dilatationsanordning - DA-60E-600-1-BS-S</v>
      </c>
      <c r="D83" s="1" t="str">
        <f>'Rådata Skarvar och Diallatation'!E83</f>
        <v>DA-60E-600-1-BS-S</v>
      </c>
      <c r="E83" s="1" t="str">
        <f>'Rådata Skarvar och Diallatation'!G83</f>
        <v>B5</v>
      </c>
      <c r="F83" s="2">
        <f>'Rådata Skarvar och Diallatation'!H83</f>
        <v>36.448</v>
      </c>
      <c r="G83" s="2">
        <f>'Rådata Skarvar och Diallatation'!I83</f>
        <v>36.465000000000003</v>
      </c>
      <c r="H83" s="2">
        <f>'Rådata Skarvar och Diallatation'!J83</f>
        <v>1</v>
      </c>
      <c r="I83" s="11" t="str">
        <f>'Rådata Skarvar och Diallatation'!K83</f>
        <v>-</v>
      </c>
      <c r="J83" s="11" t="str">
        <f>'Rådata Skarvar och Diallatation'!M83</f>
        <v>-</v>
      </c>
      <c r="K83" s="10">
        <f>'Rådata Skarvar och Diallatation'!O83</f>
        <v>33</v>
      </c>
      <c r="L83" s="10" t="str">
        <f>'Rådata Skarvar och Diallatation'!P83</f>
        <v>-</v>
      </c>
    </row>
    <row r="84" spans="1:12" x14ac:dyDescent="0.25">
      <c r="A84" s="1" t="str">
        <f>'Rådata Skarvar och Diallatation'!A84</f>
        <v>418</v>
      </c>
      <c r="B84" s="1" t="str">
        <f>'Rådata Skarvar och Diallatation'!C84</f>
        <v>SÖÖ</v>
      </c>
      <c r="C84" s="1" t="str">
        <f>'Rådata Skarvar och Diallatation'!D84</f>
        <v>Dilatationsanordning - DA-60E-600-1-BS-S</v>
      </c>
      <c r="D84" s="1" t="str">
        <f>'Rådata Skarvar och Diallatation'!E84</f>
        <v>DA-60E-600-1-BS-S</v>
      </c>
      <c r="E84" s="1" t="str">
        <f>'Rådata Skarvar och Diallatation'!G84</f>
        <v>B5</v>
      </c>
      <c r="F84" s="2">
        <f>'Rådata Skarvar och Diallatation'!H84</f>
        <v>36.457000000000001</v>
      </c>
      <c r="G84" s="2">
        <f>'Rådata Skarvar och Diallatation'!I84</f>
        <v>36.473999999999997</v>
      </c>
      <c r="H84" s="2">
        <f>'Rådata Skarvar och Diallatation'!J84</f>
        <v>1</v>
      </c>
      <c r="I84" s="11" t="str">
        <f>'Rådata Skarvar och Diallatation'!K84</f>
        <v>-</v>
      </c>
      <c r="J84" s="11" t="str">
        <f>'Rådata Skarvar och Diallatation'!M84</f>
        <v>-</v>
      </c>
      <c r="K84" s="10">
        <f>'Rådata Skarvar och Diallatation'!O84</f>
        <v>33</v>
      </c>
      <c r="L84" s="10" t="str">
        <f>'Rådata Skarvar och Diallatation'!P84</f>
        <v>-</v>
      </c>
    </row>
    <row r="85" spans="1:12" x14ac:dyDescent="0.25">
      <c r="A85" s="1" t="str">
        <f>'Rådata Skarvar och Diallatation'!A85</f>
        <v>418</v>
      </c>
      <c r="B85" s="1" t="str">
        <f>'Rådata Skarvar och Diallatation'!C85</f>
        <v>SÖÖ</v>
      </c>
      <c r="C85" s="1" t="str">
        <f>'Rådata Skarvar och Diallatation'!D85</f>
        <v>Dilatationsanordning - DA-60E-600-1-BS-S</v>
      </c>
      <c r="D85" s="1" t="str">
        <f>'Rådata Skarvar och Diallatation'!E85</f>
        <v>DA-60E-600-1-BS-S</v>
      </c>
      <c r="E85" s="1" t="str">
        <f>'Rådata Skarvar och Diallatation'!G85</f>
        <v>B5</v>
      </c>
      <c r="F85" s="2">
        <f>'Rådata Skarvar och Diallatation'!H85</f>
        <v>36.866999999999997</v>
      </c>
      <c r="G85" s="2">
        <f>'Rådata Skarvar och Diallatation'!I85</f>
        <v>36.884</v>
      </c>
      <c r="H85" s="2">
        <f>'Rådata Skarvar och Diallatation'!J85</f>
        <v>1</v>
      </c>
      <c r="I85" s="11" t="str">
        <f>'Rådata Skarvar och Diallatation'!K85</f>
        <v>-</v>
      </c>
      <c r="J85" s="11" t="str">
        <f>'Rådata Skarvar och Diallatation'!M85</f>
        <v>-</v>
      </c>
      <c r="K85" s="10">
        <f>'Rådata Skarvar och Diallatation'!O85</f>
        <v>33</v>
      </c>
      <c r="L85" s="10" t="str">
        <f>'Rådata Skarvar och Diallatation'!P85</f>
        <v>-</v>
      </c>
    </row>
    <row r="86" spans="1:12" x14ac:dyDescent="0.25">
      <c r="A86" s="1" t="str">
        <f>'Rådata Skarvar och Diallatation'!A86</f>
        <v>418</v>
      </c>
      <c r="B86" s="1" t="str">
        <f>'Rådata Skarvar och Diallatation'!C86</f>
        <v>SÖÖ</v>
      </c>
      <c r="C86" s="1" t="str">
        <f>'Rådata Skarvar och Diallatation'!D86</f>
        <v>Dilatationsanordning - DA-60E-600-1-BS-S</v>
      </c>
      <c r="D86" s="1" t="str">
        <f>'Rådata Skarvar och Diallatation'!E86</f>
        <v>DA-60E-600-1-BS-S</v>
      </c>
      <c r="E86" s="1" t="str">
        <f>'Rådata Skarvar och Diallatation'!G86</f>
        <v>B5</v>
      </c>
      <c r="F86" s="2">
        <f>'Rådata Skarvar och Diallatation'!H86</f>
        <v>36.868000000000002</v>
      </c>
      <c r="G86" s="2">
        <f>'Rådata Skarvar och Diallatation'!I86</f>
        <v>36.884</v>
      </c>
      <c r="H86" s="2">
        <f>'Rådata Skarvar och Diallatation'!J86</f>
        <v>1</v>
      </c>
      <c r="I86" s="11" t="str">
        <f>'Rådata Skarvar och Diallatation'!K86</f>
        <v>-</v>
      </c>
      <c r="J86" s="11" t="str">
        <f>'Rådata Skarvar och Diallatation'!M86</f>
        <v>-</v>
      </c>
      <c r="K86" s="10">
        <f>'Rådata Skarvar och Diallatation'!O86</f>
        <v>33</v>
      </c>
      <c r="L86" s="10" t="str">
        <f>'Rådata Skarvar och Diallatation'!P86</f>
        <v>-</v>
      </c>
    </row>
    <row r="87" spans="1:12" x14ac:dyDescent="0.25">
      <c r="A87" s="1" t="str">
        <f>'Rådata Skarvar och Diallatation'!A87</f>
        <v>418</v>
      </c>
      <c r="B87" s="1" t="str">
        <f>'Rådata Skarvar och Diallatation'!C87</f>
        <v>SÖÖ</v>
      </c>
      <c r="C87" s="1" t="str">
        <f>'Rådata Skarvar och Diallatation'!D87</f>
        <v>Dilatationsanordning - DA-60E-600-1-BS-S</v>
      </c>
      <c r="D87" s="1" t="str">
        <f>'Rådata Skarvar och Diallatation'!E87</f>
        <v>DA-60E-600-1-BS-S</v>
      </c>
      <c r="E87" s="1" t="str">
        <f>'Rådata Skarvar och Diallatation'!G87</f>
        <v>B5</v>
      </c>
      <c r="F87" s="2">
        <f>'Rådata Skarvar och Diallatation'!H87</f>
        <v>37.198999999999998</v>
      </c>
      <c r="G87" s="2">
        <f>'Rådata Skarvar och Diallatation'!I87</f>
        <v>37.215000000000003</v>
      </c>
      <c r="H87" s="2">
        <f>'Rådata Skarvar och Diallatation'!J87</f>
        <v>1</v>
      </c>
      <c r="I87" s="11" t="str">
        <f>'Rådata Skarvar och Diallatation'!K87</f>
        <v>-</v>
      </c>
      <c r="J87" s="11" t="str">
        <f>'Rådata Skarvar och Diallatation'!M87</f>
        <v>-</v>
      </c>
      <c r="K87" s="10">
        <f>'Rådata Skarvar och Diallatation'!O87</f>
        <v>33</v>
      </c>
      <c r="L87" s="10" t="str">
        <f>'Rådata Skarvar och Diallatation'!P87</f>
        <v>-</v>
      </c>
    </row>
    <row r="88" spans="1:12" x14ac:dyDescent="0.25">
      <c r="A88" s="1" t="str">
        <f>'Rådata Skarvar och Diallatation'!A88</f>
        <v>418</v>
      </c>
      <c r="B88" s="1" t="str">
        <f>'Rådata Skarvar och Diallatation'!C88</f>
        <v>SÖÖ</v>
      </c>
      <c r="C88" s="1" t="str">
        <f>'Rådata Skarvar och Diallatation'!D88</f>
        <v>Dilatationsanordning - DA-60E-600-1-BS-S</v>
      </c>
      <c r="D88" s="1" t="str">
        <f>'Rådata Skarvar och Diallatation'!E88</f>
        <v>DA-60E-600-1-BS-S</v>
      </c>
      <c r="E88" s="1" t="str">
        <f>'Rådata Skarvar och Diallatation'!G88</f>
        <v>B5</v>
      </c>
      <c r="F88" s="2">
        <f>'Rådata Skarvar och Diallatation'!H88</f>
        <v>37.198999999999998</v>
      </c>
      <c r="G88" s="2">
        <f>'Rådata Skarvar och Diallatation'!I88</f>
        <v>37.216000000000001</v>
      </c>
      <c r="H88" s="2">
        <f>'Rådata Skarvar och Diallatation'!J88</f>
        <v>1</v>
      </c>
      <c r="I88" s="11" t="str">
        <f>'Rådata Skarvar och Diallatation'!K88</f>
        <v>-</v>
      </c>
      <c r="J88" s="11" t="str">
        <f>'Rådata Skarvar och Diallatation'!M88</f>
        <v>-</v>
      </c>
      <c r="K88" s="10">
        <f>'Rådata Skarvar och Diallatation'!O88</f>
        <v>33</v>
      </c>
      <c r="L88" s="10" t="str">
        <f>'Rådata Skarvar och Diallatation'!P88</f>
        <v>-</v>
      </c>
    </row>
    <row r="89" spans="1:12" x14ac:dyDescent="0.25">
      <c r="A89" s="1" t="str">
        <f>'Rådata Skarvar och Diallatation'!A89</f>
        <v>418</v>
      </c>
      <c r="B89" s="1" t="str">
        <f>'Rådata Skarvar och Diallatation'!C89</f>
        <v>SÖÖ</v>
      </c>
      <c r="C89" s="1" t="str">
        <f>'Rådata Skarvar och Diallatation'!D89</f>
        <v>Dilatationsanordning - DA-60E-600-1-BS-S</v>
      </c>
      <c r="D89" s="1" t="str">
        <f>'Rådata Skarvar och Diallatation'!E89</f>
        <v>DA-60E-600-1-BS-S</v>
      </c>
      <c r="E89" s="1" t="str">
        <f>'Rådata Skarvar och Diallatation'!G89</f>
        <v>B5</v>
      </c>
      <c r="F89" s="2">
        <f>'Rådata Skarvar och Diallatation'!H89</f>
        <v>37.582999999999998</v>
      </c>
      <c r="G89" s="2">
        <f>'Rådata Skarvar och Diallatation'!I89</f>
        <v>37.598999999999997</v>
      </c>
      <c r="H89" s="2">
        <f>'Rådata Skarvar och Diallatation'!J89</f>
        <v>1</v>
      </c>
      <c r="I89" s="11" t="str">
        <f>'Rådata Skarvar och Diallatation'!K89</f>
        <v>-</v>
      </c>
      <c r="J89" s="11" t="str">
        <f>'Rådata Skarvar och Diallatation'!M89</f>
        <v>-</v>
      </c>
      <c r="K89" s="10">
        <f>'Rådata Skarvar och Diallatation'!O89</f>
        <v>33</v>
      </c>
      <c r="L89" s="10" t="str">
        <f>'Rådata Skarvar och Diallatation'!P89</f>
        <v>-</v>
      </c>
    </row>
    <row r="90" spans="1:12" x14ac:dyDescent="0.25">
      <c r="A90" s="1" t="str">
        <f>'Rådata Skarvar och Diallatation'!A90</f>
        <v>418</v>
      </c>
      <c r="B90" s="1" t="str">
        <f>'Rådata Skarvar och Diallatation'!C90</f>
        <v>SÖÖ</v>
      </c>
      <c r="C90" s="1" t="str">
        <f>'Rådata Skarvar och Diallatation'!D90</f>
        <v>Dilatationsanordning - DA-60E-600-1-BS-S</v>
      </c>
      <c r="D90" s="1" t="str">
        <f>'Rådata Skarvar och Diallatation'!E90</f>
        <v>DA-60E-600-1-BS-S</v>
      </c>
      <c r="E90" s="1" t="str">
        <f>'Rådata Skarvar och Diallatation'!G90</f>
        <v>B5</v>
      </c>
      <c r="F90" s="2">
        <f>'Rådata Skarvar och Diallatation'!H90</f>
        <v>37.584000000000003</v>
      </c>
      <c r="G90" s="2">
        <f>'Rådata Skarvar och Diallatation'!I90</f>
        <v>37.6</v>
      </c>
      <c r="H90" s="2">
        <f>'Rådata Skarvar och Diallatation'!J90</f>
        <v>1</v>
      </c>
      <c r="I90" s="11" t="str">
        <f>'Rådata Skarvar och Diallatation'!K90</f>
        <v>-</v>
      </c>
      <c r="J90" s="11" t="str">
        <f>'Rådata Skarvar och Diallatation'!M90</f>
        <v>-</v>
      </c>
      <c r="K90" s="10">
        <f>'Rådata Skarvar och Diallatation'!O90</f>
        <v>33</v>
      </c>
      <c r="L90" s="10" t="str">
        <f>'Rådata Skarvar och Diallatation'!P90</f>
        <v>-</v>
      </c>
    </row>
    <row r="91" spans="1:12" x14ac:dyDescent="0.25">
      <c r="A91" s="1" t="str">
        <f>'Rådata Skarvar och Diallatation'!A91</f>
        <v>418</v>
      </c>
      <c r="B91" s="1" t="str">
        <f>'Rådata Skarvar och Diallatation'!C91</f>
        <v>SÖÖ</v>
      </c>
      <c r="C91" s="1" t="str">
        <f>'Rådata Skarvar och Diallatation'!D91</f>
        <v>Dilatationsanordning - DA-60E-600-BS</v>
      </c>
      <c r="D91" s="1" t="str">
        <f>'Rådata Skarvar och Diallatation'!E91</f>
        <v>DA-60E-600-BS</v>
      </c>
      <c r="E91" s="1" t="str">
        <f>'Rådata Skarvar och Diallatation'!G91</f>
        <v>B5</v>
      </c>
      <c r="F91" s="2">
        <f>'Rådata Skarvar och Diallatation'!H91</f>
        <v>38.082999999999998</v>
      </c>
      <c r="G91" s="2">
        <f>'Rådata Skarvar och Diallatation'!I91</f>
        <v>38.1</v>
      </c>
      <c r="H91" s="2">
        <f>'Rådata Skarvar och Diallatation'!J91</f>
        <v>1</v>
      </c>
      <c r="I91" s="11" t="str">
        <f>'Rådata Skarvar och Diallatation'!K91</f>
        <v>-</v>
      </c>
      <c r="J91" s="11" t="str">
        <f>'Rådata Skarvar och Diallatation'!M91</f>
        <v>-</v>
      </c>
      <c r="K91" s="10">
        <f>'Rådata Skarvar och Diallatation'!O91</f>
        <v>33</v>
      </c>
      <c r="L91" s="10" t="str">
        <f>'Rådata Skarvar och Diallatation'!P91</f>
        <v>-</v>
      </c>
    </row>
    <row r="92" spans="1:12" x14ac:dyDescent="0.25">
      <c r="A92" s="1" t="str">
        <f>'Rådata Skarvar och Diallatation'!A92</f>
        <v>418</v>
      </c>
      <c r="B92" s="1" t="str">
        <f>'Rådata Skarvar och Diallatation'!C92</f>
        <v>SÖÖ</v>
      </c>
      <c r="C92" s="1" t="str">
        <f>'Rådata Skarvar och Diallatation'!D92</f>
        <v>Dilatationsanordning - DA-60E-600-BS</v>
      </c>
      <c r="D92" s="1" t="str">
        <f>'Rådata Skarvar och Diallatation'!E92</f>
        <v>DA-60E-600-BS</v>
      </c>
      <c r="E92" s="1" t="str">
        <f>'Rådata Skarvar och Diallatation'!G92</f>
        <v>B5</v>
      </c>
      <c r="F92" s="2">
        <f>'Rådata Skarvar och Diallatation'!H92</f>
        <v>38.085999999999999</v>
      </c>
      <c r="G92" s="2">
        <f>'Rådata Skarvar och Diallatation'!I92</f>
        <v>38.103000000000002</v>
      </c>
      <c r="H92" s="2">
        <f>'Rådata Skarvar och Diallatation'!J92</f>
        <v>1</v>
      </c>
      <c r="I92" s="11" t="str">
        <f>'Rådata Skarvar och Diallatation'!K92</f>
        <v>-</v>
      </c>
      <c r="J92" s="11" t="str">
        <f>'Rådata Skarvar och Diallatation'!M92</f>
        <v>-</v>
      </c>
      <c r="K92" s="10">
        <f>'Rådata Skarvar och Diallatation'!O92</f>
        <v>33</v>
      </c>
      <c r="L92" s="10" t="str">
        <f>'Rådata Skarvar och Diallatation'!P92</f>
        <v>-</v>
      </c>
    </row>
    <row r="93" spans="1:12" x14ac:dyDescent="0.25">
      <c r="A93" s="1" t="str">
        <f>'Rådata Skarvar och Diallatation'!A93</f>
        <v>434</v>
      </c>
      <c r="B93" s="1" t="str">
        <f>'Rådata Skarvar och Diallatation'!C93</f>
        <v>SUR - BOM</v>
      </c>
      <c r="C93" s="1" t="str">
        <f>'Rådata Skarvar och Diallatation'!D93</f>
        <v>Dilatationsanordning - DA-SA60-300-BS</v>
      </c>
      <c r="D93" s="1" t="str">
        <f>'Rådata Skarvar och Diallatation'!E93</f>
        <v>DA-SA60-300-BS</v>
      </c>
      <c r="E93" s="1" t="str">
        <f>'Rådata Skarvar och Diallatation'!G93</f>
        <v>B4</v>
      </c>
      <c r="F93" s="2">
        <f>'Rådata Skarvar och Diallatation'!H93</f>
        <v>100.399</v>
      </c>
      <c r="G93" s="2">
        <f>'Rådata Skarvar och Diallatation'!I93</f>
        <v>100.416</v>
      </c>
      <c r="H93" s="2">
        <f>'Rådata Skarvar och Diallatation'!J93</f>
        <v>1</v>
      </c>
      <c r="I93" s="11" t="str">
        <f>'Rådata Skarvar och Diallatation'!K93</f>
        <v>-</v>
      </c>
      <c r="J93" s="11" t="str">
        <f>'Rådata Skarvar och Diallatation'!M93</f>
        <v>-</v>
      </c>
      <c r="K93" s="10">
        <f>'Rådata Skarvar och Diallatation'!O93</f>
        <v>8</v>
      </c>
      <c r="L93" s="10" t="str">
        <f>'Rådata Skarvar och Diallatation'!P93</f>
        <v>-</v>
      </c>
    </row>
    <row r="94" spans="1:12" x14ac:dyDescent="0.25">
      <c r="A94" s="1" t="str">
        <f>'Rådata Skarvar och Diallatation'!A94</f>
        <v>434</v>
      </c>
      <c r="B94" s="1" t="str">
        <f>'Rådata Skarvar och Diallatation'!C94</f>
        <v>SUR - BOM</v>
      </c>
      <c r="C94" s="1" t="str">
        <f>'Rådata Skarvar och Diallatation'!D94</f>
        <v>Dilatationsanordning - DA-SA60-300-BS</v>
      </c>
      <c r="D94" s="1" t="str">
        <f>'Rådata Skarvar och Diallatation'!E94</f>
        <v>DA-SA60-300-BS</v>
      </c>
      <c r="E94" s="1" t="str">
        <f>'Rådata Skarvar och Diallatation'!G94</f>
        <v>B4</v>
      </c>
      <c r="F94" s="2">
        <f>'Rådata Skarvar och Diallatation'!H94</f>
        <v>100.40600000000001</v>
      </c>
      <c r="G94" s="2">
        <f>'Rådata Skarvar och Diallatation'!I94</f>
        <v>100.423</v>
      </c>
      <c r="H94" s="2">
        <f>'Rådata Skarvar och Diallatation'!J94</f>
        <v>1</v>
      </c>
      <c r="I94" s="11" t="str">
        <f>'Rådata Skarvar och Diallatation'!K94</f>
        <v>-</v>
      </c>
      <c r="J94" s="11" t="str">
        <f>'Rådata Skarvar och Diallatation'!M94</f>
        <v>-</v>
      </c>
      <c r="K94" s="10">
        <f>'Rådata Skarvar och Diallatation'!O94</f>
        <v>8</v>
      </c>
      <c r="L94" s="10" t="str">
        <f>'Rådata Skarvar och Diallatation'!P94</f>
        <v>-</v>
      </c>
    </row>
    <row r="95" spans="1:12" x14ac:dyDescent="0.25">
      <c r="A95" s="1" t="str">
        <f>'Rådata Skarvar och Diallatation'!A95</f>
        <v>434</v>
      </c>
      <c r="B95" s="1" t="str">
        <f>'Rådata Skarvar och Diallatation'!C95</f>
        <v>SUR - BOM</v>
      </c>
      <c r="C95" s="1" t="str">
        <f>'Rådata Skarvar och Diallatation'!D95</f>
        <v>Dilatationsanordning - DA-SA60-300-BS</v>
      </c>
      <c r="D95" s="1" t="str">
        <f>'Rådata Skarvar och Diallatation'!E95</f>
        <v>DA-SA60-300-BS</v>
      </c>
      <c r="E95" s="1" t="str">
        <f>'Rådata Skarvar och Diallatation'!G95</f>
        <v>B4</v>
      </c>
      <c r="F95" s="2">
        <f>'Rådata Skarvar och Diallatation'!H95</f>
        <v>100.399</v>
      </c>
      <c r="G95" s="2">
        <f>'Rådata Skarvar och Diallatation'!I95</f>
        <v>100.416</v>
      </c>
      <c r="H95" s="2">
        <f>'Rådata Skarvar och Diallatation'!J95</f>
        <v>1</v>
      </c>
      <c r="I95" s="11" t="str">
        <f>'Rådata Skarvar och Diallatation'!K95</f>
        <v>-</v>
      </c>
      <c r="J95" s="11" t="str">
        <f>'Rådata Skarvar och Diallatation'!M95</f>
        <v>-</v>
      </c>
      <c r="K95" s="10">
        <f>'Rådata Skarvar och Diallatation'!O95</f>
        <v>8</v>
      </c>
      <c r="L95" s="10" t="str">
        <f>'Rådata Skarvar och Diallatation'!P95</f>
        <v>-</v>
      </c>
    </row>
    <row r="96" spans="1:12" x14ac:dyDescent="0.25">
      <c r="A96" s="1" t="str">
        <f>'Rådata Skarvar och Diallatation'!A96</f>
        <v>434</v>
      </c>
      <c r="B96" s="1" t="str">
        <f>'Rådata Skarvar och Diallatation'!C96</f>
        <v>SUR - BOM</v>
      </c>
      <c r="C96" s="1" t="str">
        <f>'Rådata Skarvar och Diallatation'!D96</f>
        <v>Dilatationsanordning - DA-SA60-300-BS</v>
      </c>
      <c r="D96" s="1" t="str">
        <f>'Rådata Skarvar och Diallatation'!E96</f>
        <v>DA-SA60-300-BS</v>
      </c>
      <c r="E96" s="1" t="str">
        <f>'Rådata Skarvar och Diallatation'!G96</f>
        <v>B4</v>
      </c>
      <c r="F96" s="2">
        <f>'Rådata Skarvar och Diallatation'!H96</f>
        <v>100.40600000000001</v>
      </c>
      <c r="G96" s="2">
        <f>'Rådata Skarvar och Diallatation'!I96</f>
        <v>100.423</v>
      </c>
      <c r="H96" s="2">
        <f>'Rådata Skarvar och Diallatation'!J96</f>
        <v>1</v>
      </c>
      <c r="I96" s="11" t="str">
        <f>'Rådata Skarvar och Diallatation'!K96</f>
        <v>-</v>
      </c>
      <c r="J96" s="11" t="str">
        <f>'Rådata Skarvar och Diallatation'!M96</f>
        <v>-</v>
      </c>
      <c r="K96" s="10">
        <f>'Rådata Skarvar och Diallatation'!O96</f>
        <v>8</v>
      </c>
      <c r="L96" s="10" t="str">
        <f>'Rådata Skarvar och Diallatation'!P96</f>
        <v>-</v>
      </c>
    </row>
    <row r="97" spans="1:12" x14ac:dyDescent="0.25">
      <c r="A97" s="1" t="str">
        <f>'Rådata Skarvar och Diallatation'!A97</f>
        <v>444</v>
      </c>
      <c r="B97" s="1" t="str">
        <f>'Rådata Skarvar och Diallatation'!C97</f>
        <v>EKO</v>
      </c>
      <c r="C97" s="1" t="str">
        <f>'Rådata Skarvar och Diallatation'!D97</f>
        <v>Dilatationsanordning - DA-60E-600-1-BS-S</v>
      </c>
      <c r="D97" s="1" t="str">
        <f>'Rådata Skarvar och Diallatation'!E97</f>
        <v>DA-60E-600-1-BS-S</v>
      </c>
      <c r="E97" s="1" t="str">
        <f>'Rådata Skarvar och Diallatation'!G97</f>
        <v>B4</v>
      </c>
      <c r="F97" s="2">
        <f>'Rådata Skarvar och Diallatation'!H97</f>
        <v>54.834000000000003</v>
      </c>
      <c r="G97" s="2">
        <f>'Rådata Skarvar och Diallatation'!I97</f>
        <v>54.850999999999999</v>
      </c>
      <c r="H97" s="2">
        <f>'Rådata Skarvar och Diallatation'!J97</f>
        <v>1</v>
      </c>
      <c r="I97" s="11" t="str">
        <f>'Rådata Skarvar och Diallatation'!K97</f>
        <v>-</v>
      </c>
      <c r="J97" s="11" t="str">
        <f>'Rådata Skarvar och Diallatation'!M97</f>
        <v>-</v>
      </c>
      <c r="K97" s="10">
        <f>'Rådata Skarvar och Diallatation'!O97</f>
        <v>6</v>
      </c>
      <c r="L97" s="10" t="str">
        <f>'Rådata Skarvar och Diallatation'!P97</f>
        <v>-</v>
      </c>
    </row>
    <row r="98" spans="1:12" x14ac:dyDescent="0.25">
      <c r="A98" s="1" t="str">
        <f>'Rådata Skarvar och Diallatation'!A98</f>
        <v>444</v>
      </c>
      <c r="B98" s="1" t="str">
        <f>'Rådata Skarvar och Diallatation'!C98</f>
        <v>EKO</v>
      </c>
      <c r="C98" s="1" t="str">
        <f>'Rådata Skarvar och Diallatation'!D98</f>
        <v>Dilatationsanordning - DA-60E-600-1-BS-S</v>
      </c>
      <c r="D98" s="1" t="str">
        <f>'Rådata Skarvar och Diallatation'!E98</f>
        <v>DA-60E-600-1-BS-S</v>
      </c>
      <c r="E98" s="1" t="str">
        <f>'Rådata Skarvar och Diallatation'!G98</f>
        <v>B4</v>
      </c>
      <c r="F98" s="2">
        <f>'Rådata Skarvar och Diallatation'!H98</f>
        <v>54.835000000000001</v>
      </c>
      <c r="G98" s="2">
        <f>'Rådata Skarvar och Diallatation'!I98</f>
        <v>54.850999999999999</v>
      </c>
      <c r="H98" s="2">
        <f>'Rådata Skarvar och Diallatation'!J98</f>
        <v>1</v>
      </c>
      <c r="I98" s="11" t="str">
        <f>'Rådata Skarvar och Diallatation'!K98</f>
        <v>-</v>
      </c>
      <c r="J98" s="11" t="str">
        <f>'Rådata Skarvar och Diallatation'!M98</f>
        <v>-</v>
      </c>
      <c r="K98" s="10">
        <f>'Rådata Skarvar och Diallatation'!O98</f>
        <v>6</v>
      </c>
      <c r="L98" s="10" t="str">
        <f>'Rådata Skarvar och Diallatation'!P98</f>
        <v>-</v>
      </c>
    </row>
    <row r="99" spans="1:12" x14ac:dyDescent="0.25">
      <c r="A99" s="1" t="str">
        <f>'Rådata Skarvar och Diallatation'!A99</f>
        <v>444</v>
      </c>
      <c r="B99" s="1" t="str">
        <f>'Rådata Skarvar och Diallatation'!C99</f>
        <v>EKO</v>
      </c>
      <c r="C99" s="1" t="str">
        <f>'Rådata Skarvar och Diallatation'!D99</f>
        <v>Dilatationsanordning - DA-60E-600-1-BS-S</v>
      </c>
      <c r="D99" s="1" t="str">
        <f>'Rådata Skarvar och Diallatation'!E99</f>
        <v>DA-60E-600-1-BS-S</v>
      </c>
      <c r="E99" s="1" t="str">
        <f>'Rådata Skarvar och Diallatation'!G99</f>
        <v>B4</v>
      </c>
      <c r="F99" s="2">
        <f>'Rådata Skarvar och Diallatation'!H99</f>
        <v>55.744999999999997</v>
      </c>
      <c r="G99" s="2">
        <f>'Rådata Skarvar och Diallatation'!I99</f>
        <v>55.761000000000003</v>
      </c>
      <c r="H99" s="2">
        <f>'Rådata Skarvar och Diallatation'!J99</f>
        <v>1</v>
      </c>
      <c r="I99" s="11" t="str">
        <f>'Rådata Skarvar och Diallatation'!K99</f>
        <v>-</v>
      </c>
      <c r="J99" s="11" t="str">
        <f>'Rådata Skarvar och Diallatation'!M99</f>
        <v>-</v>
      </c>
      <c r="K99" s="10">
        <f>'Rådata Skarvar och Diallatation'!O99</f>
        <v>6</v>
      </c>
      <c r="L99" s="10" t="str">
        <f>'Rådata Skarvar och Diallatation'!P99</f>
        <v>-</v>
      </c>
    </row>
    <row r="100" spans="1:12" x14ac:dyDescent="0.25">
      <c r="A100" s="1" t="str">
        <f>'Rådata Skarvar och Diallatation'!A100</f>
        <v>444</v>
      </c>
      <c r="B100" s="1" t="str">
        <f>'Rådata Skarvar och Diallatation'!C100</f>
        <v>EKO</v>
      </c>
      <c r="C100" s="1" t="str">
        <f>'Rådata Skarvar och Diallatation'!D100</f>
        <v>Dilatationsanordning - DA-60E-600-1-BS-S</v>
      </c>
      <c r="D100" s="1" t="str">
        <f>'Rådata Skarvar och Diallatation'!E100</f>
        <v>DA-60E-600-1-BS-S</v>
      </c>
      <c r="E100" s="1" t="str">
        <f>'Rådata Skarvar och Diallatation'!G100</f>
        <v>B4</v>
      </c>
      <c r="F100" s="2">
        <f>'Rådata Skarvar och Diallatation'!H100</f>
        <v>55.744999999999997</v>
      </c>
      <c r="G100" s="2">
        <f>'Rådata Skarvar och Diallatation'!I100</f>
        <v>55.762</v>
      </c>
      <c r="H100" s="2">
        <f>'Rådata Skarvar och Diallatation'!J100</f>
        <v>1</v>
      </c>
      <c r="I100" s="11" t="str">
        <f>'Rådata Skarvar och Diallatation'!K100</f>
        <v>-</v>
      </c>
      <c r="J100" s="11" t="str">
        <f>'Rådata Skarvar och Diallatation'!M100</f>
        <v>-</v>
      </c>
      <c r="K100" s="10">
        <f>'Rådata Skarvar och Diallatation'!O100</f>
        <v>6</v>
      </c>
      <c r="L100" s="10" t="str">
        <f>'Rådata Skarvar och Diallatation'!P100</f>
        <v>-</v>
      </c>
    </row>
    <row r="101" spans="1:12" x14ac:dyDescent="0.25">
      <c r="A101" s="1" t="str">
        <f>'Rådata Skarvar och Diallatation'!A101</f>
        <v>445</v>
      </c>
      <c r="B101" s="1" t="str">
        <f>'Rådata Skarvar och Diallatation'!C101</f>
        <v>KHÄ - KÄN</v>
      </c>
      <c r="C101" s="1" t="str">
        <f>'Rådata Skarvar och Diallatation'!D101</f>
        <v>Dilatationsanordning - DA-SA60-300-BS</v>
      </c>
      <c r="D101" s="1" t="str">
        <f>'Rådata Skarvar och Diallatation'!E101</f>
        <v>DA-SA60-300-BS</v>
      </c>
      <c r="E101" s="1" t="str">
        <f>'Rådata Skarvar och Diallatation'!G101</f>
        <v>B4</v>
      </c>
      <c r="F101" s="2">
        <f>'Rådata Skarvar och Diallatation'!H101</f>
        <v>23.748999999999999</v>
      </c>
      <c r="G101" s="2">
        <f>'Rådata Skarvar och Diallatation'!I101</f>
        <v>23.765999999999998</v>
      </c>
      <c r="H101" s="2">
        <f>'Rådata Skarvar och Diallatation'!J101</f>
        <v>1</v>
      </c>
      <c r="I101" s="11" t="str">
        <f>'Rådata Skarvar och Diallatation'!K101</f>
        <v>-</v>
      </c>
      <c r="J101" s="11" t="str">
        <f>'Rådata Skarvar och Diallatation'!M101</f>
        <v>-</v>
      </c>
      <c r="K101" s="10">
        <f>'Rådata Skarvar och Diallatation'!O101</f>
        <v>6</v>
      </c>
      <c r="L101" s="10" t="str">
        <f>'Rådata Skarvar och Diallatation'!P101</f>
        <v>-</v>
      </c>
    </row>
    <row r="102" spans="1:12" x14ac:dyDescent="0.25">
      <c r="A102" s="1" t="str">
        <f>'Rådata Skarvar och Diallatation'!A102</f>
        <v>445</v>
      </c>
      <c r="B102" s="1" t="str">
        <f>'Rådata Skarvar och Diallatation'!C102</f>
        <v>KHÄ - KÄN</v>
      </c>
      <c r="C102" s="1" t="str">
        <f>'Rådata Skarvar och Diallatation'!D102</f>
        <v>Dilatationsanordning - DA-SA60-300-BS</v>
      </c>
      <c r="D102" s="1" t="str">
        <f>'Rådata Skarvar och Diallatation'!E102</f>
        <v>DA-SA60-300-BS</v>
      </c>
      <c r="E102" s="1" t="str">
        <f>'Rådata Skarvar och Diallatation'!G102</f>
        <v>B4</v>
      </c>
      <c r="F102" s="2">
        <f>'Rådata Skarvar och Diallatation'!H102</f>
        <v>23.757999999999999</v>
      </c>
      <c r="G102" s="2">
        <f>'Rådata Skarvar och Diallatation'!I102</f>
        <v>23.774999999999999</v>
      </c>
      <c r="H102" s="2">
        <f>'Rådata Skarvar och Diallatation'!J102</f>
        <v>1</v>
      </c>
      <c r="I102" s="11" t="str">
        <f>'Rådata Skarvar och Diallatation'!K102</f>
        <v>-</v>
      </c>
      <c r="J102" s="11" t="str">
        <f>'Rådata Skarvar och Diallatation'!M102</f>
        <v>-</v>
      </c>
      <c r="K102" s="10">
        <f>'Rådata Skarvar och Diallatation'!O102</f>
        <v>6</v>
      </c>
      <c r="L102" s="10" t="str">
        <f>'Rådata Skarvar och Diallatation'!P102</f>
        <v>-</v>
      </c>
    </row>
    <row r="103" spans="1:12" x14ac:dyDescent="0.25">
      <c r="A103" s="1" t="str">
        <f>'Rådata Skarvar och Diallatation'!A103</f>
        <v>445</v>
      </c>
      <c r="B103" s="1" t="str">
        <f>'Rådata Skarvar och Diallatation'!C103</f>
        <v>KHÄ - KÄN</v>
      </c>
      <c r="C103" s="1" t="str">
        <f>'Rådata Skarvar och Diallatation'!D103</f>
        <v>Dilatationsanordning - DA-SA60-300-BS</v>
      </c>
      <c r="D103" s="1" t="str">
        <f>'Rådata Skarvar och Diallatation'!E103</f>
        <v>DA-SA60-300-BS</v>
      </c>
      <c r="E103" s="1" t="str">
        <f>'Rådata Skarvar och Diallatation'!G103</f>
        <v>B4</v>
      </c>
      <c r="F103" s="2">
        <f>'Rådata Skarvar och Diallatation'!H103</f>
        <v>23.876999999999999</v>
      </c>
      <c r="G103" s="2">
        <f>'Rådata Skarvar och Diallatation'!I103</f>
        <v>23.893999999999998</v>
      </c>
      <c r="H103" s="2">
        <f>'Rådata Skarvar och Diallatation'!J103</f>
        <v>1</v>
      </c>
      <c r="I103" s="11" t="str">
        <f>'Rådata Skarvar och Diallatation'!K103</f>
        <v>-</v>
      </c>
      <c r="J103" s="11" t="str">
        <f>'Rådata Skarvar och Diallatation'!M103</f>
        <v>-</v>
      </c>
      <c r="K103" s="10">
        <f>'Rådata Skarvar och Diallatation'!O103</f>
        <v>6</v>
      </c>
      <c r="L103" s="10" t="str">
        <f>'Rådata Skarvar och Diallatation'!P103</f>
        <v>-</v>
      </c>
    </row>
    <row r="104" spans="1:12" x14ac:dyDescent="0.25">
      <c r="A104" s="1" t="str">
        <f>'Rådata Skarvar och Diallatation'!A104</f>
        <v>445</v>
      </c>
      <c r="B104" s="1" t="str">
        <f>'Rådata Skarvar och Diallatation'!C104</f>
        <v>KHÄ - KÄN</v>
      </c>
      <c r="C104" s="1" t="str">
        <f>'Rådata Skarvar och Diallatation'!D104</f>
        <v>Dilatationsanordning - DA-SA60-300-BS</v>
      </c>
      <c r="D104" s="1" t="str">
        <f>'Rådata Skarvar och Diallatation'!E104</f>
        <v>DA-SA60-300-BS</v>
      </c>
      <c r="E104" s="1" t="str">
        <f>'Rådata Skarvar och Diallatation'!G104</f>
        <v>B4</v>
      </c>
      <c r="F104" s="2">
        <f>'Rådata Skarvar och Diallatation'!H104</f>
        <v>23.881</v>
      </c>
      <c r="G104" s="2">
        <f>'Rådata Skarvar och Diallatation'!I104</f>
        <v>23.898</v>
      </c>
      <c r="H104" s="2">
        <f>'Rådata Skarvar och Diallatation'!J104</f>
        <v>1</v>
      </c>
      <c r="I104" s="11" t="str">
        <f>'Rådata Skarvar och Diallatation'!K104</f>
        <v>-</v>
      </c>
      <c r="J104" s="11" t="str">
        <f>'Rådata Skarvar och Diallatation'!M104</f>
        <v>-</v>
      </c>
      <c r="K104" s="10">
        <f>'Rådata Skarvar och Diallatation'!O104</f>
        <v>6</v>
      </c>
      <c r="L104" s="10" t="str">
        <f>'Rådata Skarvar och Diallatation'!P104</f>
        <v>-</v>
      </c>
    </row>
    <row r="105" spans="1:12" x14ac:dyDescent="0.25">
      <c r="A105" s="1" t="str">
        <f>'Rådata Skarvar och Diallatation'!A105</f>
        <v>445</v>
      </c>
      <c r="B105" s="1" t="str">
        <f>'Rådata Skarvar och Diallatation'!C105</f>
        <v>KHÄ - KÄN</v>
      </c>
      <c r="C105" s="1" t="str">
        <f>'Rådata Skarvar och Diallatation'!D105</f>
        <v>Dilatationsanordning - DA-60E-300-BS</v>
      </c>
      <c r="D105" s="1" t="str">
        <f>'Rådata Skarvar och Diallatation'!E105</f>
        <v>DA-60E-300-BS</v>
      </c>
      <c r="E105" s="1" t="str">
        <f>'Rådata Skarvar och Diallatation'!G105</f>
        <v>B4</v>
      </c>
      <c r="F105" s="2">
        <f>'Rådata Skarvar och Diallatation'!H105</f>
        <v>24.169</v>
      </c>
      <c r="G105" s="2">
        <f>'Rådata Skarvar och Diallatation'!I105</f>
        <v>24.187000000000001</v>
      </c>
      <c r="H105" s="2">
        <f>'Rådata Skarvar och Diallatation'!J105</f>
        <v>1</v>
      </c>
      <c r="I105" s="11" t="str">
        <f>'Rådata Skarvar och Diallatation'!K105</f>
        <v>-</v>
      </c>
      <c r="J105" s="11" t="str">
        <f>'Rådata Skarvar och Diallatation'!M105</f>
        <v>-</v>
      </c>
      <c r="K105" s="10">
        <f>'Rådata Skarvar och Diallatation'!O105</f>
        <v>6</v>
      </c>
      <c r="L105" s="10" t="str">
        <f>'Rådata Skarvar och Diallatation'!P105</f>
        <v>-</v>
      </c>
    </row>
    <row r="106" spans="1:12" x14ac:dyDescent="0.25">
      <c r="A106" s="1" t="str">
        <f>'Rådata Skarvar och Diallatation'!A106</f>
        <v>445</v>
      </c>
      <c r="B106" s="1" t="str">
        <f>'Rådata Skarvar och Diallatation'!C106</f>
        <v>KHÄ - KÄN</v>
      </c>
      <c r="C106" s="1" t="str">
        <f>'Rådata Skarvar och Diallatation'!D106</f>
        <v>Dilatationsanordning - DA-SA60-300-BS</v>
      </c>
      <c r="D106" s="1" t="str">
        <f>'Rådata Skarvar och Diallatation'!E106</f>
        <v>DA-SA60-300-BS</v>
      </c>
      <c r="E106" s="1" t="str">
        <f>'Rådata Skarvar och Diallatation'!G106</f>
        <v>B4</v>
      </c>
      <c r="F106" s="2">
        <f>'Rådata Skarvar och Diallatation'!H106</f>
        <v>24.178000000000001</v>
      </c>
      <c r="G106" s="2">
        <f>'Rådata Skarvar och Diallatation'!I106</f>
        <v>24.195</v>
      </c>
      <c r="H106" s="2">
        <f>'Rådata Skarvar och Diallatation'!J106</f>
        <v>1</v>
      </c>
      <c r="I106" s="11" t="str">
        <f>'Rådata Skarvar och Diallatation'!K106</f>
        <v>-</v>
      </c>
      <c r="J106" s="11" t="str">
        <f>'Rådata Skarvar och Diallatation'!M106</f>
        <v>-</v>
      </c>
      <c r="K106" s="10">
        <f>'Rådata Skarvar och Diallatation'!O106</f>
        <v>6</v>
      </c>
      <c r="L106" s="10" t="str">
        <f>'Rådata Skarvar och Diallatation'!P106</f>
        <v>-</v>
      </c>
    </row>
    <row r="107" spans="1:12" x14ac:dyDescent="0.25">
      <c r="A107" s="1" t="str">
        <f>'Rådata Skarvar och Diallatation'!A107</f>
        <v>445</v>
      </c>
      <c r="B107" s="1" t="str">
        <f>'Rådata Skarvar och Diallatation'!C107</f>
        <v>KÄN</v>
      </c>
      <c r="C107" s="1" t="str">
        <f>'Rådata Skarvar och Diallatation'!D107</f>
        <v>Dilatationsanordning - DA-SA60-600-BS</v>
      </c>
      <c r="D107" s="1" t="str">
        <f>'Rådata Skarvar och Diallatation'!E107</f>
        <v>DA-SA60-600-BS</v>
      </c>
      <c r="E107" s="1" t="str">
        <f>'Rådata Skarvar och Diallatation'!G107</f>
        <v>B4</v>
      </c>
      <c r="F107" s="2">
        <f>'Rådata Skarvar och Diallatation'!H107</f>
        <v>25.657</v>
      </c>
      <c r="G107" s="2">
        <f>'Rådata Skarvar och Diallatation'!I107</f>
        <v>25.673999999999999</v>
      </c>
      <c r="H107" s="2">
        <f>'Rådata Skarvar och Diallatation'!J107</f>
        <v>1</v>
      </c>
      <c r="I107" s="11" t="str">
        <f>'Rådata Skarvar och Diallatation'!K107</f>
        <v>-</v>
      </c>
      <c r="J107" s="11" t="str">
        <f>'Rådata Skarvar och Diallatation'!M107</f>
        <v>-</v>
      </c>
      <c r="K107" s="10">
        <f>'Rådata Skarvar och Diallatation'!O107</f>
        <v>6</v>
      </c>
      <c r="L107" s="10" t="str">
        <f>'Rådata Skarvar och Diallatation'!P107</f>
        <v>-</v>
      </c>
    </row>
    <row r="108" spans="1:12" x14ac:dyDescent="0.25">
      <c r="A108" s="1" t="str">
        <f>'Rådata Skarvar och Diallatation'!A108</f>
        <v>445</v>
      </c>
      <c r="B108" s="1" t="str">
        <f>'Rådata Skarvar och Diallatation'!C108</f>
        <v>KÄN</v>
      </c>
      <c r="C108" s="1" t="str">
        <f>'Rådata Skarvar och Diallatation'!D108</f>
        <v>Dilatationsanordning - DA-SA60-600-BS</v>
      </c>
      <c r="D108" s="1" t="str">
        <f>'Rådata Skarvar och Diallatation'!E108</f>
        <v>DA-SA60-600-BS</v>
      </c>
      <c r="E108" s="1" t="str">
        <f>'Rådata Skarvar och Diallatation'!G108</f>
        <v>B4</v>
      </c>
      <c r="F108" s="2">
        <f>'Rådata Skarvar och Diallatation'!H108</f>
        <v>25.667000000000002</v>
      </c>
      <c r="G108" s="2">
        <f>'Rådata Skarvar och Diallatation'!I108</f>
        <v>25.684000000000001</v>
      </c>
      <c r="H108" s="2">
        <f>'Rådata Skarvar och Diallatation'!J108</f>
        <v>1</v>
      </c>
      <c r="I108" s="11" t="str">
        <f>'Rådata Skarvar och Diallatation'!K108</f>
        <v>-</v>
      </c>
      <c r="J108" s="11" t="str">
        <f>'Rådata Skarvar och Diallatation'!M108</f>
        <v>-</v>
      </c>
      <c r="K108" s="10">
        <f>'Rådata Skarvar och Diallatation'!O108</f>
        <v>6</v>
      </c>
      <c r="L108" s="10" t="str">
        <f>'Rådata Skarvar och Diallatation'!P108</f>
        <v>-</v>
      </c>
    </row>
    <row r="109" spans="1:12" x14ac:dyDescent="0.25">
      <c r="A109" s="1" t="str">
        <f>'Rådata Skarvar och Diallatation'!A109</f>
        <v>490</v>
      </c>
      <c r="B109" s="1" t="str">
        <f>'Rådata Skarvar och Diallatation'!C109</f>
        <v>KÖR</v>
      </c>
      <c r="C109" s="1" t="str">
        <f>'Rådata Skarvar och Diallatation'!D109</f>
        <v>Dilatationsanordning - DA-60E-300-BS-S-Bdel</v>
      </c>
      <c r="D109" s="1" t="str">
        <f>'Rådata Skarvar och Diallatation'!E109</f>
        <v>DA-60E-300-BS-S-Bdel</v>
      </c>
      <c r="E109" s="1" t="str">
        <f>'Rådata Skarvar och Diallatation'!G109</f>
        <v>B4</v>
      </c>
      <c r="F109" s="2">
        <f>'Rådata Skarvar och Diallatation'!H109</f>
        <v>129.792</v>
      </c>
      <c r="G109" s="2">
        <f>'Rådata Skarvar och Diallatation'!I109</f>
        <v>129.80199999999999</v>
      </c>
      <c r="H109" s="2">
        <f>'Rådata Skarvar och Diallatation'!J109</f>
        <v>1</v>
      </c>
      <c r="I109" s="11" t="str">
        <f>'Rådata Skarvar och Diallatation'!K109</f>
        <v>-</v>
      </c>
      <c r="J109" s="11" t="str">
        <f>'Rådata Skarvar och Diallatation'!M109</f>
        <v>-</v>
      </c>
      <c r="K109" s="10">
        <f>'Rådata Skarvar och Diallatation'!O109</f>
        <v>6</v>
      </c>
      <c r="L109" s="10" t="str">
        <f>'Rådata Skarvar och Diallatation'!P109</f>
        <v>-</v>
      </c>
    </row>
    <row r="110" spans="1:12" x14ac:dyDescent="0.25">
      <c r="A110" s="1" t="str">
        <f>'Rådata Skarvar och Diallatation'!A110</f>
        <v>490</v>
      </c>
      <c r="B110" s="1" t="str">
        <f>'Rådata Skarvar och Diallatation'!C110</f>
        <v>KÖR</v>
      </c>
      <c r="C110" s="1" t="str">
        <f>'Rådata Skarvar och Diallatation'!D110</f>
        <v>Skarv öppningsbar bro - Bladskarv</v>
      </c>
      <c r="D110" s="1" t="str">
        <f>'Rådata Skarvar och Diallatation'!E110</f>
        <v>Bladskarv</v>
      </c>
      <c r="E110" s="1" t="str">
        <f>'Rådata Skarvar och Diallatation'!G110</f>
        <v>B4</v>
      </c>
      <c r="F110" s="2">
        <f>'Rådata Skarvar och Diallatation'!H110</f>
        <v>129.82</v>
      </c>
      <c r="G110" s="2">
        <f>'Rådata Skarvar och Diallatation'!I110</f>
        <v>129.82</v>
      </c>
      <c r="H110" s="2">
        <f>'Rådata Skarvar och Diallatation'!J110</f>
        <v>2</v>
      </c>
      <c r="I110" s="11" t="str">
        <f>'Rådata Skarvar och Diallatation'!K110</f>
        <v>-</v>
      </c>
      <c r="J110" s="11" t="str">
        <f>'Rådata Skarvar och Diallatation'!M110</f>
        <v>-</v>
      </c>
      <c r="K110" s="10">
        <f>'Rådata Skarvar och Diallatation'!O110</f>
        <v>6</v>
      </c>
      <c r="L110" s="10">
        <f>'Rådata Skarvar och Diallatation'!P110</f>
        <v>33</v>
      </c>
    </row>
    <row r="111" spans="1:12" x14ac:dyDescent="0.25">
      <c r="A111" s="1" t="str">
        <f>'Rådata Skarvar och Diallatation'!A111</f>
        <v>490</v>
      </c>
      <c r="B111" s="1" t="str">
        <f>'Rådata Skarvar och Diallatation'!C111</f>
        <v>KÖR</v>
      </c>
      <c r="C111" s="1" t="str">
        <f>'Rådata Skarvar och Diallatation'!D111</f>
        <v>Skarv öppningsbar bro - Bladskarv</v>
      </c>
      <c r="D111" s="1" t="str">
        <f>'Rådata Skarvar och Diallatation'!E111</f>
        <v>Bladskarv</v>
      </c>
      <c r="E111" s="1" t="str">
        <f>'Rådata Skarvar och Diallatation'!G111</f>
        <v>B4</v>
      </c>
      <c r="F111" s="2">
        <f>'Rådata Skarvar och Diallatation'!H111</f>
        <v>129.82</v>
      </c>
      <c r="G111" s="2">
        <f>'Rådata Skarvar och Diallatation'!I111</f>
        <v>129.82</v>
      </c>
      <c r="H111" s="2">
        <f>'Rådata Skarvar och Diallatation'!J111</f>
        <v>2</v>
      </c>
      <c r="I111" s="11" t="str">
        <f>'Rådata Skarvar och Diallatation'!K111</f>
        <v>-</v>
      </c>
      <c r="J111" s="11" t="str">
        <f>'Rådata Skarvar och Diallatation'!M111</f>
        <v>-</v>
      </c>
      <c r="K111" s="10">
        <f>'Rådata Skarvar och Diallatation'!O111</f>
        <v>6</v>
      </c>
      <c r="L111" s="10">
        <f>'Rådata Skarvar och Diallatation'!P111</f>
        <v>33</v>
      </c>
    </row>
    <row r="112" spans="1:12" x14ac:dyDescent="0.25">
      <c r="A112" s="1" t="str">
        <f>'Rådata Skarvar och Diallatation'!A112</f>
        <v>490</v>
      </c>
      <c r="B112" s="1" t="str">
        <f>'Rådata Skarvar och Diallatation'!C112</f>
        <v>KÖR</v>
      </c>
      <c r="C112" s="1" t="str">
        <f>'Rådata Skarvar och Diallatation'!D112</f>
        <v>Skarv öppningsbar bro - Bladskarv</v>
      </c>
      <c r="D112" s="1" t="str">
        <f>'Rådata Skarvar och Diallatation'!E112</f>
        <v>Bladskarv</v>
      </c>
      <c r="E112" s="1" t="str">
        <f>'Rådata Skarvar och Diallatation'!G112</f>
        <v>B4</v>
      </c>
      <c r="F112" s="2">
        <f>'Rådata Skarvar och Diallatation'!H112</f>
        <v>129.86000000000001</v>
      </c>
      <c r="G112" s="2">
        <f>'Rådata Skarvar och Diallatation'!I112</f>
        <v>129.86000000000001</v>
      </c>
      <c r="H112" s="2">
        <f>'Rådata Skarvar och Diallatation'!J112</f>
        <v>2</v>
      </c>
      <c r="I112" s="11" t="str">
        <f>'Rådata Skarvar och Diallatation'!K112</f>
        <v>-</v>
      </c>
      <c r="J112" s="11" t="str">
        <f>'Rådata Skarvar och Diallatation'!M112</f>
        <v>-</v>
      </c>
      <c r="K112" s="10">
        <f>'Rådata Skarvar och Diallatation'!O112</f>
        <v>6</v>
      </c>
      <c r="L112" s="10">
        <f>'Rådata Skarvar och Diallatation'!P112</f>
        <v>33</v>
      </c>
    </row>
    <row r="113" spans="1:12" x14ac:dyDescent="0.25">
      <c r="A113" s="1" t="str">
        <f>'Rådata Skarvar och Diallatation'!A113</f>
        <v>490</v>
      </c>
      <c r="B113" s="1" t="str">
        <f>'Rådata Skarvar och Diallatation'!C113</f>
        <v>KÖR</v>
      </c>
      <c r="C113" s="1" t="str">
        <f>'Rådata Skarvar och Diallatation'!D113</f>
        <v>Skarv öppningsbar bro - Bladskarv</v>
      </c>
      <c r="D113" s="1" t="str">
        <f>'Rådata Skarvar och Diallatation'!E113</f>
        <v>Bladskarv</v>
      </c>
      <c r="E113" s="1" t="str">
        <f>'Rådata Skarvar och Diallatation'!G113</f>
        <v>B4</v>
      </c>
      <c r="F113" s="2">
        <f>'Rådata Skarvar och Diallatation'!H113</f>
        <v>129.86000000000001</v>
      </c>
      <c r="G113" s="2">
        <f>'Rådata Skarvar och Diallatation'!I113</f>
        <v>129.86000000000001</v>
      </c>
      <c r="H113" s="2">
        <f>'Rådata Skarvar och Diallatation'!J113</f>
        <v>2</v>
      </c>
      <c r="I113" s="11" t="str">
        <f>'Rådata Skarvar och Diallatation'!K113</f>
        <v>-</v>
      </c>
      <c r="J113" s="11" t="str">
        <f>'Rådata Skarvar och Diallatation'!M113</f>
        <v>-</v>
      </c>
      <c r="K113" s="10">
        <f>'Rådata Skarvar och Diallatation'!O113</f>
        <v>6</v>
      </c>
      <c r="L113" s="10">
        <f>'Rådata Skarvar och Diallatation'!P113</f>
        <v>33</v>
      </c>
    </row>
    <row r="114" spans="1:12" x14ac:dyDescent="0.25">
      <c r="A114" s="1" t="str">
        <f>'Rådata Skarvar och Diallatation'!A114</f>
        <v>490</v>
      </c>
      <c r="B114" s="1" t="str">
        <f>'Rådata Skarvar och Diallatation'!C114</f>
        <v>KÖR</v>
      </c>
      <c r="C114" s="1" t="str">
        <f>'Rådata Skarvar och Diallatation'!D114</f>
        <v>Dilatationsanordning - DA-60E-300-BS-S-Bdel</v>
      </c>
      <c r="D114" s="1" t="str">
        <f>'Rådata Skarvar och Diallatation'!E114</f>
        <v>DA-60E-300-BS-S-Bdel</v>
      </c>
      <c r="E114" s="1" t="str">
        <f>'Rådata Skarvar och Diallatation'!G114</f>
        <v>B4</v>
      </c>
      <c r="F114" s="2">
        <f>'Rådata Skarvar och Diallatation'!H114</f>
        <v>129.88800000000001</v>
      </c>
      <c r="G114" s="2">
        <f>'Rådata Skarvar och Diallatation'!I114</f>
        <v>129.898</v>
      </c>
      <c r="H114" s="2">
        <f>'Rådata Skarvar och Diallatation'!J114</f>
        <v>1</v>
      </c>
      <c r="I114" s="11" t="str">
        <f>'Rådata Skarvar och Diallatation'!K114</f>
        <v>-</v>
      </c>
      <c r="J114" s="11" t="str">
        <f>'Rådata Skarvar och Diallatation'!M114</f>
        <v>-</v>
      </c>
      <c r="K114" s="10">
        <f>'Rådata Skarvar och Diallatation'!O114</f>
        <v>6</v>
      </c>
      <c r="L114" s="10" t="str">
        <f>'Rådata Skarvar och Diallatation'!P114</f>
        <v>-</v>
      </c>
    </row>
    <row r="115" spans="1:12" x14ac:dyDescent="0.25">
      <c r="A115" s="1" t="str">
        <f>'Rådata Skarvar och Diallatation'!A115</f>
        <v>493</v>
      </c>
      <c r="B115" s="1" t="str">
        <f>'Rådata Skarvar och Diallatation'!C115</f>
        <v>KSU</v>
      </c>
      <c r="C115" s="1" t="str">
        <f>'Rådata Skarvar och Diallatation'!D115</f>
        <v>Dilatationsanordning - DA-SJ50-200-T</v>
      </c>
      <c r="D115" s="1" t="str">
        <f>'Rådata Skarvar och Diallatation'!E115</f>
        <v>DA-SJ50-200-T</v>
      </c>
      <c r="E115" s="1" t="str">
        <f>'Rådata Skarvar och Diallatation'!G115</f>
        <v>B3</v>
      </c>
      <c r="F115" s="2">
        <f>'Rådata Skarvar och Diallatation'!H115</f>
        <v>203.315</v>
      </c>
      <c r="G115" s="2">
        <f>'Rådata Skarvar och Diallatation'!I115</f>
        <v>203.322</v>
      </c>
      <c r="H115" s="2">
        <f>'Rådata Skarvar och Diallatation'!J115</f>
        <v>1</v>
      </c>
      <c r="I115" s="11" t="str">
        <f>'Rådata Skarvar och Diallatation'!K115</f>
        <v>-</v>
      </c>
      <c r="J115" s="11" t="str">
        <f>'Rådata Skarvar och Diallatation'!M115</f>
        <v>-</v>
      </c>
      <c r="K115" s="10">
        <f>'Rådata Skarvar och Diallatation'!O115</f>
        <v>6</v>
      </c>
      <c r="L115" s="10" t="str">
        <f>'Rådata Skarvar och Diallatation'!P115</f>
        <v>-</v>
      </c>
    </row>
    <row r="116" spans="1:12" x14ac:dyDescent="0.25">
      <c r="A116" s="1" t="str">
        <f>'Rådata Skarvar och Diallatation'!A116</f>
        <v>493</v>
      </c>
      <c r="B116" s="1" t="str">
        <f>'Rådata Skarvar och Diallatation'!C116</f>
        <v>KSU</v>
      </c>
      <c r="C116" s="1" t="str">
        <f>'Rådata Skarvar och Diallatation'!D116</f>
        <v>Skarv öppningsbar bro - Bladskarv</v>
      </c>
      <c r="D116" s="1" t="str">
        <f>'Rådata Skarvar och Diallatation'!E116</f>
        <v>Bladskarv</v>
      </c>
      <c r="E116" s="1" t="str">
        <f>'Rådata Skarvar och Diallatation'!G116</f>
        <v>B3</v>
      </c>
      <c r="F116" s="2">
        <f>'Rådata Skarvar och Diallatation'!H116</f>
        <v>203.40199999999999</v>
      </c>
      <c r="G116" s="2">
        <f>'Rådata Skarvar och Diallatation'!I116</f>
        <v>203.40199999999999</v>
      </c>
      <c r="H116" s="2">
        <f>'Rådata Skarvar och Diallatation'!J116</f>
        <v>2</v>
      </c>
      <c r="I116" s="11" t="str">
        <f>'Rådata Skarvar och Diallatation'!K116</f>
        <v>-</v>
      </c>
      <c r="J116" s="11" t="str">
        <f>'Rådata Skarvar och Diallatation'!M116</f>
        <v>-</v>
      </c>
      <c r="K116" s="10">
        <f>'Rådata Skarvar och Diallatation'!O116</f>
        <v>6</v>
      </c>
      <c r="L116" s="10">
        <f>'Rådata Skarvar och Diallatation'!P116</f>
        <v>33</v>
      </c>
    </row>
    <row r="117" spans="1:12" x14ac:dyDescent="0.25">
      <c r="A117" s="1" t="str">
        <f>'Rådata Skarvar och Diallatation'!A117</f>
        <v>493</v>
      </c>
      <c r="B117" s="1" t="str">
        <f>'Rådata Skarvar och Diallatation'!C117</f>
        <v>KSU</v>
      </c>
      <c r="C117" s="1" t="str">
        <f>'Rådata Skarvar och Diallatation'!D117</f>
        <v>Skarv öppningsbar bro - Bladskarv</v>
      </c>
      <c r="D117" s="1" t="str">
        <f>'Rådata Skarvar och Diallatation'!E117</f>
        <v>Bladskarv</v>
      </c>
      <c r="E117" s="1" t="str">
        <f>'Rådata Skarvar och Diallatation'!G117</f>
        <v>B3</v>
      </c>
      <c r="F117" s="2">
        <f>'Rådata Skarvar och Diallatation'!H117</f>
        <v>203.40199999999999</v>
      </c>
      <c r="G117" s="2">
        <f>'Rådata Skarvar och Diallatation'!I117</f>
        <v>203.40199999999999</v>
      </c>
      <c r="H117" s="2">
        <f>'Rådata Skarvar och Diallatation'!J117</f>
        <v>2</v>
      </c>
      <c r="I117" s="11" t="str">
        <f>'Rådata Skarvar och Diallatation'!K117</f>
        <v>-</v>
      </c>
      <c r="J117" s="11" t="str">
        <f>'Rådata Skarvar och Diallatation'!M117</f>
        <v>-</v>
      </c>
      <c r="K117" s="10">
        <f>'Rådata Skarvar och Diallatation'!O117</f>
        <v>6</v>
      </c>
      <c r="L117" s="10">
        <f>'Rådata Skarvar och Diallatation'!P117</f>
        <v>33</v>
      </c>
    </row>
    <row r="118" spans="1:12" x14ac:dyDescent="0.25">
      <c r="A118" s="1" t="str">
        <f>'Rådata Skarvar och Diallatation'!A118</f>
        <v>493</v>
      </c>
      <c r="B118" s="1" t="str">
        <f>'Rådata Skarvar och Diallatation'!C118</f>
        <v>KSU</v>
      </c>
      <c r="C118" s="1" t="str">
        <f>'Rådata Skarvar och Diallatation'!D118</f>
        <v>Skarv öppningsbar bro - Bladskarv</v>
      </c>
      <c r="D118" s="1" t="str">
        <f>'Rådata Skarvar och Diallatation'!E118</f>
        <v>Bladskarv</v>
      </c>
      <c r="E118" s="1" t="str">
        <f>'Rådata Skarvar och Diallatation'!G118</f>
        <v>B3</v>
      </c>
      <c r="F118" s="2">
        <f>'Rådata Skarvar och Diallatation'!H118</f>
        <v>203.46700000000001</v>
      </c>
      <c r="G118" s="2">
        <f>'Rådata Skarvar och Diallatation'!I118</f>
        <v>203.46700000000001</v>
      </c>
      <c r="H118" s="2">
        <f>'Rådata Skarvar och Diallatation'!J118</f>
        <v>2</v>
      </c>
      <c r="I118" s="11" t="str">
        <f>'Rådata Skarvar och Diallatation'!K118</f>
        <v>-</v>
      </c>
      <c r="J118" s="11" t="str">
        <f>'Rådata Skarvar och Diallatation'!M118</f>
        <v>-</v>
      </c>
      <c r="K118" s="10">
        <f>'Rådata Skarvar och Diallatation'!O118</f>
        <v>6</v>
      </c>
      <c r="L118" s="10">
        <f>'Rådata Skarvar och Diallatation'!P118</f>
        <v>33</v>
      </c>
    </row>
    <row r="119" spans="1:12" x14ac:dyDescent="0.25">
      <c r="A119" s="1" t="str">
        <f>'Rådata Skarvar och Diallatation'!A119</f>
        <v>493</v>
      </c>
      <c r="B119" s="1" t="str">
        <f>'Rådata Skarvar och Diallatation'!C119</f>
        <v>KSU</v>
      </c>
      <c r="C119" s="1" t="str">
        <f>'Rådata Skarvar och Diallatation'!D119</f>
        <v>Skarv öppningsbar bro - Bladskarv</v>
      </c>
      <c r="D119" s="1" t="str">
        <f>'Rådata Skarvar och Diallatation'!E119</f>
        <v>Bladskarv</v>
      </c>
      <c r="E119" s="1" t="str">
        <f>'Rådata Skarvar och Diallatation'!G119</f>
        <v>B3</v>
      </c>
      <c r="F119" s="2">
        <f>'Rådata Skarvar och Diallatation'!H119</f>
        <v>203.46700000000001</v>
      </c>
      <c r="G119" s="2">
        <f>'Rådata Skarvar och Diallatation'!I119</f>
        <v>203.46700000000001</v>
      </c>
      <c r="H119" s="2">
        <f>'Rådata Skarvar och Diallatation'!J119</f>
        <v>2</v>
      </c>
      <c r="I119" s="11" t="str">
        <f>'Rådata Skarvar och Diallatation'!K119</f>
        <v>-</v>
      </c>
      <c r="J119" s="11" t="str">
        <f>'Rådata Skarvar och Diallatation'!M119</f>
        <v>-</v>
      </c>
      <c r="K119" s="10">
        <f>'Rådata Skarvar och Diallatation'!O119</f>
        <v>6</v>
      </c>
      <c r="L119" s="10">
        <f>'Rådata Skarvar och Diallatation'!P119</f>
        <v>33</v>
      </c>
    </row>
    <row r="120" spans="1:12" x14ac:dyDescent="0.25">
      <c r="A120" s="1" t="str">
        <f>'Rådata Skarvar och Diallatation'!A120</f>
        <v>493</v>
      </c>
      <c r="B120" s="1" t="str">
        <f>'Rådata Skarvar och Diallatation'!C120</f>
        <v>KSU</v>
      </c>
      <c r="C120" s="1" t="str">
        <f>'Rådata Skarvar och Diallatation'!D120</f>
        <v>Dilatationsanordning - DA-SJ50-200-T</v>
      </c>
      <c r="D120" s="1" t="str">
        <f>'Rådata Skarvar och Diallatation'!E120</f>
        <v>DA-SJ50-200-T</v>
      </c>
      <c r="E120" s="1" t="str">
        <f>'Rådata Skarvar och Diallatation'!G120</f>
        <v>B3</v>
      </c>
      <c r="F120" s="2">
        <f>'Rådata Skarvar och Diallatation'!H120</f>
        <v>203.50200000000001</v>
      </c>
      <c r="G120" s="2">
        <f>'Rådata Skarvar och Diallatation'!I120</f>
        <v>203.50899999999999</v>
      </c>
      <c r="H120" s="2">
        <f>'Rådata Skarvar och Diallatation'!J120</f>
        <v>1</v>
      </c>
      <c r="I120" s="11" t="str">
        <f>'Rådata Skarvar och Diallatation'!K120</f>
        <v>-</v>
      </c>
      <c r="J120" s="11" t="str">
        <f>'Rådata Skarvar och Diallatation'!M120</f>
        <v>-</v>
      </c>
      <c r="K120" s="10">
        <f>'Rådata Skarvar och Diallatation'!O120</f>
        <v>6</v>
      </c>
      <c r="L120" s="10" t="str">
        <f>'Rådata Skarvar och Diallatation'!P120</f>
        <v>-</v>
      </c>
    </row>
    <row r="121" spans="1:12" x14ac:dyDescent="0.25">
      <c r="A121" s="1" t="str">
        <f>'Rådata Skarvar och Diallatation'!A121</f>
        <v>505</v>
      </c>
      <c r="B121" s="1" t="str">
        <f>'Rådata Skarvar och Diallatation'!C121</f>
        <v>NH</v>
      </c>
      <c r="C121" s="1" t="str">
        <f>'Rådata Skarvar och Diallatation'!D121</f>
        <v>Dilatationsanordning - DA-60E-300-BS-S-Bdel</v>
      </c>
      <c r="D121" s="1" t="str">
        <f>'Rådata Skarvar och Diallatation'!E121</f>
        <v>DA-60E-300-BS-S-Bdel</v>
      </c>
      <c r="E121" s="1" t="str">
        <f>'Rådata Skarvar och Diallatation'!G121</f>
        <v>B4</v>
      </c>
      <c r="F121" s="2">
        <f>'Rådata Skarvar och Diallatation'!H121</f>
        <v>204.739</v>
      </c>
      <c r="G121" s="2">
        <f>'Rådata Skarvar och Diallatation'!I121</f>
        <v>204.749</v>
      </c>
      <c r="H121" s="2">
        <f>'Rådata Skarvar och Diallatation'!J121</f>
        <v>1</v>
      </c>
      <c r="I121" s="11" t="str">
        <f>'Rådata Skarvar och Diallatation'!K121</f>
        <v>-</v>
      </c>
      <c r="J121" s="11" t="str">
        <f>'Rådata Skarvar och Diallatation'!M121</f>
        <v>-</v>
      </c>
      <c r="K121" s="10">
        <f>'Rådata Skarvar och Diallatation'!O121</f>
        <v>6</v>
      </c>
      <c r="L121" s="10" t="str">
        <f>'Rådata Skarvar och Diallatation'!P121</f>
        <v>-</v>
      </c>
    </row>
    <row r="122" spans="1:12" x14ac:dyDescent="0.25">
      <c r="A122" s="1" t="str">
        <f>'Rådata Skarvar och Diallatation'!A122</f>
        <v>505</v>
      </c>
      <c r="B122" s="1" t="str">
        <f>'Rådata Skarvar och Diallatation'!C122</f>
        <v>NH</v>
      </c>
      <c r="C122" s="1" t="str">
        <f>'Rådata Skarvar och Diallatation'!D122</f>
        <v>Dilatationsanordning - DA-60E-300-BS-S-Bdel</v>
      </c>
      <c r="D122" s="1" t="str">
        <f>'Rådata Skarvar och Diallatation'!E122</f>
        <v>DA-60E-300-BS-S-Bdel</v>
      </c>
      <c r="E122" s="1" t="str">
        <f>'Rådata Skarvar och Diallatation'!G122</f>
        <v>B4</v>
      </c>
      <c r="F122" s="2">
        <f>'Rådata Skarvar och Diallatation'!H122</f>
        <v>204.739</v>
      </c>
      <c r="G122" s="2">
        <f>'Rådata Skarvar och Diallatation'!I122</f>
        <v>204.749</v>
      </c>
      <c r="H122" s="2">
        <f>'Rådata Skarvar och Diallatation'!J122</f>
        <v>1</v>
      </c>
      <c r="I122" s="11" t="str">
        <f>'Rådata Skarvar och Diallatation'!K122</f>
        <v>-</v>
      </c>
      <c r="J122" s="11" t="str">
        <f>'Rådata Skarvar och Diallatation'!M122</f>
        <v>-</v>
      </c>
      <c r="K122" s="10">
        <f>'Rådata Skarvar och Diallatation'!O122</f>
        <v>6</v>
      </c>
      <c r="L122" s="10" t="str">
        <f>'Rådata Skarvar och Diallatation'!P122</f>
        <v>-</v>
      </c>
    </row>
    <row r="123" spans="1:12" x14ac:dyDescent="0.25">
      <c r="A123" s="1" t="str">
        <f>'Rådata Skarvar och Diallatation'!A123</f>
        <v>505</v>
      </c>
      <c r="B123" s="1" t="str">
        <f>'Rådata Skarvar och Diallatation'!C123</f>
        <v>NH</v>
      </c>
      <c r="C123" s="1" t="str">
        <f>'Rådata Skarvar och Diallatation'!D123</f>
        <v>Skarv öppningsbar bro - Bladskarv</v>
      </c>
      <c r="D123" s="1" t="str">
        <f>'Rådata Skarvar och Diallatation'!E123</f>
        <v>Bladskarv</v>
      </c>
      <c r="E123" s="1" t="str">
        <f>'Rådata Skarvar och Diallatation'!G123</f>
        <v>B4</v>
      </c>
      <c r="F123" s="2">
        <f>'Rådata Skarvar och Diallatation'!H123</f>
        <v>204.751</v>
      </c>
      <c r="G123" s="2">
        <f>'Rådata Skarvar och Diallatation'!I123</f>
        <v>204.751</v>
      </c>
      <c r="H123" s="2">
        <f>'Rådata Skarvar och Diallatation'!J123</f>
        <v>2</v>
      </c>
      <c r="I123" s="11" t="str">
        <f>'Rådata Skarvar och Diallatation'!K123</f>
        <v>-</v>
      </c>
      <c r="J123" s="11" t="str">
        <f>'Rådata Skarvar och Diallatation'!M123</f>
        <v>-</v>
      </c>
      <c r="K123" s="10">
        <f>'Rådata Skarvar och Diallatation'!O123</f>
        <v>6</v>
      </c>
      <c r="L123" s="10">
        <f>'Rådata Skarvar och Diallatation'!P123</f>
        <v>33</v>
      </c>
    </row>
    <row r="124" spans="1:12" x14ac:dyDescent="0.25">
      <c r="A124" s="1" t="str">
        <f>'Rådata Skarvar och Diallatation'!A124</f>
        <v>505</v>
      </c>
      <c r="B124" s="1" t="str">
        <f>'Rådata Skarvar och Diallatation'!C124</f>
        <v>NH</v>
      </c>
      <c r="C124" s="1" t="str">
        <f>'Rådata Skarvar och Diallatation'!D124</f>
        <v>Skarv öppningsbar bro - Bladskarv</v>
      </c>
      <c r="D124" s="1" t="str">
        <f>'Rådata Skarvar och Diallatation'!E124</f>
        <v>Bladskarv</v>
      </c>
      <c r="E124" s="1" t="str">
        <f>'Rådata Skarvar och Diallatation'!G124</f>
        <v>B4</v>
      </c>
      <c r="F124" s="2">
        <f>'Rådata Skarvar och Diallatation'!H124</f>
        <v>204.751</v>
      </c>
      <c r="G124" s="2">
        <f>'Rådata Skarvar och Diallatation'!I124</f>
        <v>204.751</v>
      </c>
      <c r="H124" s="2">
        <f>'Rådata Skarvar och Diallatation'!J124</f>
        <v>2</v>
      </c>
      <c r="I124" s="11" t="str">
        <f>'Rådata Skarvar och Diallatation'!K124</f>
        <v>-</v>
      </c>
      <c r="J124" s="11" t="str">
        <f>'Rådata Skarvar och Diallatation'!M124</f>
        <v>-</v>
      </c>
      <c r="K124" s="10">
        <f>'Rådata Skarvar och Diallatation'!O124</f>
        <v>6</v>
      </c>
      <c r="L124" s="10">
        <f>'Rådata Skarvar och Diallatation'!P124</f>
        <v>33</v>
      </c>
    </row>
    <row r="125" spans="1:12" x14ac:dyDescent="0.25">
      <c r="A125" s="1" t="str">
        <f>'Rådata Skarvar och Diallatation'!A125</f>
        <v>505</v>
      </c>
      <c r="B125" s="1" t="str">
        <f>'Rådata Skarvar och Diallatation'!C125</f>
        <v>NH</v>
      </c>
      <c r="C125" s="1" t="str">
        <f>'Rådata Skarvar och Diallatation'!D125</f>
        <v>Skarv öppningsbar bro - Bladskarv</v>
      </c>
      <c r="D125" s="1" t="str">
        <f>'Rådata Skarvar och Diallatation'!E125</f>
        <v>Bladskarv</v>
      </c>
      <c r="E125" s="1" t="str">
        <f>'Rådata Skarvar och Diallatation'!G125</f>
        <v>B4</v>
      </c>
      <c r="F125" s="2">
        <f>'Rådata Skarvar och Diallatation'!H125</f>
        <v>204.751</v>
      </c>
      <c r="G125" s="2">
        <f>'Rådata Skarvar och Diallatation'!I125</f>
        <v>204.751</v>
      </c>
      <c r="H125" s="2">
        <f>'Rådata Skarvar och Diallatation'!J125</f>
        <v>2</v>
      </c>
      <c r="I125" s="11" t="str">
        <f>'Rådata Skarvar och Diallatation'!K125</f>
        <v>-</v>
      </c>
      <c r="J125" s="11" t="str">
        <f>'Rådata Skarvar och Diallatation'!M125</f>
        <v>-</v>
      </c>
      <c r="K125" s="10">
        <f>'Rådata Skarvar och Diallatation'!O125</f>
        <v>6</v>
      </c>
      <c r="L125" s="10">
        <f>'Rådata Skarvar och Diallatation'!P125</f>
        <v>33</v>
      </c>
    </row>
    <row r="126" spans="1:12" x14ac:dyDescent="0.25">
      <c r="A126" s="1" t="str">
        <f>'Rådata Skarvar och Diallatation'!A126</f>
        <v>505</v>
      </c>
      <c r="B126" s="1" t="str">
        <f>'Rådata Skarvar och Diallatation'!C126</f>
        <v>NH</v>
      </c>
      <c r="C126" s="1" t="str">
        <f>'Rådata Skarvar och Diallatation'!D126</f>
        <v>Skarv öppningsbar bro - Bladskarv</v>
      </c>
      <c r="D126" s="1" t="str">
        <f>'Rådata Skarvar och Diallatation'!E126</f>
        <v>Bladskarv</v>
      </c>
      <c r="E126" s="1" t="str">
        <f>'Rådata Skarvar och Diallatation'!G126</f>
        <v>B4</v>
      </c>
      <c r="F126" s="2">
        <f>'Rådata Skarvar och Diallatation'!H126</f>
        <v>204.751</v>
      </c>
      <c r="G126" s="2">
        <f>'Rådata Skarvar och Diallatation'!I126</f>
        <v>204.751</v>
      </c>
      <c r="H126" s="2">
        <f>'Rådata Skarvar och Diallatation'!J126</f>
        <v>2</v>
      </c>
      <c r="I126" s="11" t="str">
        <f>'Rådata Skarvar och Diallatation'!K126</f>
        <v>-</v>
      </c>
      <c r="J126" s="11" t="str">
        <f>'Rådata Skarvar och Diallatation'!M126</f>
        <v>-</v>
      </c>
      <c r="K126" s="10">
        <f>'Rådata Skarvar och Diallatation'!O126</f>
        <v>6</v>
      </c>
      <c r="L126" s="10">
        <f>'Rådata Skarvar och Diallatation'!P126</f>
        <v>33</v>
      </c>
    </row>
    <row r="127" spans="1:12" x14ac:dyDescent="0.25">
      <c r="A127" s="1" t="str">
        <f>'Rådata Skarvar och Diallatation'!A127</f>
        <v>505</v>
      </c>
      <c r="B127" s="1" t="str">
        <f>'Rådata Skarvar och Diallatation'!C127</f>
        <v>NH</v>
      </c>
      <c r="C127" s="1" t="str">
        <f>'Rådata Skarvar och Diallatation'!D127</f>
        <v>Skarv öppningsbar bro - Bladskarv</v>
      </c>
      <c r="D127" s="1" t="str">
        <f>'Rådata Skarvar och Diallatation'!E127</f>
        <v>Bladskarv</v>
      </c>
      <c r="E127" s="1" t="str">
        <f>'Rådata Skarvar och Diallatation'!G127</f>
        <v>B4</v>
      </c>
      <c r="F127" s="2">
        <f>'Rådata Skarvar och Diallatation'!H127</f>
        <v>204.768</v>
      </c>
      <c r="G127" s="2">
        <f>'Rådata Skarvar och Diallatation'!I127</f>
        <v>204.768</v>
      </c>
      <c r="H127" s="2">
        <f>'Rådata Skarvar och Diallatation'!J127</f>
        <v>2</v>
      </c>
      <c r="I127" s="11" t="str">
        <f>'Rådata Skarvar och Diallatation'!K127</f>
        <v>-</v>
      </c>
      <c r="J127" s="11" t="str">
        <f>'Rådata Skarvar och Diallatation'!M127</f>
        <v>-</v>
      </c>
      <c r="K127" s="10">
        <f>'Rådata Skarvar och Diallatation'!O127</f>
        <v>6</v>
      </c>
      <c r="L127" s="10">
        <f>'Rådata Skarvar och Diallatation'!P127</f>
        <v>33</v>
      </c>
    </row>
    <row r="128" spans="1:12" x14ac:dyDescent="0.25">
      <c r="A128" s="1" t="str">
        <f>'Rådata Skarvar och Diallatation'!A128</f>
        <v>505</v>
      </c>
      <c r="B128" s="1" t="str">
        <f>'Rådata Skarvar och Diallatation'!C128</f>
        <v>NH</v>
      </c>
      <c r="C128" s="1" t="str">
        <f>'Rådata Skarvar och Diallatation'!D128</f>
        <v>Skarv öppningsbar bro - Bladskarv</v>
      </c>
      <c r="D128" s="1" t="str">
        <f>'Rådata Skarvar och Diallatation'!E128</f>
        <v>Bladskarv</v>
      </c>
      <c r="E128" s="1" t="str">
        <f>'Rådata Skarvar och Diallatation'!G128</f>
        <v>B4</v>
      </c>
      <c r="F128" s="2">
        <f>'Rådata Skarvar och Diallatation'!H128</f>
        <v>204.768</v>
      </c>
      <c r="G128" s="2">
        <f>'Rådata Skarvar och Diallatation'!I128</f>
        <v>204.768</v>
      </c>
      <c r="H128" s="2">
        <f>'Rådata Skarvar och Diallatation'!J128</f>
        <v>2</v>
      </c>
      <c r="I128" s="11" t="str">
        <f>'Rådata Skarvar och Diallatation'!K128</f>
        <v>-</v>
      </c>
      <c r="J128" s="11" t="str">
        <f>'Rådata Skarvar och Diallatation'!M128</f>
        <v>-</v>
      </c>
      <c r="K128" s="10">
        <f>'Rådata Skarvar och Diallatation'!O128</f>
        <v>6</v>
      </c>
      <c r="L128" s="10">
        <f>'Rådata Skarvar och Diallatation'!P128</f>
        <v>33</v>
      </c>
    </row>
    <row r="129" spans="1:12" x14ac:dyDescent="0.25">
      <c r="A129" s="1" t="str">
        <f>'Rådata Skarvar och Diallatation'!A129</f>
        <v>505</v>
      </c>
      <c r="B129" s="1" t="str">
        <f>'Rådata Skarvar och Diallatation'!C129</f>
        <v>NH</v>
      </c>
      <c r="C129" s="1" t="str">
        <f>'Rådata Skarvar och Diallatation'!D129</f>
        <v>Skarv öppningsbar bro - Bladskarv</v>
      </c>
      <c r="D129" s="1" t="str">
        <f>'Rådata Skarvar och Diallatation'!E129</f>
        <v>Bladskarv</v>
      </c>
      <c r="E129" s="1" t="str">
        <f>'Rådata Skarvar och Diallatation'!G129</f>
        <v>B4</v>
      </c>
      <c r="F129" s="2">
        <f>'Rådata Skarvar och Diallatation'!H129</f>
        <v>204.768</v>
      </c>
      <c r="G129" s="2">
        <f>'Rådata Skarvar och Diallatation'!I129</f>
        <v>204.768</v>
      </c>
      <c r="H129" s="2">
        <f>'Rådata Skarvar och Diallatation'!J129</f>
        <v>2</v>
      </c>
      <c r="I129" s="11" t="str">
        <f>'Rådata Skarvar och Diallatation'!K129</f>
        <v>-</v>
      </c>
      <c r="J129" s="11" t="str">
        <f>'Rådata Skarvar och Diallatation'!M129</f>
        <v>-</v>
      </c>
      <c r="K129" s="10">
        <f>'Rådata Skarvar och Diallatation'!O129</f>
        <v>6</v>
      </c>
      <c r="L129" s="10">
        <f>'Rådata Skarvar och Diallatation'!P129</f>
        <v>33</v>
      </c>
    </row>
    <row r="130" spans="1:12" x14ac:dyDescent="0.25">
      <c r="A130" s="1" t="str">
        <f>'Rådata Skarvar och Diallatation'!A130</f>
        <v>505</v>
      </c>
      <c r="B130" s="1" t="str">
        <f>'Rådata Skarvar och Diallatation'!C130</f>
        <v>NH</v>
      </c>
      <c r="C130" s="1" t="str">
        <f>'Rådata Skarvar och Diallatation'!D130</f>
        <v>Skarv öppningsbar bro - Bladskarv</v>
      </c>
      <c r="D130" s="1" t="str">
        <f>'Rådata Skarvar och Diallatation'!E130</f>
        <v>Bladskarv</v>
      </c>
      <c r="E130" s="1" t="str">
        <f>'Rådata Skarvar och Diallatation'!G130</f>
        <v>B4</v>
      </c>
      <c r="F130" s="2">
        <f>'Rådata Skarvar och Diallatation'!H130</f>
        <v>204.768</v>
      </c>
      <c r="G130" s="2">
        <f>'Rådata Skarvar och Diallatation'!I130</f>
        <v>204.768</v>
      </c>
      <c r="H130" s="2">
        <f>'Rådata Skarvar och Diallatation'!J130</f>
        <v>2</v>
      </c>
      <c r="I130" s="11" t="str">
        <f>'Rådata Skarvar och Diallatation'!K130</f>
        <v>-</v>
      </c>
      <c r="J130" s="11" t="str">
        <f>'Rådata Skarvar och Diallatation'!M130</f>
        <v>-</v>
      </c>
      <c r="K130" s="10">
        <f>'Rådata Skarvar och Diallatation'!O130</f>
        <v>6</v>
      </c>
      <c r="L130" s="10">
        <f>'Rådata Skarvar och Diallatation'!P130</f>
        <v>33</v>
      </c>
    </row>
    <row r="131" spans="1:12" x14ac:dyDescent="0.25">
      <c r="A131" s="1" t="str">
        <f>'Rådata Skarvar och Diallatation'!A131</f>
        <v>505</v>
      </c>
      <c r="B131" s="1" t="str">
        <f>'Rådata Skarvar och Diallatation'!C131</f>
        <v>NH</v>
      </c>
      <c r="C131" s="1" t="str">
        <f>'Rådata Skarvar och Diallatation'!D131</f>
        <v>Dilatationsanordning - DA-60E-300-BS-S-Bdel</v>
      </c>
      <c r="D131" s="1" t="str">
        <f>'Rådata Skarvar och Diallatation'!E131</f>
        <v>DA-60E-300-BS-S-Bdel</v>
      </c>
      <c r="E131" s="1" t="str">
        <f>'Rådata Skarvar och Diallatation'!G131</f>
        <v>B4</v>
      </c>
      <c r="F131" s="2">
        <f>'Rådata Skarvar och Diallatation'!H131</f>
        <v>204.77</v>
      </c>
      <c r="G131" s="2">
        <f>'Rådata Skarvar och Diallatation'!I131</f>
        <v>204.779</v>
      </c>
      <c r="H131" s="2">
        <f>'Rådata Skarvar och Diallatation'!J131</f>
        <v>1</v>
      </c>
      <c r="I131" s="11" t="str">
        <f>'Rådata Skarvar och Diallatation'!K131</f>
        <v>-</v>
      </c>
      <c r="J131" s="11" t="str">
        <f>'Rådata Skarvar och Diallatation'!M131</f>
        <v>-</v>
      </c>
      <c r="K131" s="10">
        <f>'Rådata Skarvar och Diallatation'!O131</f>
        <v>6</v>
      </c>
      <c r="L131" s="10" t="str">
        <f>'Rådata Skarvar och Diallatation'!P131</f>
        <v>-</v>
      </c>
    </row>
    <row r="132" spans="1:12" x14ac:dyDescent="0.25">
      <c r="A132" s="1" t="str">
        <f>'Rådata Skarvar och Diallatation'!A132</f>
        <v>505</v>
      </c>
      <c r="B132" s="1" t="str">
        <f>'Rådata Skarvar och Diallatation'!C132</f>
        <v>NH</v>
      </c>
      <c r="C132" s="1" t="str">
        <f>'Rådata Skarvar och Diallatation'!D132</f>
        <v>Dilatationsanordning - DA-60E-300-BS-S-Bdel</v>
      </c>
      <c r="D132" s="1" t="str">
        <f>'Rådata Skarvar och Diallatation'!E132</f>
        <v>DA-60E-300-BS-S-Bdel</v>
      </c>
      <c r="E132" s="1" t="str">
        <f>'Rådata Skarvar och Diallatation'!G132</f>
        <v>B4</v>
      </c>
      <c r="F132" s="2">
        <f>'Rådata Skarvar och Diallatation'!H132</f>
        <v>204.77</v>
      </c>
      <c r="G132" s="2">
        <f>'Rådata Skarvar och Diallatation'!I132</f>
        <v>204.779</v>
      </c>
      <c r="H132" s="2">
        <f>'Rådata Skarvar och Diallatation'!J132</f>
        <v>1</v>
      </c>
      <c r="I132" s="11" t="str">
        <f>'Rådata Skarvar och Diallatation'!K132</f>
        <v>-</v>
      </c>
      <c r="J132" s="11" t="str">
        <f>'Rådata Skarvar och Diallatation'!M132</f>
        <v>-</v>
      </c>
      <c r="K132" s="10">
        <f>'Rådata Skarvar och Diallatation'!O132</f>
        <v>6</v>
      </c>
      <c r="L132" s="10" t="str">
        <f>'Rådata Skarvar och Diallatation'!P132</f>
        <v>-</v>
      </c>
    </row>
    <row r="133" spans="1:12" x14ac:dyDescent="0.25">
      <c r="A133" s="1" t="str">
        <f>'Rådata Skarvar och Diallatation'!A133</f>
        <v>512</v>
      </c>
      <c r="B133" s="1" t="str">
        <f>'Rådata Skarvar och Diallatation'!C133</f>
        <v>T</v>
      </c>
      <c r="C133" s="1" t="str">
        <f>'Rådata Skarvar och Diallatation'!D133</f>
        <v>Dilatationsanordning - DA-SA60-300-BS</v>
      </c>
      <c r="D133" s="1" t="str">
        <f>'Rådata Skarvar och Diallatation'!E133</f>
        <v>DA-SA60-300-BS</v>
      </c>
      <c r="E133" s="1" t="str">
        <f>'Rådata Skarvar och Diallatation'!G133</f>
        <v>B4</v>
      </c>
      <c r="F133" s="2">
        <f>'Rådata Skarvar och Diallatation'!H133</f>
        <v>274.08699999999999</v>
      </c>
      <c r="G133" s="2">
        <f>'Rådata Skarvar och Diallatation'!I133</f>
        <v>274.10399999999998</v>
      </c>
      <c r="H133" s="2">
        <f>'Rådata Skarvar och Diallatation'!J133</f>
        <v>1</v>
      </c>
      <c r="I133" s="11" t="str">
        <f>'Rådata Skarvar och Diallatation'!K133</f>
        <v>-</v>
      </c>
      <c r="J133" s="11" t="str">
        <f>'Rådata Skarvar och Diallatation'!M133</f>
        <v>-</v>
      </c>
      <c r="K133" s="10">
        <f>'Rådata Skarvar och Diallatation'!O133</f>
        <v>34</v>
      </c>
      <c r="L133" s="10" t="str">
        <f>'Rådata Skarvar och Diallatation'!P133</f>
        <v>-</v>
      </c>
    </row>
    <row r="134" spans="1:12" x14ac:dyDescent="0.25">
      <c r="A134" s="1" t="str">
        <f>'Rådata Skarvar och Diallatation'!A134</f>
        <v>512</v>
      </c>
      <c r="B134" s="1" t="str">
        <f>'Rådata Skarvar och Diallatation'!C134</f>
        <v>T</v>
      </c>
      <c r="C134" s="1" t="str">
        <f>'Rådata Skarvar och Diallatation'!D134</f>
        <v>Dilatationsanordning - DA-SA60-300-BS</v>
      </c>
      <c r="D134" s="1" t="str">
        <f>'Rådata Skarvar och Diallatation'!E134</f>
        <v>DA-SA60-300-BS</v>
      </c>
      <c r="E134" s="1" t="str">
        <f>'Rådata Skarvar och Diallatation'!G134</f>
        <v>B4</v>
      </c>
      <c r="F134" s="2">
        <f>'Rådata Skarvar och Diallatation'!H134</f>
        <v>274.08699999999999</v>
      </c>
      <c r="G134" s="2">
        <f>'Rådata Skarvar och Diallatation'!I134</f>
        <v>274.10399999999998</v>
      </c>
      <c r="H134" s="2">
        <f>'Rådata Skarvar och Diallatation'!J134</f>
        <v>1</v>
      </c>
      <c r="I134" s="11" t="str">
        <f>'Rådata Skarvar och Diallatation'!K134</f>
        <v>-</v>
      </c>
      <c r="J134" s="11" t="str">
        <f>'Rådata Skarvar och Diallatation'!M134</f>
        <v>-</v>
      </c>
      <c r="K134" s="10">
        <f>'Rådata Skarvar och Diallatation'!O134</f>
        <v>34</v>
      </c>
      <c r="L134" s="10" t="str">
        <f>'Rådata Skarvar och Diallatation'!P134</f>
        <v>-</v>
      </c>
    </row>
    <row r="135" spans="1:12" x14ac:dyDescent="0.25">
      <c r="A135" s="1" t="str">
        <f>'Rådata Skarvar och Diallatation'!A135</f>
        <v>512</v>
      </c>
      <c r="B135" s="1" t="str">
        <f>'Rådata Skarvar och Diallatation'!C135</f>
        <v>T</v>
      </c>
      <c r="C135" s="1" t="str">
        <f>'Rådata Skarvar och Diallatation'!D135</f>
        <v>Skarv öppningsbar bro - Bladskarv</v>
      </c>
      <c r="D135" s="1" t="str">
        <f>'Rådata Skarvar och Diallatation'!E135</f>
        <v>Bladskarv</v>
      </c>
      <c r="E135" s="1" t="str">
        <f>'Rådata Skarvar och Diallatation'!G135</f>
        <v>B4</v>
      </c>
      <c r="F135" s="2">
        <f>'Rådata Skarvar och Diallatation'!H135</f>
        <v>274.10399999999998</v>
      </c>
      <c r="G135" s="2">
        <f>'Rådata Skarvar och Diallatation'!I135</f>
        <v>274.10399999999998</v>
      </c>
      <c r="H135" s="2">
        <f>'Rådata Skarvar och Diallatation'!J135</f>
        <v>2</v>
      </c>
      <c r="I135" s="11" t="str">
        <f>'Rådata Skarvar och Diallatation'!K135</f>
        <v>-</v>
      </c>
      <c r="J135" s="11" t="str">
        <f>'Rådata Skarvar och Diallatation'!M135</f>
        <v>-</v>
      </c>
      <c r="K135" s="10">
        <f>'Rådata Skarvar och Diallatation'!O135</f>
        <v>8</v>
      </c>
      <c r="L135" s="10">
        <f>'Rådata Skarvar och Diallatation'!P135</f>
        <v>34</v>
      </c>
    </row>
    <row r="136" spans="1:12" x14ac:dyDescent="0.25">
      <c r="A136" s="1" t="str">
        <f>'Rådata Skarvar och Diallatation'!A136</f>
        <v>512</v>
      </c>
      <c r="B136" s="1" t="str">
        <f>'Rådata Skarvar och Diallatation'!C136</f>
        <v>T</v>
      </c>
      <c r="C136" s="1" t="str">
        <f>'Rådata Skarvar och Diallatation'!D136</f>
        <v>Skarv öppningsbar bro - Bladskarv</v>
      </c>
      <c r="D136" s="1" t="str">
        <f>'Rådata Skarvar och Diallatation'!E136</f>
        <v>Bladskarv</v>
      </c>
      <c r="E136" s="1" t="str">
        <f>'Rådata Skarvar och Diallatation'!G136</f>
        <v>B4</v>
      </c>
      <c r="F136" s="2">
        <f>'Rådata Skarvar och Diallatation'!H136</f>
        <v>274.10399999999998</v>
      </c>
      <c r="G136" s="2">
        <f>'Rådata Skarvar och Diallatation'!I136</f>
        <v>274.10399999999998</v>
      </c>
      <c r="H136" s="2">
        <f>'Rådata Skarvar och Diallatation'!J136</f>
        <v>2</v>
      </c>
      <c r="I136" s="11" t="str">
        <f>'Rådata Skarvar och Diallatation'!K136</f>
        <v>-</v>
      </c>
      <c r="J136" s="11" t="str">
        <f>'Rådata Skarvar och Diallatation'!M136</f>
        <v>-</v>
      </c>
      <c r="K136" s="10">
        <f>'Rådata Skarvar och Diallatation'!O136</f>
        <v>8</v>
      </c>
      <c r="L136" s="10">
        <f>'Rådata Skarvar och Diallatation'!P136</f>
        <v>34</v>
      </c>
    </row>
    <row r="137" spans="1:12" x14ac:dyDescent="0.25">
      <c r="A137" s="1" t="str">
        <f>'Rådata Skarvar och Diallatation'!A137</f>
        <v>512</v>
      </c>
      <c r="B137" s="1" t="str">
        <f>'Rådata Skarvar och Diallatation'!C137</f>
        <v>T</v>
      </c>
      <c r="C137" s="1" t="str">
        <f>'Rådata Skarvar och Diallatation'!D137</f>
        <v>Skarv öppningsbar bro - Bladskarv</v>
      </c>
      <c r="D137" s="1" t="str">
        <f>'Rådata Skarvar och Diallatation'!E137</f>
        <v>Bladskarv</v>
      </c>
      <c r="E137" s="1" t="str">
        <f>'Rådata Skarvar och Diallatation'!G137</f>
        <v>B4</v>
      </c>
      <c r="F137" s="2">
        <f>'Rådata Skarvar och Diallatation'!H137</f>
        <v>274.10399999999998</v>
      </c>
      <c r="G137" s="2">
        <f>'Rådata Skarvar och Diallatation'!I137</f>
        <v>274.10399999999998</v>
      </c>
      <c r="H137" s="2">
        <f>'Rådata Skarvar och Diallatation'!J137</f>
        <v>2</v>
      </c>
      <c r="I137" s="11" t="str">
        <f>'Rådata Skarvar och Diallatation'!K137</f>
        <v>-</v>
      </c>
      <c r="J137" s="11" t="str">
        <f>'Rådata Skarvar och Diallatation'!M137</f>
        <v>-</v>
      </c>
      <c r="K137" s="10">
        <f>'Rådata Skarvar och Diallatation'!O137</f>
        <v>8</v>
      </c>
      <c r="L137" s="10">
        <f>'Rådata Skarvar och Diallatation'!P137</f>
        <v>34</v>
      </c>
    </row>
    <row r="138" spans="1:12" x14ac:dyDescent="0.25">
      <c r="A138" s="1" t="str">
        <f>'Rådata Skarvar och Diallatation'!A138</f>
        <v>512</v>
      </c>
      <c r="B138" s="1" t="str">
        <f>'Rådata Skarvar och Diallatation'!C138</f>
        <v>T</v>
      </c>
      <c r="C138" s="1" t="str">
        <f>'Rådata Skarvar och Diallatation'!D138</f>
        <v>Skarv öppningsbar bro - Bladskarv</v>
      </c>
      <c r="D138" s="1" t="str">
        <f>'Rådata Skarvar och Diallatation'!E138</f>
        <v>Bladskarv</v>
      </c>
      <c r="E138" s="1" t="str">
        <f>'Rådata Skarvar och Diallatation'!G138</f>
        <v>B4</v>
      </c>
      <c r="F138" s="2">
        <f>'Rådata Skarvar och Diallatation'!H138</f>
        <v>274.10399999999998</v>
      </c>
      <c r="G138" s="2">
        <f>'Rådata Skarvar och Diallatation'!I138</f>
        <v>274.10399999999998</v>
      </c>
      <c r="H138" s="2">
        <f>'Rådata Skarvar och Diallatation'!J138</f>
        <v>2</v>
      </c>
      <c r="I138" s="11" t="str">
        <f>'Rådata Skarvar och Diallatation'!K138</f>
        <v>-</v>
      </c>
      <c r="J138" s="11" t="str">
        <f>'Rådata Skarvar och Diallatation'!M138</f>
        <v>-</v>
      </c>
      <c r="K138" s="10">
        <f>'Rådata Skarvar och Diallatation'!O138</f>
        <v>8</v>
      </c>
      <c r="L138" s="10">
        <f>'Rådata Skarvar och Diallatation'!P138</f>
        <v>34</v>
      </c>
    </row>
    <row r="139" spans="1:12" x14ac:dyDescent="0.25">
      <c r="A139" s="1" t="str">
        <f>'Rådata Skarvar och Diallatation'!A139</f>
        <v>512</v>
      </c>
      <c r="B139" s="1" t="str">
        <f>'Rådata Skarvar och Diallatation'!C139</f>
        <v>T</v>
      </c>
      <c r="C139" s="1" t="str">
        <f>'Rådata Skarvar och Diallatation'!D139</f>
        <v>Skarv öppningsbar bro - Bladskarv</v>
      </c>
      <c r="D139" s="1" t="str">
        <f>'Rådata Skarvar och Diallatation'!E139</f>
        <v>Bladskarv</v>
      </c>
      <c r="E139" s="1" t="str">
        <f>'Rådata Skarvar och Diallatation'!G139</f>
        <v>B4</v>
      </c>
      <c r="F139" s="2">
        <f>'Rådata Skarvar och Diallatation'!H139</f>
        <v>274.12400000000002</v>
      </c>
      <c r="G139" s="2">
        <f>'Rådata Skarvar och Diallatation'!I139</f>
        <v>274.12400000000002</v>
      </c>
      <c r="H139" s="2">
        <f>'Rådata Skarvar och Diallatation'!J139</f>
        <v>2</v>
      </c>
      <c r="I139" s="11" t="str">
        <f>'Rådata Skarvar och Diallatation'!K139</f>
        <v>-</v>
      </c>
      <c r="J139" s="11" t="str">
        <f>'Rådata Skarvar och Diallatation'!M139</f>
        <v>-</v>
      </c>
      <c r="K139" s="10">
        <f>'Rådata Skarvar och Diallatation'!O139</f>
        <v>8</v>
      </c>
      <c r="L139" s="10">
        <f>'Rådata Skarvar och Diallatation'!P139</f>
        <v>34</v>
      </c>
    </row>
    <row r="140" spans="1:12" x14ac:dyDescent="0.25">
      <c r="A140" s="1" t="str">
        <f>'Rådata Skarvar och Diallatation'!A140</f>
        <v>512</v>
      </c>
      <c r="B140" s="1" t="str">
        <f>'Rådata Skarvar och Diallatation'!C140</f>
        <v>T</v>
      </c>
      <c r="C140" s="1" t="str">
        <f>'Rådata Skarvar och Diallatation'!D140</f>
        <v>Skarv öppningsbar bro - Bladskarv</v>
      </c>
      <c r="D140" s="1" t="str">
        <f>'Rådata Skarvar och Diallatation'!E140</f>
        <v>Bladskarv</v>
      </c>
      <c r="E140" s="1" t="str">
        <f>'Rådata Skarvar och Diallatation'!G140</f>
        <v>B4</v>
      </c>
      <c r="F140" s="2">
        <f>'Rådata Skarvar och Diallatation'!H140</f>
        <v>274.12400000000002</v>
      </c>
      <c r="G140" s="2">
        <f>'Rådata Skarvar och Diallatation'!I140</f>
        <v>274.12400000000002</v>
      </c>
      <c r="H140" s="2">
        <f>'Rådata Skarvar och Diallatation'!J140</f>
        <v>2</v>
      </c>
      <c r="I140" s="11" t="str">
        <f>'Rådata Skarvar och Diallatation'!K140</f>
        <v>-</v>
      </c>
      <c r="J140" s="11" t="str">
        <f>'Rådata Skarvar och Diallatation'!M140</f>
        <v>-</v>
      </c>
      <c r="K140" s="10">
        <f>'Rådata Skarvar och Diallatation'!O140</f>
        <v>8</v>
      </c>
      <c r="L140" s="10">
        <f>'Rådata Skarvar och Diallatation'!P140</f>
        <v>34</v>
      </c>
    </row>
    <row r="141" spans="1:12" x14ac:dyDescent="0.25">
      <c r="A141" s="1" t="str">
        <f>'Rådata Skarvar och Diallatation'!A141</f>
        <v>512</v>
      </c>
      <c r="B141" s="1" t="str">
        <f>'Rådata Skarvar och Diallatation'!C141</f>
        <v>T</v>
      </c>
      <c r="C141" s="1" t="str">
        <f>'Rådata Skarvar och Diallatation'!D141</f>
        <v>Skarv öppningsbar bro - Bladskarv</v>
      </c>
      <c r="D141" s="1" t="str">
        <f>'Rådata Skarvar och Diallatation'!E141</f>
        <v>Bladskarv</v>
      </c>
      <c r="E141" s="1" t="str">
        <f>'Rådata Skarvar och Diallatation'!G141</f>
        <v>B4</v>
      </c>
      <c r="F141" s="2">
        <f>'Rådata Skarvar och Diallatation'!H141</f>
        <v>274.12400000000002</v>
      </c>
      <c r="G141" s="2">
        <f>'Rådata Skarvar och Diallatation'!I141</f>
        <v>274.12400000000002</v>
      </c>
      <c r="H141" s="2">
        <f>'Rådata Skarvar och Diallatation'!J141</f>
        <v>2</v>
      </c>
      <c r="I141" s="11" t="str">
        <f>'Rådata Skarvar och Diallatation'!K141</f>
        <v>-</v>
      </c>
      <c r="J141" s="11" t="str">
        <f>'Rådata Skarvar och Diallatation'!M141</f>
        <v>-</v>
      </c>
      <c r="K141" s="10">
        <f>'Rådata Skarvar och Diallatation'!O141</f>
        <v>8</v>
      </c>
      <c r="L141" s="10">
        <f>'Rådata Skarvar och Diallatation'!P141</f>
        <v>34</v>
      </c>
    </row>
    <row r="142" spans="1:12" x14ac:dyDescent="0.25">
      <c r="A142" s="1" t="str">
        <f>'Rådata Skarvar och Diallatation'!A142</f>
        <v>512</v>
      </c>
      <c r="B142" s="1" t="str">
        <f>'Rådata Skarvar och Diallatation'!C142</f>
        <v>T</v>
      </c>
      <c r="C142" s="1" t="str">
        <f>'Rådata Skarvar och Diallatation'!D142</f>
        <v>Skarv öppningsbar bro - Bladskarv</v>
      </c>
      <c r="D142" s="1" t="str">
        <f>'Rådata Skarvar och Diallatation'!E142</f>
        <v>Bladskarv</v>
      </c>
      <c r="E142" s="1" t="str">
        <f>'Rådata Skarvar och Diallatation'!G142</f>
        <v>B4</v>
      </c>
      <c r="F142" s="2">
        <f>'Rådata Skarvar och Diallatation'!H142</f>
        <v>274.12400000000002</v>
      </c>
      <c r="G142" s="2">
        <f>'Rådata Skarvar och Diallatation'!I142</f>
        <v>274.12400000000002</v>
      </c>
      <c r="H142" s="2">
        <f>'Rådata Skarvar och Diallatation'!J142</f>
        <v>2</v>
      </c>
      <c r="I142" s="11" t="str">
        <f>'Rådata Skarvar och Diallatation'!K142</f>
        <v>-</v>
      </c>
      <c r="J142" s="11" t="str">
        <f>'Rådata Skarvar och Diallatation'!M142</f>
        <v>-</v>
      </c>
      <c r="K142" s="10">
        <f>'Rådata Skarvar och Diallatation'!O142</f>
        <v>8</v>
      </c>
      <c r="L142" s="10">
        <f>'Rådata Skarvar och Diallatation'!P142</f>
        <v>34</v>
      </c>
    </row>
    <row r="143" spans="1:12" x14ac:dyDescent="0.25">
      <c r="A143" s="1" t="str">
        <f>'Rådata Skarvar och Diallatation'!A143</f>
        <v>512</v>
      </c>
      <c r="B143" s="1" t="str">
        <f>'Rådata Skarvar och Diallatation'!C143</f>
        <v>T</v>
      </c>
      <c r="C143" s="1" t="str">
        <f>'Rådata Skarvar och Diallatation'!D143</f>
        <v>Dilatationsanordning - DA-SA60-300-BS</v>
      </c>
      <c r="D143" s="1" t="str">
        <f>'Rådata Skarvar och Diallatation'!E143</f>
        <v>DA-SA60-300-BS</v>
      </c>
      <c r="E143" s="1" t="str">
        <f>'Rådata Skarvar och Diallatation'!G143</f>
        <v>B4</v>
      </c>
      <c r="F143" s="2">
        <f>'Rådata Skarvar och Diallatation'!H143</f>
        <v>274.12400000000002</v>
      </c>
      <c r="G143" s="2">
        <f>'Rådata Skarvar och Diallatation'!I143</f>
        <v>274.14100000000002</v>
      </c>
      <c r="H143" s="2">
        <f>'Rådata Skarvar och Diallatation'!J143</f>
        <v>1</v>
      </c>
      <c r="I143" s="11" t="str">
        <f>'Rådata Skarvar och Diallatation'!K143</f>
        <v>-</v>
      </c>
      <c r="J143" s="11" t="str">
        <f>'Rådata Skarvar och Diallatation'!M143</f>
        <v>-</v>
      </c>
      <c r="K143" s="10">
        <f>'Rådata Skarvar och Diallatation'!O143</f>
        <v>34</v>
      </c>
      <c r="L143" s="10" t="str">
        <f>'Rådata Skarvar och Diallatation'!P143</f>
        <v>-</v>
      </c>
    </row>
    <row r="144" spans="1:12" x14ac:dyDescent="0.25">
      <c r="A144" s="1" t="str">
        <f>'Rådata Skarvar och Diallatation'!A144</f>
        <v>512</v>
      </c>
      <c r="B144" s="1" t="str">
        <f>'Rådata Skarvar och Diallatation'!C144</f>
        <v>T</v>
      </c>
      <c r="C144" s="1" t="str">
        <f>'Rådata Skarvar och Diallatation'!D144</f>
        <v>Dilatationsanordning - DA-SA60-300-BS</v>
      </c>
      <c r="D144" s="1" t="str">
        <f>'Rådata Skarvar och Diallatation'!E144</f>
        <v>DA-SA60-300-BS</v>
      </c>
      <c r="E144" s="1" t="str">
        <f>'Rådata Skarvar och Diallatation'!G144</f>
        <v>B4</v>
      </c>
      <c r="F144" s="2">
        <f>'Rådata Skarvar och Diallatation'!H144</f>
        <v>274.12400000000002</v>
      </c>
      <c r="G144" s="2">
        <f>'Rådata Skarvar och Diallatation'!I144</f>
        <v>274.14100000000002</v>
      </c>
      <c r="H144" s="2">
        <f>'Rådata Skarvar och Diallatation'!J144</f>
        <v>1</v>
      </c>
      <c r="I144" s="11" t="str">
        <f>'Rådata Skarvar och Diallatation'!K144</f>
        <v>-</v>
      </c>
      <c r="J144" s="11" t="str">
        <f>'Rådata Skarvar och Diallatation'!M144</f>
        <v>-</v>
      </c>
      <c r="K144" s="10">
        <f>'Rådata Skarvar och Diallatation'!O144</f>
        <v>34</v>
      </c>
      <c r="L144" s="10" t="str">
        <f>'Rådata Skarvar och Diallatation'!P144</f>
        <v>-</v>
      </c>
    </row>
    <row r="145" spans="1:12" x14ac:dyDescent="0.25">
      <c r="A145" s="1" t="str">
        <f>'Rådata Skarvar och Diallatation'!A145</f>
        <v>522</v>
      </c>
      <c r="B145" s="1" t="str">
        <f>'Rådata Skarvar och Diallatation'!C145</f>
        <v>MOT</v>
      </c>
      <c r="C145" s="1" t="str">
        <f>'Rådata Skarvar och Diallatation'!D145</f>
        <v>Dilatationsanordning - DA-SA60-300-BS</v>
      </c>
      <c r="D145" s="1" t="str">
        <f>'Rådata Skarvar och Diallatation'!E145</f>
        <v>DA-SA60-300-BS</v>
      </c>
      <c r="E145" s="1" t="str">
        <f>'Rådata Skarvar och Diallatation'!G145</f>
        <v>B4</v>
      </c>
      <c r="F145" s="2">
        <f>'Rådata Skarvar och Diallatation'!H145</f>
        <v>268.5</v>
      </c>
      <c r="G145" s="2">
        <f>'Rådata Skarvar och Diallatation'!I145</f>
        <v>268.517</v>
      </c>
      <c r="H145" s="2">
        <f>'Rådata Skarvar och Diallatation'!J145</f>
        <v>1</v>
      </c>
      <c r="I145" s="11" t="str">
        <f>'Rådata Skarvar och Diallatation'!K145</f>
        <v>-</v>
      </c>
      <c r="J145" s="11" t="str">
        <f>'Rådata Skarvar och Diallatation'!M145</f>
        <v>-</v>
      </c>
      <c r="K145" s="10">
        <f>'Rådata Skarvar och Diallatation'!O145</f>
        <v>6</v>
      </c>
      <c r="L145" s="10" t="str">
        <f>'Rådata Skarvar och Diallatation'!P145</f>
        <v>-</v>
      </c>
    </row>
    <row r="146" spans="1:12" x14ac:dyDescent="0.25">
      <c r="A146" s="1" t="str">
        <f>'Rådata Skarvar och Diallatation'!A146</f>
        <v>522</v>
      </c>
      <c r="B146" s="1" t="str">
        <f>'Rådata Skarvar och Diallatation'!C146</f>
        <v>MOT</v>
      </c>
      <c r="C146" s="1" t="str">
        <f>'Rådata Skarvar och Diallatation'!D146</f>
        <v>Dilatationsanordning - DA-SA60-300-BS</v>
      </c>
      <c r="D146" s="1" t="str">
        <f>'Rådata Skarvar och Diallatation'!E146</f>
        <v>DA-SA60-300-BS</v>
      </c>
      <c r="E146" s="1" t="str">
        <f>'Rådata Skarvar och Diallatation'!G146</f>
        <v>B4</v>
      </c>
      <c r="F146" s="2">
        <f>'Rådata Skarvar och Diallatation'!H146</f>
        <v>268.50200000000001</v>
      </c>
      <c r="G146" s="2">
        <f>'Rådata Skarvar och Diallatation'!I146</f>
        <v>268.51900000000001</v>
      </c>
      <c r="H146" s="2">
        <f>'Rådata Skarvar och Diallatation'!J146</f>
        <v>1</v>
      </c>
      <c r="I146" s="11" t="str">
        <f>'Rådata Skarvar och Diallatation'!K146</f>
        <v>-</v>
      </c>
      <c r="J146" s="11" t="str">
        <f>'Rådata Skarvar och Diallatation'!M146</f>
        <v>-</v>
      </c>
      <c r="K146" s="10">
        <f>'Rådata Skarvar och Diallatation'!O146</f>
        <v>6</v>
      </c>
      <c r="L146" s="10" t="str">
        <f>'Rådata Skarvar och Diallatation'!P146</f>
        <v>-</v>
      </c>
    </row>
    <row r="147" spans="1:12" x14ac:dyDescent="0.25">
      <c r="A147" s="1" t="str">
        <f>'Rådata Skarvar och Diallatation'!A147</f>
        <v>522</v>
      </c>
      <c r="B147" s="1" t="str">
        <f>'Rådata Skarvar och Diallatation'!C147</f>
        <v>MOT</v>
      </c>
      <c r="C147" s="1" t="str">
        <f>'Rådata Skarvar och Diallatation'!D147</f>
        <v>Skarv öppningsbar bro - Bladskarv</v>
      </c>
      <c r="D147" s="1" t="str">
        <f>'Rådata Skarvar och Diallatation'!E147</f>
        <v>Bladskarv</v>
      </c>
      <c r="E147" s="1" t="str">
        <f>'Rådata Skarvar och Diallatation'!G147</f>
        <v>B4</v>
      </c>
      <c r="F147" s="2">
        <f>'Rådata Skarvar och Diallatation'!H147</f>
        <v>268.52</v>
      </c>
      <c r="G147" s="2">
        <f>'Rådata Skarvar och Diallatation'!I147</f>
        <v>268.52</v>
      </c>
      <c r="H147" s="2">
        <f>'Rådata Skarvar och Diallatation'!J147</f>
        <v>2</v>
      </c>
      <c r="I147" s="11" t="str">
        <f>'Rådata Skarvar och Diallatation'!K147</f>
        <v>-</v>
      </c>
      <c r="J147" s="11" t="str">
        <f>'Rådata Skarvar och Diallatation'!M147</f>
        <v>-</v>
      </c>
      <c r="K147" s="10">
        <f>'Rådata Skarvar och Diallatation'!O147</f>
        <v>6</v>
      </c>
      <c r="L147" s="10">
        <f>'Rådata Skarvar och Diallatation'!P147</f>
        <v>33</v>
      </c>
    </row>
    <row r="148" spans="1:12" x14ac:dyDescent="0.25">
      <c r="A148" s="1" t="str">
        <f>'Rådata Skarvar och Diallatation'!A148</f>
        <v>522</v>
      </c>
      <c r="B148" s="1" t="str">
        <f>'Rådata Skarvar och Diallatation'!C148</f>
        <v>MOT</v>
      </c>
      <c r="C148" s="1" t="str">
        <f>'Rådata Skarvar och Diallatation'!D148</f>
        <v>Skarv öppningsbar bro - Bladskarv</v>
      </c>
      <c r="D148" s="1" t="str">
        <f>'Rådata Skarvar och Diallatation'!E148</f>
        <v>Bladskarv</v>
      </c>
      <c r="E148" s="1" t="str">
        <f>'Rådata Skarvar och Diallatation'!G148</f>
        <v>B4</v>
      </c>
      <c r="F148" s="2">
        <f>'Rådata Skarvar och Diallatation'!H148</f>
        <v>268.52</v>
      </c>
      <c r="G148" s="2">
        <f>'Rådata Skarvar och Diallatation'!I148</f>
        <v>268.52</v>
      </c>
      <c r="H148" s="2">
        <f>'Rådata Skarvar och Diallatation'!J148</f>
        <v>2</v>
      </c>
      <c r="I148" s="11" t="str">
        <f>'Rådata Skarvar och Diallatation'!K148</f>
        <v>-</v>
      </c>
      <c r="J148" s="11" t="str">
        <f>'Rådata Skarvar och Diallatation'!M148</f>
        <v>-</v>
      </c>
      <c r="K148" s="10">
        <f>'Rådata Skarvar och Diallatation'!O148</f>
        <v>6</v>
      </c>
      <c r="L148" s="10">
        <f>'Rådata Skarvar och Diallatation'!P148</f>
        <v>33</v>
      </c>
    </row>
    <row r="149" spans="1:12" x14ac:dyDescent="0.25">
      <c r="A149" s="1" t="str">
        <f>'Rådata Skarvar och Diallatation'!A149</f>
        <v>522</v>
      </c>
      <c r="B149" s="1" t="str">
        <f>'Rådata Skarvar och Diallatation'!C149</f>
        <v>MOT</v>
      </c>
      <c r="C149" s="1" t="str">
        <f>'Rådata Skarvar och Diallatation'!D149</f>
        <v>Skarv öppningsbar bro - Bladskarv</v>
      </c>
      <c r="D149" s="1" t="str">
        <f>'Rådata Skarvar och Diallatation'!E149</f>
        <v>Bladskarv</v>
      </c>
      <c r="E149" s="1" t="str">
        <f>'Rådata Skarvar och Diallatation'!G149</f>
        <v>B4</v>
      </c>
      <c r="F149" s="2">
        <f>'Rådata Skarvar och Diallatation'!H149</f>
        <v>268.52300000000002</v>
      </c>
      <c r="G149" s="2">
        <f>'Rådata Skarvar och Diallatation'!I149</f>
        <v>268.52300000000002</v>
      </c>
      <c r="H149" s="2">
        <f>'Rådata Skarvar och Diallatation'!J149</f>
        <v>2</v>
      </c>
      <c r="I149" s="11" t="str">
        <f>'Rådata Skarvar och Diallatation'!K149</f>
        <v>-</v>
      </c>
      <c r="J149" s="11" t="str">
        <f>'Rådata Skarvar och Diallatation'!M149</f>
        <v>-</v>
      </c>
      <c r="K149" s="10">
        <f>'Rådata Skarvar och Diallatation'!O149</f>
        <v>6</v>
      </c>
      <c r="L149" s="10">
        <f>'Rådata Skarvar och Diallatation'!P149</f>
        <v>33</v>
      </c>
    </row>
    <row r="150" spans="1:12" x14ac:dyDescent="0.25">
      <c r="A150" s="1" t="str">
        <f>'Rådata Skarvar och Diallatation'!A150</f>
        <v>522</v>
      </c>
      <c r="B150" s="1" t="str">
        <f>'Rådata Skarvar och Diallatation'!C150</f>
        <v>MOT</v>
      </c>
      <c r="C150" s="1" t="str">
        <f>'Rådata Skarvar och Diallatation'!D150</f>
        <v>Skarv öppningsbar bro - Bladskarv</v>
      </c>
      <c r="D150" s="1" t="str">
        <f>'Rådata Skarvar och Diallatation'!E150</f>
        <v>Bladskarv</v>
      </c>
      <c r="E150" s="1" t="str">
        <f>'Rådata Skarvar och Diallatation'!G150</f>
        <v>B4</v>
      </c>
      <c r="F150" s="2">
        <f>'Rådata Skarvar och Diallatation'!H150</f>
        <v>268.52300000000002</v>
      </c>
      <c r="G150" s="2">
        <f>'Rådata Skarvar och Diallatation'!I150</f>
        <v>268.52300000000002</v>
      </c>
      <c r="H150" s="2">
        <f>'Rådata Skarvar och Diallatation'!J150</f>
        <v>2</v>
      </c>
      <c r="I150" s="11" t="str">
        <f>'Rådata Skarvar och Diallatation'!K150</f>
        <v>-</v>
      </c>
      <c r="J150" s="11" t="str">
        <f>'Rådata Skarvar och Diallatation'!M150</f>
        <v>-</v>
      </c>
      <c r="K150" s="10">
        <f>'Rådata Skarvar och Diallatation'!O150</f>
        <v>6</v>
      </c>
      <c r="L150" s="10">
        <f>'Rådata Skarvar och Diallatation'!P150</f>
        <v>33</v>
      </c>
    </row>
    <row r="151" spans="1:12" x14ac:dyDescent="0.25">
      <c r="A151" s="1" t="str">
        <f>'Rådata Skarvar och Diallatation'!A151</f>
        <v>522</v>
      </c>
      <c r="B151" s="1" t="str">
        <f>'Rådata Skarvar och Diallatation'!C151</f>
        <v>MOT</v>
      </c>
      <c r="C151" s="1" t="str">
        <f>'Rådata Skarvar och Diallatation'!D151</f>
        <v>Skarv öppningsbar bro - Bladskarv</v>
      </c>
      <c r="D151" s="1" t="str">
        <f>'Rådata Skarvar och Diallatation'!E151</f>
        <v>Bladskarv</v>
      </c>
      <c r="E151" s="1" t="str">
        <f>'Rådata Skarvar och Diallatation'!G151</f>
        <v>B4</v>
      </c>
      <c r="F151" s="2">
        <f>'Rådata Skarvar och Diallatation'!H151</f>
        <v>268.55700000000002</v>
      </c>
      <c r="G151" s="2">
        <f>'Rådata Skarvar och Diallatation'!I151</f>
        <v>268.55700000000002</v>
      </c>
      <c r="H151" s="2">
        <f>'Rådata Skarvar och Diallatation'!J151</f>
        <v>2</v>
      </c>
      <c r="I151" s="11" t="str">
        <f>'Rådata Skarvar och Diallatation'!K151</f>
        <v>-</v>
      </c>
      <c r="J151" s="11" t="str">
        <f>'Rådata Skarvar och Diallatation'!M151</f>
        <v>-</v>
      </c>
      <c r="K151" s="10">
        <f>'Rådata Skarvar och Diallatation'!O151</f>
        <v>6</v>
      </c>
      <c r="L151" s="10">
        <f>'Rådata Skarvar och Diallatation'!P151</f>
        <v>33</v>
      </c>
    </row>
    <row r="152" spans="1:12" x14ac:dyDescent="0.25">
      <c r="A152" s="1" t="str">
        <f>'Rådata Skarvar och Diallatation'!A152</f>
        <v>522</v>
      </c>
      <c r="B152" s="1" t="str">
        <f>'Rådata Skarvar och Diallatation'!C152</f>
        <v>MOT</v>
      </c>
      <c r="C152" s="1" t="str">
        <f>'Rådata Skarvar och Diallatation'!D152</f>
        <v>Skarv öppningsbar bro - Bladskarv</v>
      </c>
      <c r="D152" s="1" t="str">
        <f>'Rådata Skarvar och Diallatation'!E152</f>
        <v>Bladskarv</v>
      </c>
      <c r="E152" s="1" t="str">
        <f>'Rådata Skarvar och Diallatation'!G152</f>
        <v>B4</v>
      </c>
      <c r="F152" s="2">
        <f>'Rådata Skarvar och Diallatation'!H152</f>
        <v>268.55700000000002</v>
      </c>
      <c r="G152" s="2">
        <f>'Rådata Skarvar och Diallatation'!I152</f>
        <v>268.55700000000002</v>
      </c>
      <c r="H152" s="2">
        <f>'Rådata Skarvar och Diallatation'!J152</f>
        <v>2</v>
      </c>
      <c r="I152" s="11" t="str">
        <f>'Rådata Skarvar och Diallatation'!K152</f>
        <v>-</v>
      </c>
      <c r="J152" s="11" t="str">
        <f>'Rådata Skarvar och Diallatation'!M152</f>
        <v>-</v>
      </c>
      <c r="K152" s="10">
        <f>'Rådata Skarvar och Diallatation'!O152</f>
        <v>6</v>
      </c>
      <c r="L152" s="10">
        <f>'Rådata Skarvar och Diallatation'!P152</f>
        <v>33</v>
      </c>
    </row>
    <row r="153" spans="1:12" x14ac:dyDescent="0.25">
      <c r="A153" s="1" t="str">
        <f>'Rådata Skarvar och Diallatation'!A153</f>
        <v>522</v>
      </c>
      <c r="B153" s="1" t="str">
        <f>'Rådata Skarvar och Diallatation'!C153</f>
        <v>MOT</v>
      </c>
      <c r="C153" s="1" t="str">
        <f>'Rådata Skarvar och Diallatation'!D153</f>
        <v>Skarv öppningsbar bro - Bladskarv</v>
      </c>
      <c r="D153" s="1" t="str">
        <f>'Rådata Skarvar och Diallatation'!E153</f>
        <v>Bladskarv</v>
      </c>
      <c r="E153" s="1" t="str">
        <f>'Rådata Skarvar och Diallatation'!G153</f>
        <v>B4</v>
      </c>
      <c r="F153" s="2">
        <f>'Rådata Skarvar och Diallatation'!H153</f>
        <v>268.55900000000003</v>
      </c>
      <c r="G153" s="2">
        <f>'Rådata Skarvar och Diallatation'!I153</f>
        <v>268.55900000000003</v>
      </c>
      <c r="H153" s="2">
        <f>'Rådata Skarvar och Diallatation'!J153</f>
        <v>2</v>
      </c>
      <c r="I153" s="11" t="str">
        <f>'Rådata Skarvar och Diallatation'!K153</f>
        <v>-</v>
      </c>
      <c r="J153" s="11" t="str">
        <f>'Rådata Skarvar och Diallatation'!M153</f>
        <v>-</v>
      </c>
      <c r="K153" s="10">
        <f>'Rådata Skarvar och Diallatation'!O153</f>
        <v>6</v>
      </c>
      <c r="L153" s="10">
        <f>'Rådata Skarvar och Diallatation'!P153</f>
        <v>33</v>
      </c>
    </row>
    <row r="154" spans="1:12" x14ac:dyDescent="0.25">
      <c r="A154" s="1" t="str">
        <f>'Rådata Skarvar och Diallatation'!A154</f>
        <v>522</v>
      </c>
      <c r="B154" s="1" t="str">
        <f>'Rådata Skarvar och Diallatation'!C154</f>
        <v>MOT</v>
      </c>
      <c r="C154" s="1" t="str">
        <f>'Rådata Skarvar och Diallatation'!D154</f>
        <v>Skarv öppningsbar bro - Bladskarv</v>
      </c>
      <c r="D154" s="1" t="str">
        <f>'Rådata Skarvar och Diallatation'!E154</f>
        <v>Bladskarv</v>
      </c>
      <c r="E154" s="1" t="str">
        <f>'Rådata Skarvar och Diallatation'!G154</f>
        <v>B4</v>
      </c>
      <c r="F154" s="2">
        <f>'Rådata Skarvar och Diallatation'!H154</f>
        <v>268.55900000000003</v>
      </c>
      <c r="G154" s="2">
        <f>'Rådata Skarvar och Diallatation'!I154</f>
        <v>268.55900000000003</v>
      </c>
      <c r="H154" s="2">
        <f>'Rådata Skarvar och Diallatation'!J154</f>
        <v>2</v>
      </c>
      <c r="I154" s="11" t="str">
        <f>'Rådata Skarvar och Diallatation'!K154</f>
        <v>-</v>
      </c>
      <c r="J154" s="11" t="str">
        <f>'Rådata Skarvar och Diallatation'!M154</f>
        <v>-</v>
      </c>
      <c r="K154" s="10">
        <f>'Rådata Skarvar och Diallatation'!O154</f>
        <v>6</v>
      </c>
      <c r="L154" s="10">
        <f>'Rådata Skarvar och Diallatation'!P154</f>
        <v>33</v>
      </c>
    </row>
    <row r="155" spans="1:12" x14ac:dyDescent="0.25">
      <c r="A155" s="1" t="str">
        <f>'Rådata Skarvar och Diallatation'!A155</f>
        <v>522</v>
      </c>
      <c r="B155" s="1" t="str">
        <f>'Rådata Skarvar och Diallatation'!C155</f>
        <v>MOT</v>
      </c>
      <c r="C155" s="1" t="str">
        <f>'Rådata Skarvar och Diallatation'!D155</f>
        <v>Dilatationsanordning - DA-SA60-300-BS</v>
      </c>
      <c r="D155" s="1" t="str">
        <f>'Rådata Skarvar och Diallatation'!E155</f>
        <v>DA-SA60-300-BS</v>
      </c>
      <c r="E155" s="1" t="str">
        <f>'Rådata Skarvar och Diallatation'!G155</f>
        <v>B4</v>
      </c>
      <c r="F155" s="2">
        <f>'Rådata Skarvar och Diallatation'!H155</f>
        <v>268.56599999999997</v>
      </c>
      <c r="G155" s="2">
        <f>'Rådata Skarvar och Diallatation'!I155</f>
        <v>268.58300000000003</v>
      </c>
      <c r="H155" s="2">
        <f>'Rådata Skarvar och Diallatation'!J155</f>
        <v>1</v>
      </c>
      <c r="I155" s="11" t="str">
        <f>'Rådata Skarvar och Diallatation'!K155</f>
        <v>-</v>
      </c>
      <c r="J155" s="11" t="str">
        <f>'Rådata Skarvar och Diallatation'!M155</f>
        <v>-</v>
      </c>
      <c r="K155" s="10">
        <f>'Rådata Skarvar och Diallatation'!O155</f>
        <v>6</v>
      </c>
      <c r="L155" s="10" t="str">
        <f>'Rådata Skarvar och Diallatation'!P155</f>
        <v>-</v>
      </c>
    </row>
    <row r="156" spans="1:12" x14ac:dyDescent="0.25">
      <c r="A156" s="1" t="str">
        <f>'Rådata Skarvar och Diallatation'!A156</f>
        <v>522</v>
      </c>
      <c r="B156" s="1" t="str">
        <f>'Rådata Skarvar och Diallatation'!C156</f>
        <v>MOT</v>
      </c>
      <c r="C156" s="1" t="str">
        <f>'Rådata Skarvar och Diallatation'!D156</f>
        <v>Dilatationsanordning - DA-SA60-300-BS</v>
      </c>
      <c r="D156" s="1" t="str">
        <f>'Rådata Skarvar och Diallatation'!E156</f>
        <v>DA-SA60-300-BS</v>
      </c>
      <c r="E156" s="1" t="str">
        <f>'Rådata Skarvar och Diallatation'!G156</f>
        <v>B4</v>
      </c>
      <c r="F156" s="2">
        <f>'Rådata Skarvar och Diallatation'!H156</f>
        <v>268.56799999999998</v>
      </c>
      <c r="G156" s="2">
        <f>'Rådata Skarvar och Diallatation'!I156</f>
        <v>268.58499999999998</v>
      </c>
      <c r="H156" s="2">
        <f>'Rådata Skarvar och Diallatation'!J156</f>
        <v>1</v>
      </c>
      <c r="I156" s="11" t="str">
        <f>'Rådata Skarvar och Diallatation'!K156</f>
        <v>-</v>
      </c>
      <c r="J156" s="11" t="str">
        <f>'Rådata Skarvar och Diallatation'!M156</f>
        <v>-</v>
      </c>
      <c r="K156" s="10">
        <f>'Rådata Skarvar och Diallatation'!O156</f>
        <v>6</v>
      </c>
      <c r="L156" s="10" t="str">
        <f>'Rådata Skarvar och Diallatation'!P156</f>
        <v>-</v>
      </c>
    </row>
    <row r="157" spans="1:12" x14ac:dyDescent="0.25">
      <c r="A157" s="1" t="str">
        <f>'Rådata Skarvar och Diallatation'!A157</f>
        <v>552</v>
      </c>
      <c r="B157" s="1" t="str">
        <f>'Rådata Skarvar och Diallatation'!C157</f>
        <v>LYD</v>
      </c>
      <c r="C157" s="1" t="str">
        <f>'Rådata Skarvar och Diallatation'!D157</f>
        <v>Skarv öppningsbar bro - Kilskarv</v>
      </c>
      <c r="D157" s="1" t="str">
        <f>'Rådata Skarvar och Diallatation'!E157</f>
        <v>Kilskarv</v>
      </c>
      <c r="E157" s="1" t="str">
        <f>'Rådata Skarvar och Diallatation'!G157</f>
        <v>B3</v>
      </c>
      <c r="F157" s="2">
        <f>'Rådata Skarvar och Diallatation'!H157</f>
        <v>21.207000000000001</v>
      </c>
      <c r="G157" s="2">
        <f>'Rådata Skarvar och Diallatation'!I157</f>
        <v>21.207000000000001</v>
      </c>
      <c r="H157" s="2">
        <f>'Rådata Skarvar och Diallatation'!J157</f>
        <v>2</v>
      </c>
      <c r="I157" s="11" t="str">
        <f>'Rådata Skarvar och Diallatation'!K157</f>
        <v>-</v>
      </c>
      <c r="J157" s="11" t="str">
        <f>'Rådata Skarvar och Diallatation'!M157</f>
        <v>-</v>
      </c>
      <c r="K157" s="10">
        <f>'Rådata Skarvar och Diallatation'!O157</f>
        <v>8</v>
      </c>
      <c r="L157" s="10">
        <f>'Rådata Skarvar och Diallatation'!P157</f>
        <v>34</v>
      </c>
    </row>
    <row r="158" spans="1:12" x14ac:dyDescent="0.25">
      <c r="A158" s="1" t="str">
        <f>'Rådata Skarvar och Diallatation'!A158</f>
        <v>552</v>
      </c>
      <c r="B158" s="1" t="str">
        <f>'Rådata Skarvar och Diallatation'!C158</f>
        <v>LYD</v>
      </c>
      <c r="C158" s="1" t="str">
        <f>'Rådata Skarvar och Diallatation'!D158</f>
        <v>Skarv öppningsbar bro - Kilskarv</v>
      </c>
      <c r="D158" s="1" t="str">
        <f>'Rådata Skarvar och Diallatation'!E158</f>
        <v>Kilskarv</v>
      </c>
      <c r="E158" s="1" t="str">
        <f>'Rådata Skarvar och Diallatation'!G158</f>
        <v>B3</v>
      </c>
      <c r="F158" s="2">
        <f>'Rådata Skarvar och Diallatation'!H158</f>
        <v>21.207000000000001</v>
      </c>
      <c r="G158" s="2">
        <f>'Rådata Skarvar och Diallatation'!I158</f>
        <v>21.207000000000001</v>
      </c>
      <c r="H158" s="2">
        <f>'Rådata Skarvar och Diallatation'!J158</f>
        <v>2</v>
      </c>
      <c r="I158" s="11" t="str">
        <f>'Rådata Skarvar och Diallatation'!K158</f>
        <v>-</v>
      </c>
      <c r="J158" s="11" t="str">
        <f>'Rådata Skarvar och Diallatation'!M158</f>
        <v>-</v>
      </c>
      <c r="K158" s="10">
        <f>'Rådata Skarvar och Diallatation'!O158</f>
        <v>8</v>
      </c>
      <c r="L158" s="10">
        <f>'Rådata Skarvar och Diallatation'!P158</f>
        <v>34</v>
      </c>
    </row>
    <row r="159" spans="1:12" x14ac:dyDescent="0.25">
      <c r="A159" s="1" t="str">
        <f>'Rådata Skarvar och Diallatation'!A159</f>
        <v>552</v>
      </c>
      <c r="B159" s="1" t="str">
        <f>'Rådata Skarvar och Diallatation'!C159</f>
        <v>LYD</v>
      </c>
      <c r="C159" s="1" t="str">
        <f>'Rådata Skarvar och Diallatation'!D159</f>
        <v>Skarv öppningsbar bro - Kilskarv</v>
      </c>
      <c r="D159" s="1" t="str">
        <f>'Rådata Skarvar och Diallatation'!E159</f>
        <v>Kilskarv</v>
      </c>
      <c r="E159" s="1" t="str">
        <f>'Rådata Skarvar och Diallatation'!G159</f>
        <v>B3</v>
      </c>
      <c r="F159" s="2">
        <f>'Rådata Skarvar och Diallatation'!H159</f>
        <v>21.234999999999999</v>
      </c>
      <c r="G159" s="2">
        <f>'Rådata Skarvar och Diallatation'!I159</f>
        <v>21.234999999999999</v>
      </c>
      <c r="H159" s="2">
        <f>'Rådata Skarvar och Diallatation'!J159</f>
        <v>2</v>
      </c>
      <c r="I159" s="11" t="str">
        <f>'Rådata Skarvar och Diallatation'!K159</f>
        <v>-</v>
      </c>
      <c r="J159" s="11" t="str">
        <f>'Rådata Skarvar och Diallatation'!M159</f>
        <v>-</v>
      </c>
      <c r="K159" s="10">
        <f>'Rådata Skarvar och Diallatation'!O159</f>
        <v>8</v>
      </c>
      <c r="L159" s="10">
        <f>'Rådata Skarvar och Diallatation'!P159</f>
        <v>34</v>
      </c>
    </row>
    <row r="160" spans="1:12" x14ac:dyDescent="0.25">
      <c r="A160" s="1" t="str">
        <f>'Rådata Skarvar och Diallatation'!A160</f>
        <v>552</v>
      </c>
      <c r="B160" s="1" t="str">
        <f>'Rådata Skarvar och Diallatation'!C160</f>
        <v>LYD</v>
      </c>
      <c r="C160" s="1" t="str">
        <f>'Rådata Skarvar och Diallatation'!D160</f>
        <v>Skarv öppningsbar bro - Kilskarv</v>
      </c>
      <c r="D160" s="1" t="str">
        <f>'Rådata Skarvar och Diallatation'!E160</f>
        <v>Kilskarv</v>
      </c>
      <c r="E160" s="1" t="str">
        <f>'Rådata Skarvar och Diallatation'!G160</f>
        <v>B3</v>
      </c>
      <c r="F160" s="2">
        <f>'Rådata Skarvar och Diallatation'!H160</f>
        <v>21.234999999999999</v>
      </c>
      <c r="G160" s="2">
        <f>'Rådata Skarvar och Diallatation'!I160</f>
        <v>21.234999999999999</v>
      </c>
      <c r="H160" s="2">
        <f>'Rådata Skarvar och Diallatation'!J160</f>
        <v>2</v>
      </c>
      <c r="I160" s="11" t="str">
        <f>'Rådata Skarvar och Diallatation'!K160</f>
        <v>-</v>
      </c>
      <c r="J160" s="11" t="str">
        <f>'Rådata Skarvar och Diallatation'!M160</f>
        <v>-</v>
      </c>
      <c r="K160" s="10">
        <f>'Rådata Skarvar och Diallatation'!O160</f>
        <v>8</v>
      </c>
      <c r="L160" s="10">
        <f>'Rådata Skarvar och Diallatation'!P160</f>
        <v>34</v>
      </c>
    </row>
    <row r="161" spans="1:12" x14ac:dyDescent="0.25">
      <c r="A161" s="1" t="str">
        <f>'Rådata Skarvar och Diallatation'!A161</f>
        <v>601</v>
      </c>
      <c r="B161" s="1" t="str">
        <f>'Rådata Skarvar och Diallatation'!C161</f>
        <v>OR</v>
      </c>
      <c r="C161" s="1" t="str">
        <f>'Rådata Skarvar och Diallatation'!D161</f>
        <v>Dilatationsanordning - DA-60E-300-BS</v>
      </c>
      <c r="D161" s="1" t="str">
        <f>'Rådata Skarvar och Diallatation'!E161</f>
        <v>DA-60E-300-BS</v>
      </c>
      <c r="E161" s="1" t="str">
        <f>'Rådata Skarvar och Diallatation'!G161</f>
        <v>B3</v>
      </c>
      <c r="F161" s="2">
        <f>'Rådata Skarvar och Diallatation'!H161</f>
        <v>454.96300000000002</v>
      </c>
      <c r="G161" s="2">
        <f>'Rådata Skarvar och Diallatation'!I161</f>
        <v>454.976</v>
      </c>
      <c r="H161" s="2">
        <f>'Rådata Skarvar och Diallatation'!J161</f>
        <v>1</v>
      </c>
      <c r="I161" s="11" t="str">
        <f>'Rådata Skarvar och Diallatation'!K161</f>
        <v>-</v>
      </c>
      <c r="J161" s="11" t="str">
        <f>'Rådata Skarvar och Diallatation'!M161</f>
        <v>-</v>
      </c>
      <c r="K161" s="10">
        <f>'Rådata Skarvar och Diallatation'!O161</f>
        <v>8</v>
      </c>
      <c r="L161" s="10" t="str">
        <f>'Rådata Skarvar och Diallatation'!P161</f>
        <v>-</v>
      </c>
    </row>
    <row r="162" spans="1:12" x14ac:dyDescent="0.25">
      <c r="A162" s="1" t="str">
        <f>'Rådata Skarvar och Diallatation'!A162</f>
        <v>601</v>
      </c>
      <c r="B162" s="1" t="str">
        <f>'Rådata Skarvar och Diallatation'!C162</f>
        <v>OR</v>
      </c>
      <c r="C162" s="1" t="str">
        <f>'Rådata Skarvar och Diallatation'!D162</f>
        <v>Dilatationsanordning - DA-60E-300-BS</v>
      </c>
      <c r="D162" s="1" t="str">
        <f>'Rådata Skarvar och Diallatation'!E162</f>
        <v>DA-60E-300-BS</v>
      </c>
      <c r="E162" s="1" t="str">
        <f>'Rådata Skarvar och Diallatation'!G162</f>
        <v>B3</v>
      </c>
      <c r="F162" s="2">
        <f>'Rådata Skarvar och Diallatation'!H162</f>
        <v>454.96699999999998</v>
      </c>
      <c r="G162" s="2">
        <f>'Rådata Skarvar och Diallatation'!I162</f>
        <v>454.98</v>
      </c>
      <c r="H162" s="2">
        <f>'Rådata Skarvar och Diallatation'!J162</f>
        <v>1</v>
      </c>
      <c r="I162" s="11" t="str">
        <f>'Rådata Skarvar och Diallatation'!K162</f>
        <v>-</v>
      </c>
      <c r="J162" s="11" t="str">
        <f>'Rådata Skarvar och Diallatation'!M162</f>
        <v>-</v>
      </c>
      <c r="K162" s="10">
        <f>'Rådata Skarvar och Diallatation'!O162</f>
        <v>8</v>
      </c>
      <c r="L162" s="10" t="str">
        <f>'Rådata Skarvar och Diallatation'!P162</f>
        <v>-</v>
      </c>
    </row>
    <row r="163" spans="1:12" x14ac:dyDescent="0.25">
      <c r="A163" s="1" t="str">
        <f>'Rådata Skarvar och Diallatation'!A163</f>
        <v>601</v>
      </c>
      <c r="B163" s="1" t="str">
        <f>'Rådata Skarvar och Diallatation'!C163</f>
        <v>OR</v>
      </c>
      <c r="C163" s="1" t="str">
        <f>'Rådata Skarvar och Diallatation'!D163</f>
        <v>Dilatationsanordning - DA-60E-300-BS</v>
      </c>
      <c r="D163" s="1" t="str">
        <f>'Rådata Skarvar och Diallatation'!E163</f>
        <v>DA-60E-300-BS</v>
      </c>
      <c r="E163" s="1" t="str">
        <f>'Rådata Skarvar och Diallatation'!G163</f>
        <v>B3</v>
      </c>
      <c r="F163" s="2">
        <f>'Rådata Skarvar och Diallatation'!H163</f>
        <v>455.18</v>
      </c>
      <c r="G163" s="2">
        <f>'Rådata Skarvar och Diallatation'!I163</f>
        <v>455.19299999999998</v>
      </c>
      <c r="H163" s="2">
        <f>'Rådata Skarvar och Diallatation'!J163</f>
        <v>1</v>
      </c>
      <c r="I163" s="11" t="str">
        <f>'Rådata Skarvar och Diallatation'!K163</f>
        <v>-</v>
      </c>
      <c r="J163" s="11" t="str">
        <f>'Rådata Skarvar och Diallatation'!M163</f>
        <v>-</v>
      </c>
      <c r="K163" s="10">
        <f>'Rådata Skarvar och Diallatation'!O163</f>
        <v>8</v>
      </c>
      <c r="L163" s="10" t="str">
        <f>'Rådata Skarvar och Diallatation'!P163</f>
        <v>-</v>
      </c>
    </row>
    <row r="164" spans="1:12" x14ac:dyDescent="0.25">
      <c r="A164" s="1" t="str">
        <f>'Rådata Skarvar och Diallatation'!A164</f>
        <v>601</v>
      </c>
      <c r="B164" s="1" t="str">
        <f>'Rådata Skarvar och Diallatation'!C164</f>
        <v>OR</v>
      </c>
      <c r="C164" s="1" t="str">
        <f>'Rådata Skarvar och Diallatation'!D164</f>
        <v>Dilatationsanordning - DA-60E-300-BS</v>
      </c>
      <c r="D164" s="1" t="str">
        <f>'Rådata Skarvar och Diallatation'!E164</f>
        <v>DA-60E-300-BS</v>
      </c>
      <c r="E164" s="1" t="str">
        <f>'Rådata Skarvar och Diallatation'!G164</f>
        <v>B3</v>
      </c>
      <c r="F164" s="2">
        <f>'Rådata Skarvar och Diallatation'!H164</f>
        <v>455.18099999999998</v>
      </c>
      <c r="G164" s="2">
        <f>'Rådata Skarvar och Diallatation'!I164</f>
        <v>455.19299999999998</v>
      </c>
      <c r="H164" s="2">
        <f>'Rådata Skarvar och Diallatation'!J164</f>
        <v>1</v>
      </c>
      <c r="I164" s="11" t="str">
        <f>'Rådata Skarvar och Diallatation'!K164</f>
        <v>-</v>
      </c>
      <c r="J164" s="11" t="str">
        <f>'Rådata Skarvar och Diallatation'!M164</f>
        <v>-</v>
      </c>
      <c r="K164" s="10">
        <f>'Rådata Skarvar och Diallatation'!O164</f>
        <v>8</v>
      </c>
      <c r="L164" s="10" t="str">
        <f>'Rådata Skarvar och Diallatation'!P164</f>
        <v>-</v>
      </c>
    </row>
    <row r="165" spans="1:12" x14ac:dyDescent="0.25">
      <c r="A165" s="1" t="str">
        <f>'Rådata Skarvar och Diallatation'!A165</f>
        <v>601</v>
      </c>
      <c r="B165" s="1" t="str">
        <f>'Rådata Skarvar och Diallatation'!C165</f>
        <v>OR</v>
      </c>
      <c r="C165" s="1" t="str">
        <f>'Rådata Skarvar och Diallatation'!D165</f>
        <v>Dilatationsanordning - DA-60E-300-BS</v>
      </c>
      <c r="D165" s="1" t="str">
        <f>'Rådata Skarvar och Diallatation'!E165</f>
        <v>DA-60E-300-BS</v>
      </c>
      <c r="E165" s="1" t="str">
        <f>'Rådata Skarvar och Diallatation'!G165</f>
        <v>B3</v>
      </c>
      <c r="F165" s="2">
        <f>'Rådata Skarvar och Diallatation'!H165</f>
        <v>455.31799999999998</v>
      </c>
      <c r="G165" s="2">
        <f>'Rådata Skarvar och Diallatation'!I165</f>
        <v>455.33100000000002</v>
      </c>
      <c r="H165" s="2">
        <f>'Rådata Skarvar och Diallatation'!J165</f>
        <v>1</v>
      </c>
      <c r="I165" s="11" t="str">
        <f>'Rådata Skarvar och Diallatation'!K165</f>
        <v>-</v>
      </c>
      <c r="J165" s="11" t="str">
        <f>'Rådata Skarvar och Diallatation'!M165</f>
        <v>-</v>
      </c>
      <c r="K165" s="10">
        <f>'Rådata Skarvar och Diallatation'!O165</f>
        <v>8</v>
      </c>
      <c r="L165" s="10" t="str">
        <f>'Rådata Skarvar och Diallatation'!P165</f>
        <v>-</v>
      </c>
    </row>
    <row r="166" spans="1:12" x14ac:dyDescent="0.25">
      <c r="A166" s="1" t="str">
        <f>'Rådata Skarvar och Diallatation'!A166</f>
        <v>601</v>
      </c>
      <c r="B166" s="1" t="str">
        <f>'Rådata Skarvar och Diallatation'!C166</f>
        <v>OR</v>
      </c>
      <c r="C166" s="1" t="str">
        <f>'Rådata Skarvar och Diallatation'!D166</f>
        <v>Dilatationsanordning - DA-60E-300-BS</v>
      </c>
      <c r="D166" s="1" t="str">
        <f>'Rådata Skarvar och Diallatation'!E166</f>
        <v>DA-60E-300-BS</v>
      </c>
      <c r="E166" s="1" t="str">
        <f>'Rådata Skarvar och Diallatation'!G166</f>
        <v>B3</v>
      </c>
      <c r="F166" s="2">
        <f>'Rådata Skarvar och Diallatation'!H166</f>
        <v>455.322</v>
      </c>
      <c r="G166" s="2">
        <f>'Rådata Skarvar och Diallatation'!I166</f>
        <v>455.33499999999998</v>
      </c>
      <c r="H166" s="2">
        <f>'Rådata Skarvar och Diallatation'!J166</f>
        <v>1</v>
      </c>
      <c r="I166" s="11" t="str">
        <f>'Rådata Skarvar och Diallatation'!K166</f>
        <v>-</v>
      </c>
      <c r="J166" s="11" t="str">
        <f>'Rådata Skarvar och Diallatation'!M166</f>
        <v>-</v>
      </c>
      <c r="K166" s="10">
        <f>'Rådata Skarvar och Diallatation'!O166</f>
        <v>8</v>
      </c>
      <c r="L166" s="10" t="str">
        <f>'Rådata Skarvar och Diallatation'!P166</f>
        <v>-</v>
      </c>
    </row>
    <row r="167" spans="1:12" x14ac:dyDescent="0.25">
      <c r="A167" s="1" t="str">
        <f>'Rådata Skarvar och Diallatation'!A167</f>
        <v>601</v>
      </c>
      <c r="B167" s="1" t="str">
        <f>'Rådata Skarvar och Diallatation'!C167</f>
        <v>OR</v>
      </c>
      <c r="C167" s="1" t="str">
        <f>'Rådata Skarvar och Diallatation'!D167</f>
        <v>Dilatationsanordning - DA-60E-300-BS</v>
      </c>
      <c r="D167" s="1" t="str">
        <f>'Rådata Skarvar och Diallatation'!E167</f>
        <v>DA-60E-300-BS</v>
      </c>
      <c r="E167" s="1" t="str">
        <f>'Rådata Skarvar och Diallatation'!G167</f>
        <v>B3</v>
      </c>
      <c r="F167" s="2">
        <f>'Rådata Skarvar och Diallatation'!H167</f>
        <v>455.36</v>
      </c>
      <c r="G167" s="2">
        <f>'Rådata Skarvar och Diallatation'!I167</f>
        <v>455.37299999999999</v>
      </c>
      <c r="H167" s="2">
        <f>'Rådata Skarvar och Diallatation'!J167</f>
        <v>1</v>
      </c>
      <c r="I167" s="11" t="str">
        <f>'Rådata Skarvar och Diallatation'!K167</f>
        <v>-</v>
      </c>
      <c r="J167" s="11" t="str">
        <f>'Rådata Skarvar och Diallatation'!M167</f>
        <v>-</v>
      </c>
      <c r="K167" s="10">
        <f>'Rådata Skarvar och Diallatation'!O167</f>
        <v>8</v>
      </c>
      <c r="L167" s="10" t="str">
        <f>'Rådata Skarvar och Diallatation'!P167</f>
        <v>-</v>
      </c>
    </row>
    <row r="168" spans="1:12" x14ac:dyDescent="0.25">
      <c r="A168" s="1" t="str">
        <f>'Rådata Skarvar och Diallatation'!A168</f>
        <v>601</v>
      </c>
      <c r="B168" s="1" t="str">
        <f>'Rådata Skarvar och Diallatation'!C168</f>
        <v>OR</v>
      </c>
      <c r="C168" s="1" t="str">
        <f>'Rådata Skarvar och Diallatation'!D168</f>
        <v>Dilatationsanordning - DA-60E-300-BS</v>
      </c>
      <c r="D168" s="1" t="str">
        <f>'Rådata Skarvar och Diallatation'!E168</f>
        <v>DA-60E-300-BS</v>
      </c>
      <c r="E168" s="1" t="str">
        <f>'Rådata Skarvar och Diallatation'!G168</f>
        <v>B3</v>
      </c>
      <c r="F168" s="2">
        <f>'Rådata Skarvar och Diallatation'!H168</f>
        <v>455.36</v>
      </c>
      <c r="G168" s="2">
        <f>'Rådata Skarvar och Diallatation'!I168</f>
        <v>455.37299999999999</v>
      </c>
      <c r="H168" s="2">
        <f>'Rådata Skarvar och Diallatation'!J168</f>
        <v>1</v>
      </c>
      <c r="I168" s="11" t="str">
        <f>'Rådata Skarvar och Diallatation'!K168</f>
        <v>-</v>
      </c>
      <c r="J168" s="11" t="str">
        <f>'Rådata Skarvar och Diallatation'!M168</f>
        <v>-</v>
      </c>
      <c r="K168" s="10">
        <f>'Rådata Skarvar och Diallatation'!O168</f>
        <v>8</v>
      </c>
      <c r="L168" s="10" t="str">
        <f>'Rådata Skarvar och Diallatation'!P168</f>
        <v>-</v>
      </c>
    </row>
    <row r="169" spans="1:12" x14ac:dyDescent="0.25">
      <c r="A169" s="1" t="str">
        <f>'Rådata Skarvar och Diallatation'!A169</f>
        <v>601</v>
      </c>
      <c r="B169" s="1" t="str">
        <f>'Rådata Skarvar och Diallatation'!C169</f>
        <v>OR</v>
      </c>
      <c r="C169" s="1" t="str">
        <f>'Rådata Skarvar och Diallatation'!D169</f>
        <v>Dilatationsanordning - DA-60E-300-BS</v>
      </c>
      <c r="D169" s="1" t="str">
        <f>'Rådata Skarvar och Diallatation'!E169</f>
        <v>DA-60E-300-BS</v>
      </c>
      <c r="E169" s="1" t="str">
        <f>'Rådata Skarvar och Diallatation'!G169</f>
        <v>B3</v>
      </c>
      <c r="F169" s="2">
        <f>'Rådata Skarvar och Diallatation'!H169</f>
        <v>455.78899999999999</v>
      </c>
      <c r="G169" s="2">
        <f>'Rådata Skarvar och Diallatation'!I169</f>
        <v>455.80200000000002</v>
      </c>
      <c r="H169" s="2">
        <f>'Rådata Skarvar och Diallatation'!J169</f>
        <v>1</v>
      </c>
      <c r="I169" s="11" t="str">
        <f>'Rådata Skarvar och Diallatation'!K169</f>
        <v>-</v>
      </c>
      <c r="J169" s="11" t="str">
        <f>'Rådata Skarvar och Diallatation'!M169</f>
        <v>-</v>
      </c>
      <c r="K169" s="10">
        <f>'Rådata Skarvar och Diallatation'!O169</f>
        <v>8</v>
      </c>
      <c r="L169" s="10" t="str">
        <f>'Rådata Skarvar och Diallatation'!P169</f>
        <v>-</v>
      </c>
    </row>
    <row r="170" spans="1:12" x14ac:dyDescent="0.25">
      <c r="A170" s="1" t="str">
        <f>'Rådata Skarvar och Diallatation'!A170</f>
        <v>601</v>
      </c>
      <c r="B170" s="1" t="str">
        <f>'Rådata Skarvar och Diallatation'!C170</f>
        <v>OR</v>
      </c>
      <c r="C170" s="1" t="str">
        <f>'Rådata Skarvar och Diallatation'!D170</f>
        <v>Dilatationsanordning - DA-60E-300-BS</v>
      </c>
      <c r="D170" s="1" t="str">
        <f>'Rådata Skarvar och Diallatation'!E170</f>
        <v>DA-60E-300-BS</v>
      </c>
      <c r="E170" s="1" t="str">
        <f>'Rådata Skarvar och Diallatation'!G170</f>
        <v>B3</v>
      </c>
      <c r="F170" s="2">
        <f>'Rådata Skarvar och Diallatation'!H170</f>
        <v>455.79199999999997</v>
      </c>
      <c r="G170" s="2">
        <f>'Rådata Skarvar och Diallatation'!I170</f>
        <v>455.80399999999997</v>
      </c>
      <c r="H170" s="2">
        <f>'Rådata Skarvar och Diallatation'!J170</f>
        <v>1</v>
      </c>
      <c r="I170" s="11" t="str">
        <f>'Rådata Skarvar och Diallatation'!K170</f>
        <v>-</v>
      </c>
      <c r="J170" s="11" t="str">
        <f>'Rådata Skarvar och Diallatation'!M170</f>
        <v>-</v>
      </c>
      <c r="K170" s="10">
        <f>'Rådata Skarvar och Diallatation'!O170</f>
        <v>8</v>
      </c>
      <c r="L170" s="10" t="str">
        <f>'Rådata Skarvar och Diallatation'!P170</f>
        <v>-</v>
      </c>
    </row>
    <row r="171" spans="1:12" x14ac:dyDescent="0.25">
      <c r="A171" s="1" t="str">
        <f>'Rådata Skarvar och Diallatation'!A171</f>
        <v>601</v>
      </c>
      <c r="B171" s="1" t="str">
        <f>'Rådata Skarvar och Diallatation'!C171</f>
        <v>GK</v>
      </c>
      <c r="C171" s="1" t="str">
        <f>'Rådata Skarvar och Diallatation'!D171</f>
        <v>Dilatationsanordning - DA-60E-300-BS-Bdel</v>
      </c>
      <c r="D171" s="1" t="str">
        <f>'Rådata Skarvar och Diallatation'!E171</f>
        <v>DA-60E-300-BS-Bdel</v>
      </c>
      <c r="E171" s="1" t="str">
        <f>'Rådata Skarvar och Diallatation'!G171</f>
        <v>B3</v>
      </c>
      <c r="F171" s="2">
        <f>'Rådata Skarvar och Diallatation'!H171</f>
        <v>3.4020000000000001</v>
      </c>
      <c r="G171" s="2">
        <f>'Rådata Skarvar och Diallatation'!I171</f>
        <v>3.4140000000000001</v>
      </c>
      <c r="H171" s="2">
        <f>'Rådata Skarvar och Diallatation'!J171</f>
        <v>1</v>
      </c>
      <c r="I171" s="11" t="str">
        <f>'Rådata Skarvar och Diallatation'!K171</f>
        <v>-</v>
      </c>
      <c r="J171" s="11" t="str">
        <f>'Rådata Skarvar och Diallatation'!M171</f>
        <v>-</v>
      </c>
      <c r="K171" s="10">
        <f>'Rådata Skarvar och Diallatation'!O171</f>
        <v>8</v>
      </c>
      <c r="L171" s="10" t="str">
        <f>'Rådata Skarvar och Diallatation'!P171</f>
        <v>-</v>
      </c>
    </row>
    <row r="172" spans="1:12" x14ac:dyDescent="0.25">
      <c r="A172" s="1" t="str">
        <f>'Rådata Skarvar och Diallatation'!A172</f>
        <v>601</v>
      </c>
      <c r="B172" s="1" t="str">
        <f>'Rådata Skarvar och Diallatation'!C172</f>
        <v>GK</v>
      </c>
      <c r="C172" s="1" t="str">
        <f>'Rådata Skarvar och Diallatation'!D172</f>
        <v>Skarv öppningsbar bro - Bladskarv</v>
      </c>
      <c r="D172" s="1" t="str">
        <f>'Rådata Skarvar och Diallatation'!E172</f>
        <v>Bladskarv</v>
      </c>
      <c r="E172" s="1" t="str">
        <f>'Rådata Skarvar och Diallatation'!G172</f>
        <v>B3</v>
      </c>
      <c r="F172" s="2">
        <f>'Rådata Skarvar och Diallatation'!H172</f>
        <v>3.4209999999999998</v>
      </c>
      <c r="G172" s="2">
        <f>'Rådata Skarvar och Diallatation'!I172</f>
        <v>3.4209999999999998</v>
      </c>
      <c r="H172" s="2">
        <f>'Rådata Skarvar och Diallatation'!J172</f>
        <v>2</v>
      </c>
      <c r="I172" s="11" t="str">
        <f>'Rådata Skarvar och Diallatation'!K172</f>
        <v>-</v>
      </c>
      <c r="J172" s="11" t="str">
        <f>'Rådata Skarvar och Diallatation'!M172</f>
        <v>-</v>
      </c>
      <c r="K172" s="10">
        <f>'Rådata Skarvar och Diallatation'!O172</f>
        <v>8</v>
      </c>
      <c r="L172" s="10">
        <f>'Rådata Skarvar och Diallatation'!P172</f>
        <v>34</v>
      </c>
    </row>
    <row r="173" spans="1:12" x14ac:dyDescent="0.25">
      <c r="A173" s="1" t="str">
        <f>'Rådata Skarvar och Diallatation'!A173</f>
        <v>601</v>
      </c>
      <c r="B173" s="1" t="str">
        <f>'Rådata Skarvar och Diallatation'!C173</f>
        <v>GK</v>
      </c>
      <c r="C173" s="1" t="str">
        <f>'Rådata Skarvar och Diallatation'!D173</f>
        <v>Skarv öppningsbar bro - Bladskarv</v>
      </c>
      <c r="D173" s="1" t="str">
        <f>'Rådata Skarvar och Diallatation'!E173</f>
        <v>Bladskarv</v>
      </c>
      <c r="E173" s="1" t="str">
        <f>'Rådata Skarvar och Diallatation'!G173</f>
        <v>B3</v>
      </c>
      <c r="F173" s="2">
        <f>'Rådata Skarvar och Diallatation'!H173</f>
        <v>3.4209999999999998</v>
      </c>
      <c r="G173" s="2">
        <f>'Rådata Skarvar och Diallatation'!I173</f>
        <v>3.4209999999999998</v>
      </c>
      <c r="H173" s="2">
        <f>'Rådata Skarvar och Diallatation'!J173</f>
        <v>2</v>
      </c>
      <c r="I173" s="11" t="str">
        <f>'Rådata Skarvar och Diallatation'!K173</f>
        <v>-</v>
      </c>
      <c r="J173" s="11" t="str">
        <f>'Rådata Skarvar och Diallatation'!M173</f>
        <v>-</v>
      </c>
      <c r="K173" s="10">
        <f>'Rådata Skarvar och Diallatation'!O173</f>
        <v>8</v>
      </c>
      <c r="L173" s="10">
        <f>'Rådata Skarvar och Diallatation'!P173</f>
        <v>34</v>
      </c>
    </row>
    <row r="174" spans="1:12" x14ac:dyDescent="0.25">
      <c r="A174" s="1" t="str">
        <f>'Rådata Skarvar och Diallatation'!A174</f>
        <v>601</v>
      </c>
      <c r="B174" s="1" t="str">
        <f>'Rådata Skarvar och Diallatation'!C174</f>
        <v>GK</v>
      </c>
      <c r="C174" s="1" t="str">
        <f>'Rådata Skarvar och Diallatation'!D174</f>
        <v>Skarv öppningsbar bro - Bladskarv</v>
      </c>
      <c r="D174" s="1" t="str">
        <f>'Rådata Skarvar och Diallatation'!E174</f>
        <v>Bladskarv</v>
      </c>
      <c r="E174" s="1" t="str">
        <f>'Rådata Skarvar och Diallatation'!G174</f>
        <v>B3</v>
      </c>
      <c r="F174" s="2">
        <f>'Rådata Skarvar och Diallatation'!H174</f>
        <v>3.4239999999999999</v>
      </c>
      <c r="G174" s="2">
        <f>'Rådata Skarvar och Diallatation'!I174</f>
        <v>3.4239999999999999</v>
      </c>
      <c r="H174" s="2">
        <f>'Rådata Skarvar och Diallatation'!J174</f>
        <v>2</v>
      </c>
      <c r="I174" s="11" t="str">
        <f>'Rådata Skarvar och Diallatation'!K174</f>
        <v>-</v>
      </c>
      <c r="J174" s="11" t="str">
        <f>'Rådata Skarvar och Diallatation'!M174</f>
        <v>-</v>
      </c>
      <c r="K174" s="10">
        <f>'Rådata Skarvar och Diallatation'!O174</f>
        <v>8</v>
      </c>
      <c r="L174" s="10">
        <f>'Rådata Skarvar och Diallatation'!P174</f>
        <v>34</v>
      </c>
    </row>
    <row r="175" spans="1:12" x14ac:dyDescent="0.25">
      <c r="A175" s="1" t="str">
        <f>'Rådata Skarvar och Diallatation'!A175</f>
        <v>601</v>
      </c>
      <c r="B175" s="1" t="str">
        <f>'Rådata Skarvar och Diallatation'!C175</f>
        <v>GK</v>
      </c>
      <c r="C175" s="1" t="str">
        <f>'Rådata Skarvar och Diallatation'!D175</f>
        <v>Skarv öppningsbar bro - Bladskarv</v>
      </c>
      <c r="D175" s="1" t="str">
        <f>'Rådata Skarvar och Diallatation'!E175</f>
        <v>Bladskarv</v>
      </c>
      <c r="E175" s="1" t="str">
        <f>'Rådata Skarvar och Diallatation'!G175</f>
        <v>B3</v>
      </c>
      <c r="F175" s="2">
        <f>'Rådata Skarvar och Diallatation'!H175</f>
        <v>3.4239999999999999</v>
      </c>
      <c r="G175" s="2">
        <f>'Rådata Skarvar och Diallatation'!I175</f>
        <v>3.4239999999999999</v>
      </c>
      <c r="H175" s="2">
        <f>'Rådata Skarvar och Diallatation'!J175</f>
        <v>2</v>
      </c>
      <c r="I175" s="11" t="str">
        <f>'Rådata Skarvar och Diallatation'!K175</f>
        <v>-</v>
      </c>
      <c r="J175" s="11" t="str">
        <f>'Rådata Skarvar och Diallatation'!M175</f>
        <v>-</v>
      </c>
      <c r="K175" s="10">
        <f>'Rådata Skarvar och Diallatation'!O175</f>
        <v>8</v>
      </c>
      <c r="L175" s="10">
        <f>'Rådata Skarvar och Diallatation'!P175</f>
        <v>34</v>
      </c>
    </row>
    <row r="176" spans="1:12" x14ac:dyDescent="0.25">
      <c r="A176" s="1" t="str">
        <f>'Rådata Skarvar och Diallatation'!A176</f>
        <v>601</v>
      </c>
      <c r="B176" s="1" t="str">
        <f>'Rådata Skarvar och Diallatation'!C176</f>
        <v>GK</v>
      </c>
      <c r="C176" s="1" t="str">
        <f>'Rådata Skarvar och Diallatation'!D176</f>
        <v>Skarv öppningsbar bro - Bladskarv</v>
      </c>
      <c r="D176" s="1" t="str">
        <f>'Rådata Skarvar och Diallatation'!E176</f>
        <v>Bladskarv</v>
      </c>
      <c r="E176" s="1" t="str">
        <f>'Rådata Skarvar och Diallatation'!G176</f>
        <v>B3</v>
      </c>
      <c r="F176" s="2">
        <f>'Rådata Skarvar och Diallatation'!H176</f>
        <v>3.4929999999999999</v>
      </c>
      <c r="G176" s="2">
        <f>'Rådata Skarvar och Diallatation'!I176</f>
        <v>3.4929999999999999</v>
      </c>
      <c r="H176" s="2">
        <f>'Rådata Skarvar och Diallatation'!J176</f>
        <v>2</v>
      </c>
      <c r="I176" s="11" t="str">
        <f>'Rådata Skarvar och Diallatation'!K176</f>
        <v>-</v>
      </c>
      <c r="J176" s="11" t="str">
        <f>'Rådata Skarvar och Diallatation'!M176</f>
        <v>-</v>
      </c>
      <c r="K176" s="10">
        <f>'Rådata Skarvar och Diallatation'!O176</f>
        <v>8</v>
      </c>
      <c r="L176" s="10">
        <f>'Rådata Skarvar och Diallatation'!P176</f>
        <v>34</v>
      </c>
    </row>
    <row r="177" spans="1:12" x14ac:dyDescent="0.25">
      <c r="A177" s="1" t="str">
        <f>'Rådata Skarvar och Diallatation'!A177</f>
        <v>601</v>
      </c>
      <c r="B177" s="1" t="str">
        <f>'Rådata Skarvar och Diallatation'!C177</f>
        <v>GK</v>
      </c>
      <c r="C177" s="1" t="str">
        <f>'Rådata Skarvar och Diallatation'!D177</f>
        <v>Skarv öppningsbar bro - Bladskarv</v>
      </c>
      <c r="D177" s="1" t="str">
        <f>'Rådata Skarvar och Diallatation'!E177</f>
        <v>Bladskarv</v>
      </c>
      <c r="E177" s="1" t="str">
        <f>'Rådata Skarvar och Diallatation'!G177</f>
        <v>B3</v>
      </c>
      <c r="F177" s="2">
        <f>'Rådata Skarvar och Diallatation'!H177</f>
        <v>3.4929999999999999</v>
      </c>
      <c r="G177" s="2">
        <f>'Rådata Skarvar och Diallatation'!I177</f>
        <v>3.4929999999999999</v>
      </c>
      <c r="H177" s="2">
        <f>'Rådata Skarvar och Diallatation'!J177</f>
        <v>2</v>
      </c>
      <c r="I177" s="11" t="str">
        <f>'Rådata Skarvar och Diallatation'!K177</f>
        <v>-</v>
      </c>
      <c r="J177" s="11" t="str">
        <f>'Rådata Skarvar och Diallatation'!M177</f>
        <v>-</v>
      </c>
      <c r="K177" s="10">
        <f>'Rådata Skarvar och Diallatation'!O177</f>
        <v>8</v>
      </c>
      <c r="L177" s="10">
        <f>'Rådata Skarvar och Diallatation'!P177</f>
        <v>34</v>
      </c>
    </row>
    <row r="178" spans="1:12" x14ac:dyDescent="0.25">
      <c r="A178" s="1" t="str">
        <f>'Rådata Skarvar och Diallatation'!A178</f>
        <v>601</v>
      </c>
      <c r="B178" s="1" t="str">
        <f>'Rådata Skarvar och Diallatation'!C178</f>
        <v>GK</v>
      </c>
      <c r="C178" s="1" t="str">
        <f>'Rådata Skarvar och Diallatation'!D178</f>
        <v>Dilatationsanordning - DA-SA60-300-BS</v>
      </c>
      <c r="D178" s="1" t="str">
        <f>'Rådata Skarvar och Diallatation'!E178</f>
        <v>DA-SA60-300-BS</v>
      </c>
      <c r="E178" s="1" t="str">
        <f>'Rådata Skarvar och Diallatation'!G178</f>
        <v>B3</v>
      </c>
      <c r="F178" s="2">
        <f>'Rådata Skarvar och Diallatation'!H178</f>
        <v>3.496</v>
      </c>
      <c r="G178" s="2">
        <f>'Rådata Skarvar och Diallatation'!I178</f>
        <v>3.5129999999999999</v>
      </c>
      <c r="H178" s="2">
        <f>'Rådata Skarvar och Diallatation'!J178</f>
        <v>1</v>
      </c>
      <c r="I178" s="11" t="str">
        <f>'Rådata Skarvar och Diallatation'!K178</f>
        <v>-</v>
      </c>
      <c r="J178" s="11" t="str">
        <f>'Rådata Skarvar och Diallatation'!M178</f>
        <v>-</v>
      </c>
      <c r="K178" s="10">
        <f>'Rådata Skarvar och Diallatation'!O178</f>
        <v>8</v>
      </c>
      <c r="L178" s="10" t="str">
        <f>'Rådata Skarvar och Diallatation'!P178</f>
        <v>-</v>
      </c>
    </row>
    <row r="179" spans="1:12" x14ac:dyDescent="0.25">
      <c r="A179" s="1" t="str">
        <f>'Rådata Skarvar och Diallatation'!A179</f>
        <v>601</v>
      </c>
      <c r="B179" s="1" t="str">
        <f>'Rådata Skarvar och Diallatation'!C179</f>
        <v>GK</v>
      </c>
      <c r="C179" s="1" t="str">
        <f>'Rådata Skarvar och Diallatation'!D179</f>
        <v>Skarv öppningsbar bro - Bladskarv</v>
      </c>
      <c r="D179" s="1" t="str">
        <f>'Rådata Skarvar och Diallatation'!E179</f>
        <v>Bladskarv</v>
      </c>
      <c r="E179" s="1" t="str">
        <f>'Rådata Skarvar och Diallatation'!G179</f>
        <v>B3</v>
      </c>
      <c r="F179" s="2">
        <f>'Rådata Skarvar och Diallatation'!H179</f>
        <v>3.496</v>
      </c>
      <c r="G179" s="2">
        <f>'Rådata Skarvar och Diallatation'!I179</f>
        <v>3.496</v>
      </c>
      <c r="H179" s="2">
        <f>'Rådata Skarvar och Diallatation'!J179</f>
        <v>2</v>
      </c>
      <c r="I179" s="11" t="str">
        <f>'Rådata Skarvar och Diallatation'!K179</f>
        <v>-</v>
      </c>
      <c r="J179" s="11" t="str">
        <f>'Rådata Skarvar och Diallatation'!M179</f>
        <v>-</v>
      </c>
      <c r="K179" s="10">
        <f>'Rådata Skarvar och Diallatation'!O179</f>
        <v>8</v>
      </c>
      <c r="L179" s="10">
        <f>'Rådata Skarvar och Diallatation'!P179</f>
        <v>34</v>
      </c>
    </row>
    <row r="180" spans="1:12" x14ac:dyDescent="0.25">
      <c r="A180" s="1" t="str">
        <f>'Rådata Skarvar och Diallatation'!A180</f>
        <v>601</v>
      </c>
      <c r="B180" s="1" t="str">
        <f>'Rådata Skarvar och Diallatation'!C180</f>
        <v>GK</v>
      </c>
      <c r="C180" s="1" t="str">
        <f>'Rådata Skarvar och Diallatation'!D180</f>
        <v>Skarv öppningsbar bro - Bladskarv</v>
      </c>
      <c r="D180" s="1" t="str">
        <f>'Rådata Skarvar och Diallatation'!E180</f>
        <v>Bladskarv</v>
      </c>
      <c r="E180" s="1" t="str">
        <f>'Rådata Skarvar och Diallatation'!G180</f>
        <v>B3</v>
      </c>
      <c r="F180" s="2">
        <f>'Rådata Skarvar och Diallatation'!H180</f>
        <v>3.496</v>
      </c>
      <c r="G180" s="2">
        <f>'Rådata Skarvar och Diallatation'!I180</f>
        <v>3.496</v>
      </c>
      <c r="H180" s="2">
        <f>'Rådata Skarvar och Diallatation'!J180</f>
        <v>2</v>
      </c>
      <c r="I180" s="11" t="str">
        <f>'Rådata Skarvar och Diallatation'!K180</f>
        <v>-</v>
      </c>
      <c r="J180" s="11" t="str">
        <f>'Rådata Skarvar och Diallatation'!M180</f>
        <v>-</v>
      </c>
      <c r="K180" s="10">
        <f>'Rådata Skarvar och Diallatation'!O180</f>
        <v>8</v>
      </c>
      <c r="L180" s="10">
        <f>'Rådata Skarvar och Diallatation'!P180</f>
        <v>34</v>
      </c>
    </row>
    <row r="181" spans="1:12" x14ac:dyDescent="0.25">
      <c r="A181" s="1" t="str">
        <f>'Rådata Skarvar och Diallatation'!A181</f>
        <v>601</v>
      </c>
      <c r="B181" s="1" t="str">
        <f>'Rådata Skarvar och Diallatation'!C181</f>
        <v>GK</v>
      </c>
      <c r="C181" s="1" t="str">
        <f>'Rådata Skarvar och Diallatation'!D181</f>
        <v>Dilatationsanordning - DA-60E-300-BS-Bdel</v>
      </c>
      <c r="D181" s="1" t="str">
        <f>'Rådata Skarvar och Diallatation'!E181</f>
        <v>DA-60E-300-BS-Bdel</v>
      </c>
      <c r="E181" s="1" t="str">
        <f>'Rådata Skarvar och Diallatation'!G181</f>
        <v>B3</v>
      </c>
      <c r="F181" s="2">
        <f>'Rådata Skarvar och Diallatation'!H181</f>
        <v>3.5059999999999998</v>
      </c>
      <c r="G181" s="2">
        <f>'Rådata Skarvar och Diallatation'!I181</f>
        <v>3.516</v>
      </c>
      <c r="H181" s="2">
        <f>'Rådata Skarvar och Diallatation'!J181</f>
        <v>1</v>
      </c>
      <c r="I181" s="11" t="str">
        <f>'Rådata Skarvar och Diallatation'!K181</f>
        <v>-</v>
      </c>
      <c r="J181" s="11" t="str">
        <f>'Rådata Skarvar och Diallatation'!M181</f>
        <v>-</v>
      </c>
      <c r="K181" s="10">
        <f>'Rådata Skarvar och Diallatation'!O181</f>
        <v>8</v>
      </c>
      <c r="L181" s="10" t="str">
        <f>'Rådata Skarvar och Diallatation'!P181</f>
        <v>-</v>
      </c>
    </row>
    <row r="182" spans="1:12" x14ac:dyDescent="0.25">
      <c r="A182" s="1" t="str">
        <f>'Rådata Skarvar och Diallatation'!A182</f>
        <v>601</v>
      </c>
      <c r="B182" s="1" t="str">
        <f>'Rådata Skarvar och Diallatation'!C182</f>
        <v>GRO</v>
      </c>
      <c r="C182" s="1" t="str">
        <f>'Rådata Skarvar och Diallatation'!D182</f>
        <v>Dilatationsanordning - DA-60E-300-BS</v>
      </c>
      <c r="D182" s="1" t="str">
        <f>'Rådata Skarvar och Diallatation'!E182</f>
        <v>DA-60E-300-BS</v>
      </c>
      <c r="E182" s="1" t="str">
        <f>'Rådata Skarvar och Diallatation'!G182</f>
        <v>B2</v>
      </c>
      <c r="F182" s="2">
        <f>'Rådata Skarvar och Diallatation'!H182</f>
        <v>1.036</v>
      </c>
      <c r="G182" s="2">
        <f>'Rådata Skarvar och Diallatation'!I182</f>
        <v>1.0489999999999999</v>
      </c>
      <c r="H182" s="2">
        <f>'Rådata Skarvar och Diallatation'!J182</f>
        <v>1</v>
      </c>
      <c r="I182" s="11" t="str">
        <f>'Rådata Skarvar och Diallatation'!K182</f>
        <v>-</v>
      </c>
      <c r="J182" s="11" t="str">
        <f>'Rådata Skarvar och Diallatation'!M182</f>
        <v>-</v>
      </c>
      <c r="K182" s="10">
        <f>'Rådata Skarvar och Diallatation'!O182</f>
        <v>8</v>
      </c>
      <c r="L182" s="10" t="str">
        <f>'Rådata Skarvar och Diallatation'!P182</f>
        <v>-</v>
      </c>
    </row>
    <row r="183" spans="1:12" x14ac:dyDescent="0.25">
      <c r="A183" s="1" t="str">
        <f>'Rådata Skarvar och Diallatation'!A183</f>
        <v>621</v>
      </c>
      <c r="B183" s="1" t="str">
        <f>'Rådata Skarvar och Diallatation'!C183</f>
        <v>SKE - SMD</v>
      </c>
      <c r="C183" s="1" t="str">
        <f>'Rådata Skarvar och Diallatation'!D183</f>
        <v>Dilatationsanordning - DA-SA60-300-BS</v>
      </c>
      <c r="D183" s="1" t="str">
        <f>'Rådata Skarvar och Diallatation'!E183</f>
        <v>DA-SA60-300-BS</v>
      </c>
      <c r="E183" s="1" t="str">
        <f>'Rådata Skarvar och Diallatation'!G183</f>
        <v>B3</v>
      </c>
      <c r="F183" s="2">
        <f>'Rådata Skarvar och Diallatation'!H183</f>
        <v>174.125</v>
      </c>
      <c r="G183" s="2">
        <f>'Rådata Skarvar och Diallatation'!I183</f>
        <v>174.142</v>
      </c>
      <c r="H183" s="2">
        <f>'Rådata Skarvar och Diallatation'!J183</f>
        <v>1</v>
      </c>
      <c r="I183" s="11" t="str">
        <f>'Rådata Skarvar och Diallatation'!K183</f>
        <v>-</v>
      </c>
      <c r="J183" s="11" t="str">
        <f>'Rådata Skarvar och Diallatation'!M183</f>
        <v>-</v>
      </c>
      <c r="K183" s="10">
        <f>'Rådata Skarvar och Diallatation'!O183</f>
        <v>34</v>
      </c>
      <c r="L183" s="10" t="str">
        <f>'Rådata Skarvar och Diallatation'!P183</f>
        <v>-</v>
      </c>
    </row>
    <row r="184" spans="1:12" x14ac:dyDescent="0.25">
      <c r="A184" s="1" t="str">
        <f>'Rådata Skarvar och Diallatation'!A184</f>
        <v>635</v>
      </c>
      <c r="B184" s="1" t="str">
        <f>'Rådata Skarvar och Diallatation'!C184</f>
        <v>THN</v>
      </c>
      <c r="C184" s="1" t="str">
        <f>'Rådata Skarvar och Diallatation'!D184</f>
        <v>Dilatationsanordning - DA-SA60-300-BS</v>
      </c>
      <c r="D184" s="1" t="str">
        <f>'Rådata Skarvar och Diallatation'!E184</f>
        <v>DA-SA60-300-BS</v>
      </c>
      <c r="E184" s="1" t="str">
        <f>'Rådata Skarvar och Diallatation'!G184</f>
        <v>B3</v>
      </c>
      <c r="F184" s="2">
        <f>'Rådata Skarvar och Diallatation'!H184</f>
        <v>404.96699999999998</v>
      </c>
      <c r="G184" s="2">
        <f>'Rådata Skarvar och Diallatation'!I184</f>
        <v>404.98399999999998</v>
      </c>
      <c r="H184" s="2">
        <f>'Rådata Skarvar och Diallatation'!J184</f>
        <v>1</v>
      </c>
      <c r="I184" s="11" t="str">
        <f>'Rådata Skarvar och Diallatation'!K184</f>
        <v>-</v>
      </c>
      <c r="J184" s="11" t="str">
        <f>'Rådata Skarvar och Diallatation'!M184</f>
        <v>-</v>
      </c>
      <c r="K184" s="10">
        <f>'Rådata Skarvar och Diallatation'!O184</f>
        <v>8</v>
      </c>
      <c r="L184" s="10" t="str">
        <f>'Rådata Skarvar och Diallatation'!P184</f>
        <v>-</v>
      </c>
    </row>
    <row r="185" spans="1:12" x14ac:dyDescent="0.25">
      <c r="A185" s="1" t="str">
        <f>'Rådata Skarvar och Diallatation'!A185</f>
        <v>635</v>
      </c>
      <c r="B185" s="1" t="str">
        <f>'Rådata Skarvar och Diallatation'!C185</f>
        <v>THN</v>
      </c>
      <c r="C185" s="1" t="str">
        <f>'Rådata Skarvar och Diallatation'!D185</f>
        <v>Dilatationsanordning - DA-SA60-300-BS</v>
      </c>
      <c r="D185" s="1" t="str">
        <f>'Rådata Skarvar och Diallatation'!E185</f>
        <v>DA-SA60-300-BS</v>
      </c>
      <c r="E185" s="1" t="str">
        <f>'Rådata Skarvar och Diallatation'!G185</f>
        <v>B3</v>
      </c>
      <c r="F185" s="2">
        <f>'Rådata Skarvar och Diallatation'!H185</f>
        <v>404.96699999999998</v>
      </c>
      <c r="G185" s="2">
        <f>'Rådata Skarvar och Diallatation'!I185</f>
        <v>404.98399999999998</v>
      </c>
      <c r="H185" s="2">
        <f>'Rådata Skarvar och Diallatation'!J185</f>
        <v>1</v>
      </c>
      <c r="I185" s="11" t="str">
        <f>'Rådata Skarvar och Diallatation'!K185</f>
        <v>-</v>
      </c>
      <c r="J185" s="11" t="str">
        <f>'Rådata Skarvar och Diallatation'!M185</f>
        <v>-</v>
      </c>
      <c r="K185" s="10">
        <f>'Rådata Skarvar och Diallatation'!O185</f>
        <v>8</v>
      </c>
      <c r="L185" s="10" t="str">
        <f>'Rådata Skarvar och Diallatation'!P185</f>
        <v>-</v>
      </c>
    </row>
    <row r="186" spans="1:12" x14ac:dyDescent="0.25">
      <c r="A186" s="1" t="str">
        <f>'Rådata Skarvar och Diallatation'!A186</f>
        <v>635</v>
      </c>
      <c r="B186" s="1" t="str">
        <f>'Rådata Skarvar och Diallatation'!C186</f>
        <v>THN</v>
      </c>
      <c r="C186" s="1" t="str">
        <f>'Rådata Skarvar och Diallatation'!D186</f>
        <v>Skarv öppningsbar bro - Bladskarv</v>
      </c>
      <c r="D186" s="1" t="str">
        <f>'Rådata Skarvar och Diallatation'!E186</f>
        <v>Bladskarv</v>
      </c>
      <c r="E186" s="1" t="str">
        <f>'Rådata Skarvar och Diallatation'!G186</f>
        <v>B3</v>
      </c>
      <c r="F186" s="2">
        <f>'Rådata Skarvar och Diallatation'!H186</f>
        <v>405.00299999999999</v>
      </c>
      <c r="G186" s="2">
        <f>'Rådata Skarvar och Diallatation'!I186</f>
        <v>405.00299999999999</v>
      </c>
      <c r="H186" s="2">
        <f>'Rådata Skarvar och Diallatation'!J186</f>
        <v>2</v>
      </c>
      <c r="I186" s="11" t="str">
        <f>'Rådata Skarvar och Diallatation'!K186</f>
        <v>-</v>
      </c>
      <c r="J186" s="11" t="str">
        <f>'Rådata Skarvar och Diallatation'!M186</f>
        <v>-</v>
      </c>
      <c r="K186" s="10">
        <f>'Rådata Skarvar och Diallatation'!O186</f>
        <v>8</v>
      </c>
      <c r="L186" s="10">
        <f>'Rådata Skarvar och Diallatation'!P186</f>
        <v>34</v>
      </c>
    </row>
    <row r="187" spans="1:12" x14ac:dyDescent="0.25">
      <c r="A187" s="1" t="str">
        <f>'Rådata Skarvar och Diallatation'!A187</f>
        <v>635</v>
      </c>
      <c r="B187" s="1" t="str">
        <f>'Rådata Skarvar och Diallatation'!C187</f>
        <v>THN</v>
      </c>
      <c r="C187" s="1" t="str">
        <f>'Rådata Skarvar och Diallatation'!D187</f>
        <v>Skarv öppningsbar bro - Bladskarv</v>
      </c>
      <c r="D187" s="1" t="str">
        <f>'Rådata Skarvar och Diallatation'!E187</f>
        <v>Bladskarv</v>
      </c>
      <c r="E187" s="1" t="str">
        <f>'Rådata Skarvar och Diallatation'!G187</f>
        <v>B3</v>
      </c>
      <c r="F187" s="2">
        <f>'Rådata Skarvar och Diallatation'!H187</f>
        <v>405.00299999999999</v>
      </c>
      <c r="G187" s="2">
        <f>'Rådata Skarvar och Diallatation'!I187</f>
        <v>405.00299999999999</v>
      </c>
      <c r="H187" s="2">
        <f>'Rådata Skarvar och Diallatation'!J187</f>
        <v>2</v>
      </c>
      <c r="I187" s="11" t="str">
        <f>'Rådata Skarvar och Diallatation'!K187</f>
        <v>-</v>
      </c>
      <c r="J187" s="11" t="str">
        <f>'Rådata Skarvar och Diallatation'!M187</f>
        <v>-</v>
      </c>
      <c r="K187" s="10">
        <f>'Rådata Skarvar och Diallatation'!O187</f>
        <v>8</v>
      </c>
      <c r="L187" s="10">
        <f>'Rådata Skarvar och Diallatation'!P187</f>
        <v>34</v>
      </c>
    </row>
    <row r="188" spans="1:12" x14ac:dyDescent="0.25">
      <c r="A188" s="1" t="str">
        <f>'Rådata Skarvar och Diallatation'!A188</f>
        <v>635</v>
      </c>
      <c r="B188" s="1" t="str">
        <f>'Rådata Skarvar och Diallatation'!C188</f>
        <v>THN</v>
      </c>
      <c r="C188" s="1" t="str">
        <f>'Rådata Skarvar och Diallatation'!D188</f>
        <v>Skarv öppningsbar bro - Bladskarv</v>
      </c>
      <c r="D188" s="1" t="str">
        <f>'Rådata Skarvar och Diallatation'!E188</f>
        <v>Bladskarv</v>
      </c>
      <c r="E188" s="1" t="str">
        <f>'Rådata Skarvar och Diallatation'!G188</f>
        <v>B3</v>
      </c>
      <c r="F188" s="2">
        <f>'Rådata Skarvar och Diallatation'!H188</f>
        <v>405.005</v>
      </c>
      <c r="G188" s="2">
        <f>'Rådata Skarvar och Diallatation'!I188</f>
        <v>405.005</v>
      </c>
      <c r="H188" s="2">
        <f>'Rådata Skarvar och Diallatation'!J188</f>
        <v>2</v>
      </c>
      <c r="I188" s="11" t="str">
        <f>'Rådata Skarvar och Diallatation'!K188</f>
        <v>-</v>
      </c>
      <c r="J188" s="11" t="str">
        <f>'Rådata Skarvar och Diallatation'!M188</f>
        <v>-</v>
      </c>
      <c r="K188" s="10">
        <f>'Rådata Skarvar och Diallatation'!O188</f>
        <v>8</v>
      </c>
      <c r="L188" s="10">
        <f>'Rådata Skarvar och Diallatation'!P188</f>
        <v>34</v>
      </c>
    </row>
    <row r="189" spans="1:12" x14ac:dyDescent="0.25">
      <c r="A189" s="1" t="str">
        <f>'Rådata Skarvar och Diallatation'!A189</f>
        <v>635</v>
      </c>
      <c r="B189" s="1" t="str">
        <f>'Rådata Skarvar och Diallatation'!C189</f>
        <v>THN</v>
      </c>
      <c r="C189" s="1" t="str">
        <f>'Rådata Skarvar och Diallatation'!D189</f>
        <v>Skarv öppningsbar bro - Bladskarv</v>
      </c>
      <c r="D189" s="1" t="str">
        <f>'Rådata Skarvar och Diallatation'!E189</f>
        <v>Bladskarv</v>
      </c>
      <c r="E189" s="1" t="str">
        <f>'Rådata Skarvar och Diallatation'!G189</f>
        <v>B3</v>
      </c>
      <c r="F189" s="2">
        <f>'Rådata Skarvar och Diallatation'!H189</f>
        <v>405.005</v>
      </c>
      <c r="G189" s="2">
        <f>'Rådata Skarvar och Diallatation'!I189</f>
        <v>405.005</v>
      </c>
      <c r="H189" s="2">
        <f>'Rådata Skarvar och Diallatation'!J189</f>
        <v>2</v>
      </c>
      <c r="I189" s="11" t="str">
        <f>'Rådata Skarvar och Diallatation'!K189</f>
        <v>-</v>
      </c>
      <c r="J189" s="11" t="str">
        <f>'Rådata Skarvar och Diallatation'!M189</f>
        <v>-</v>
      </c>
      <c r="K189" s="10">
        <f>'Rådata Skarvar och Diallatation'!O189</f>
        <v>8</v>
      </c>
      <c r="L189" s="10">
        <f>'Rådata Skarvar och Diallatation'!P189</f>
        <v>34</v>
      </c>
    </row>
    <row r="190" spans="1:12" x14ac:dyDescent="0.25">
      <c r="A190" s="1" t="str">
        <f>'Rådata Skarvar och Diallatation'!A190</f>
        <v>635</v>
      </c>
      <c r="B190" s="1" t="str">
        <f>'Rådata Skarvar och Diallatation'!C190</f>
        <v>THN</v>
      </c>
      <c r="C190" s="1" t="str">
        <f>'Rådata Skarvar och Diallatation'!D190</f>
        <v>Skarv öppningsbar bro - Bladskarv</v>
      </c>
      <c r="D190" s="1" t="str">
        <f>'Rådata Skarvar och Diallatation'!E190</f>
        <v>Bladskarv</v>
      </c>
      <c r="E190" s="1" t="str">
        <f>'Rådata Skarvar och Diallatation'!G190</f>
        <v>B3</v>
      </c>
      <c r="F190" s="2">
        <f>'Rådata Skarvar och Diallatation'!H190</f>
        <v>405.053</v>
      </c>
      <c r="G190" s="2">
        <f>'Rådata Skarvar och Diallatation'!I190</f>
        <v>405.053</v>
      </c>
      <c r="H190" s="2">
        <f>'Rådata Skarvar och Diallatation'!J190</f>
        <v>2</v>
      </c>
      <c r="I190" s="11" t="str">
        <f>'Rådata Skarvar och Diallatation'!K190</f>
        <v>-</v>
      </c>
      <c r="J190" s="11" t="str">
        <f>'Rådata Skarvar och Diallatation'!M190</f>
        <v>-</v>
      </c>
      <c r="K190" s="10">
        <f>'Rådata Skarvar och Diallatation'!O190</f>
        <v>8</v>
      </c>
      <c r="L190" s="10">
        <f>'Rådata Skarvar och Diallatation'!P190</f>
        <v>34</v>
      </c>
    </row>
    <row r="191" spans="1:12" x14ac:dyDescent="0.25">
      <c r="A191" s="1" t="str">
        <f>'Rådata Skarvar och Diallatation'!A191</f>
        <v>635</v>
      </c>
      <c r="B191" s="1" t="str">
        <f>'Rådata Skarvar och Diallatation'!C191</f>
        <v>THN</v>
      </c>
      <c r="C191" s="1" t="str">
        <f>'Rådata Skarvar och Diallatation'!D191</f>
        <v>Skarv öppningsbar bro - Bladskarv</v>
      </c>
      <c r="D191" s="1" t="str">
        <f>'Rådata Skarvar och Diallatation'!E191</f>
        <v>Bladskarv</v>
      </c>
      <c r="E191" s="1" t="str">
        <f>'Rådata Skarvar och Diallatation'!G191</f>
        <v>B3</v>
      </c>
      <c r="F191" s="2">
        <f>'Rådata Skarvar och Diallatation'!H191</f>
        <v>405.053</v>
      </c>
      <c r="G191" s="2">
        <f>'Rådata Skarvar och Diallatation'!I191</f>
        <v>405.053</v>
      </c>
      <c r="H191" s="2">
        <f>'Rådata Skarvar och Diallatation'!J191</f>
        <v>2</v>
      </c>
      <c r="I191" s="11" t="str">
        <f>'Rådata Skarvar och Diallatation'!K191</f>
        <v>-</v>
      </c>
      <c r="J191" s="11" t="str">
        <f>'Rådata Skarvar och Diallatation'!M191</f>
        <v>-</v>
      </c>
      <c r="K191" s="10">
        <f>'Rådata Skarvar och Diallatation'!O191</f>
        <v>8</v>
      </c>
      <c r="L191" s="10">
        <f>'Rådata Skarvar och Diallatation'!P191</f>
        <v>34</v>
      </c>
    </row>
    <row r="192" spans="1:12" x14ac:dyDescent="0.25">
      <c r="A192" s="1" t="str">
        <f>'Rådata Skarvar och Diallatation'!A192</f>
        <v>635</v>
      </c>
      <c r="B192" s="1" t="str">
        <f>'Rådata Skarvar och Diallatation'!C192</f>
        <v>THN</v>
      </c>
      <c r="C192" s="1" t="str">
        <f>'Rådata Skarvar och Diallatation'!D192</f>
        <v>Skarv öppningsbar bro - Bladskarv</v>
      </c>
      <c r="D192" s="1" t="str">
        <f>'Rådata Skarvar och Diallatation'!E192</f>
        <v>Bladskarv</v>
      </c>
      <c r="E192" s="1" t="str">
        <f>'Rådata Skarvar och Diallatation'!G192</f>
        <v>B3</v>
      </c>
      <c r="F192" s="2">
        <f>'Rådata Skarvar och Diallatation'!H192</f>
        <v>405.05500000000001</v>
      </c>
      <c r="G192" s="2">
        <f>'Rådata Skarvar och Diallatation'!I192</f>
        <v>405.05500000000001</v>
      </c>
      <c r="H192" s="2">
        <f>'Rådata Skarvar och Diallatation'!J192</f>
        <v>2</v>
      </c>
      <c r="I192" s="11" t="str">
        <f>'Rådata Skarvar och Diallatation'!K192</f>
        <v>-</v>
      </c>
      <c r="J192" s="11" t="str">
        <f>'Rådata Skarvar och Diallatation'!M192</f>
        <v>-</v>
      </c>
      <c r="K192" s="10">
        <f>'Rådata Skarvar och Diallatation'!O192</f>
        <v>8</v>
      </c>
      <c r="L192" s="10">
        <f>'Rådata Skarvar och Diallatation'!P192</f>
        <v>34</v>
      </c>
    </row>
    <row r="193" spans="1:12" x14ac:dyDescent="0.25">
      <c r="A193" s="1" t="str">
        <f>'Rådata Skarvar och Diallatation'!A193</f>
        <v>635</v>
      </c>
      <c r="B193" s="1" t="str">
        <f>'Rådata Skarvar och Diallatation'!C193</f>
        <v>THN</v>
      </c>
      <c r="C193" s="1" t="str">
        <f>'Rådata Skarvar och Diallatation'!D193</f>
        <v>Skarv öppningsbar bro - Bladskarv</v>
      </c>
      <c r="D193" s="1" t="str">
        <f>'Rådata Skarvar och Diallatation'!E193</f>
        <v>Bladskarv</v>
      </c>
      <c r="E193" s="1" t="str">
        <f>'Rådata Skarvar och Diallatation'!G193</f>
        <v>B3</v>
      </c>
      <c r="F193" s="2">
        <f>'Rådata Skarvar och Diallatation'!H193</f>
        <v>405.05500000000001</v>
      </c>
      <c r="G193" s="2">
        <f>'Rådata Skarvar och Diallatation'!I193</f>
        <v>405.05500000000001</v>
      </c>
      <c r="H193" s="2">
        <f>'Rådata Skarvar och Diallatation'!J193</f>
        <v>2</v>
      </c>
      <c r="I193" s="11" t="str">
        <f>'Rådata Skarvar och Diallatation'!K193</f>
        <v>-</v>
      </c>
      <c r="J193" s="11" t="str">
        <f>'Rådata Skarvar och Diallatation'!M193</f>
        <v>-</v>
      </c>
      <c r="K193" s="10">
        <f>'Rådata Skarvar och Diallatation'!O193</f>
        <v>8</v>
      </c>
      <c r="L193" s="10">
        <f>'Rådata Skarvar och Diallatation'!P193</f>
        <v>34</v>
      </c>
    </row>
    <row r="194" spans="1:12" x14ac:dyDescent="0.25">
      <c r="A194" s="1" t="str">
        <f>'Rådata Skarvar och Diallatation'!A194</f>
        <v>635</v>
      </c>
      <c r="B194" s="1" t="str">
        <f>'Rådata Skarvar och Diallatation'!C194</f>
        <v>THN</v>
      </c>
      <c r="C194" s="1" t="str">
        <f>'Rådata Skarvar och Diallatation'!D194</f>
        <v>Dilatationsanordning - DA-SA60-300-BS</v>
      </c>
      <c r="D194" s="1" t="str">
        <f>'Rådata Skarvar och Diallatation'!E194</f>
        <v>DA-SA60-300-BS</v>
      </c>
      <c r="E194" s="1" t="str">
        <f>'Rådata Skarvar och Diallatation'!G194</f>
        <v>B3</v>
      </c>
      <c r="F194" s="2">
        <f>'Rådata Skarvar och Diallatation'!H194</f>
        <v>405.07499999999999</v>
      </c>
      <c r="G194" s="2">
        <f>'Rådata Skarvar och Diallatation'!I194</f>
        <v>405.09199999999998</v>
      </c>
      <c r="H194" s="2">
        <f>'Rådata Skarvar och Diallatation'!J194</f>
        <v>1</v>
      </c>
      <c r="I194" s="11" t="str">
        <f>'Rådata Skarvar och Diallatation'!K194</f>
        <v>-</v>
      </c>
      <c r="J194" s="11" t="str">
        <f>'Rådata Skarvar och Diallatation'!M194</f>
        <v>-</v>
      </c>
      <c r="K194" s="10">
        <f>'Rådata Skarvar och Diallatation'!O194</f>
        <v>8</v>
      </c>
      <c r="L194" s="10" t="str">
        <f>'Rådata Skarvar och Diallatation'!P194</f>
        <v>-</v>
      </c>
    </row>
    <row r="195" spans="1:12" x14ac:dyDescent="0.25">
      <c r="A195" s="1" t="str">
        <f>'Rådata Skarvar och Diallatation'!A195</f>
        <v>635</v>
      </c>
      <c r="B195" s="1" t="str">
        <f>'Rådata Skarvar och Diallatation'!C195</f>
        <v>THN</v>
      </c>
      <c r="C195" s="1" t="str">
        <f>'Rådata Skarvar och Diallatation'!D195</f>
        <v>Dilatationsanordning - DA-SA60-300-BS</v>
      </c>
      <c r="D195" s="1" t="str">
        <f>'Rådata Skarvar och Diallatation'!E195</f>
        <v>DA-SA60-300-BS</v>
      </c>
      <c r="E195" s="1" t="str">
        <f>'Rådata Skarvar och Diallatation'!G195</f>
        <v>B3</v>
      </c>
      <c r="F195" s="2">
        <f>'Rådata Skarvar och Diallatation'!H195</f>
        <v>405.07499999999999</v>
      </c>
      <c r="G195" s="2">
        <f>'Rådata Skarvar och Diallatation'!I195</f>
        <v>405.09199999999998</v>
      </c>
      <c r="H195" s="2">
        <f>'Rådata Skarvar och Diallatation'!J195</f>
        <v>1</v>
      </c>
      <c r="I195" s="11" t="str">
        <f>'Rådata Skarvar och Diallatation'!K195</f>
        <v>-</v>
      </c>
      <c r="J195" s="11" t="str">
        <f>'Rådata Skarvar och Diallatation'!M195</f>
        <v>-</v>
      </c>
      <c r="K195" s="10">
        <f>'Rådata Skarvar och Diallatation'!O195</f>
        <v>8</v>
      </c>
      <c r="L195" s="10" t="str">
        <f>'Rådata Skarvar och Diallatation'!P195</f>
        <v>-</v>
      </c>
    </row>
    <row r="196" spans="1:12" x14ac:dyDescent="0.25">
      <c r="A196" s="1" t="str">
        <f>'Rådata Skarvar och Diallatation'!A196</f>
        <v>635</v>
      </c>
      <c r="B196" s="1" t="str">
        <f>'Rådata Skarvar och Diallatation'!C196</f>
        <v>VEAS - VPM</v>
      </c>
      <c r="C196" s="1" t="str">
        <f>'Rådata Skarvar och Diallatation'!D196</f>
        <v>Dilatationsanordning - DA-SA60-600-BS</v>
      </c>
      <c r="D196" s="1" t="str">
        <f>'Rådata Skarvar och Diallatation'!E196</f>
        <v>DA-SA60-600-BS</v>
      </c>
      <c r="E196" s="1" t="str">
        <f>'Rådata Skarvar och Diallatation'!G196</f>
        <v>B4</v>
      </c>
      <c r="F196" s="2">
        <f>'Rådata Skarvar och Diallatation'!H196</f>
        <v>414.27300000000002</v>
      </c>
      <c r="G196" s="2">
        <f>'Rådata Skarvar och Diallatation'!I196</f>
        <v>414.29</v>
      </c>
      <c r="H196" s="2">
        <f>'Rådata Skarvar och Diallatation'!J196</f>
        <v>1</v>
      </c>
      <c r="I196" s="11" t="str">
        <f>'Rådata Skarvar och Diallatation'!K196</f>
        <v>-</v>
      </c>
      <c r="J196" s="11" t="str">
        <f>'Rådata Skarvar och Diallatation'!M196</f>
        <v>-</v>
      </c>
      <c r="K196" s="10">
        <f>'Rådata Skarvar och Diallatation'!O196</f>
        <v>8</v>
      </c>
      <c r="L196" s="10" t="str">
        <f>'Rådata Skarvar och Diallatation'!P196</f>
        <v>-</v>
      </c>
    </row>
    <row r="197" spans="1:12" x14ac:dyDescent="0.25">
      <c r="A197" s="1" t="str">
        <f>'Rådata Skarvar och Diallatation'!A197</f>
        <v>635</v>
      </c>
      <c r="B197" s="1" t="str">
        <f>'Rådata Skarvar och Diallatation'!C197</f>
        <v>VEAS - VPM</v>
      </c>
      <c r="C197" s="1" t="str">
        <f>'Rådata Skarvar och Diallatation'!D197</f>
        <v>Dilatationsanordning - DA-SA60-600-BS</v>
      </c>
      <c r="D197" s="1" t="str">
        <f>'Rådata Skarvar och Diallatation'!E197</f>
        <v>DA-SA60-600-BS</v>
      </c>
      <c r="E197" s="1" t="str">
        <f>'Rådata Skarvar och Diallatation'!G197</f>
        <v>B4</v>
      </c>
      <c r="F197" s="2">
        <f>'Rådata Skarvar och Diallatation'!H197</f>
        <v>414.27300000000002</v>
      </c>
      <c r="G197" s="2">
        <f>'Rådata Skarvar och Diallatation'!I197</f>
        <v>414.29</v>
      </c>
      <c r="H197" s="2">
        <f>'Rådata Skarvar och Diallatation'!J197</f>
        <v>1</v>
      </c>
      <c r="I197" s="11" t="str">
        <f>'Rådata Skarvar och Diallatation'!K197</f>
        <v>-</v>
      </c>
      <c r="J197" s="11" t="str">
        <f>'Rådata Skarvar och Diallatation'!M197</f>
        <v>-</v>
      </c>
      <c r="K197" s="10">
        <f>'Rådata Skarvar och Diallatation'!O197</f>
        <v>8</v>
      </c>
      <c r="L197" s="10" t="str">
        <f>'Rådata Skarvar och Diallatation'!P197</f>
        <v>-</v>
      </c>
    </row>
    <row r="198" spans="1:12" x14ac:dyDescent="0.25">
      <c r="A198" s="1" t="str">
        <f>'Rådata Skarvar och Diallatation'!A198</f>
        <v>636</v>
      </c>
      <c r="B198" s="1" t="str">
        <f>'Rådata Skarvar och Diallatation'!C198</f>
        <v>RÅS - DRT</v>
      </c>
      <c r="C198" s="1" t="str">
        <f>'Rådata Skarvar och Diallatation'!D198</f>
        <v>Dilatationsanordning - DA-SA60-300-BS</v>
      </c>
      <c r="D198" s="1" t="str">
        <f>'Rådata Skarvar och Diallatation'!E198</f>
        <v>DA-SA60-300-BS</v>
      </c>
      <c r="E198" s="1" t="str">
        <f>'Rådata Skarvar och Diallatation'!G198</f>
        <v>B4</v>
      </c>
      <c r="F198" s="2">
        <f>'Rådata Skarvar och Diallatation'!H198</f>
        <v>105.673</v>
      </c>
      <c r="G198" s="2">
        <f>'Rådata Skarvar och Diallatation'!I198</f>
        <v>105.69</v>
      </c>
      <c r="H198" s="2">
        <f>'Rådata Skarvar och Diallatation'!J198</f>
        <v>1</v>
      </c>
      <c r="I198" s="11" t="str">
        <f>'Rådata Skarvar och Diallatation'!K198</f>
        <v>-</v>
      </c>
      <c r="J198" s="11" t="str">
        <f>'Rådata Skarvar och Diallatation'!M198</f>
        <v>-</v>
      </c>
      <c r="K198" s="10">
        <f>'Rådata Skarvar och Diallatation'!O198</f>
        <v>34</v>
      </c>
      <c r="L198" s="10" t="str">
        <f>'Rådata Skarvar och Diallatation'!P198</f>
        <v>-</v>
      </c>
    </row>
    <row r="199" spans="1:12" x14ac:dyDescent="0.25">
      <c r="A199" s="1" t="str">
        <f>'Rådata Skarvar och Diallatation'!A199</f>
        <v>637</v>
      </c>
      <c r="B199" s="1" t="str">
        <f>'Rådata Skarvar och Diallatation'!C199</f>
        <v>BYÄ</v>
      </c>
      <c r="C199" s="1" t="str">
        <f>'Rådata Skarvar och Diallatation'!D199</f>
        <v>Dilatationsanordning - DA-60E-300-BS-Bdel</v>
      </c>
      <c r="D199" s="1" t="str">
        <f>'Rådata Skarvar och Diallatation'!E199</f>
        <v>DA-60E-300-BS-Bdel</v>
      </c>
      <c r="E199" s="1" t="str">
        <f>'Rådata Skarvar och Diallatation'!G199</f>
        <v>B4</v>
      </c>
      <c r="F199" s="2">
        <f>'Rådata Skarvar och Diallatation'!H199</f>
        <v>296.53800000000001</v>
      </c>
      <c r="G199" s="2">
        <f>'Rådata Skarvar och Diallatation'!I199</f>
        <v>296.55500000000001</v>
      </c>
      <c r="H199" s="2">
        <f>'Rådata Skarvar och Diallatation'!J199</f>
        <v>1</v>
      </c>
      <c r="I199" s="11" t="str">
        <f>'Rådata Skarvar och Diallatation'!K199</f>
        <v>-</v>
      </c>
      <c r="J199" s="11" t="str">
        <f>'Rådata Skarvar och Diallatation'!M199</f>
        <v>-</v>
      </c>
      <c r="K199" s="10">
        <f>'Rådata Skarvar och Diallatation'!O199</f>
        <v>34</v>
      </c>
      <c r="L199" s="10" t="str">
        <f>'Rådata Skarvar och Diallatation'!P199</f>
        <v>-</v>
      </c>
    </row>
    <row r="200" spans="1:12" x14ac:dyDescent="0.25">
      <c r="A200" s="1" t="str">
        <f>'Rådata Skarvar och Diallatation'!A200</f>
        <v>637</v>
      </c>
      <c r="B200" s="1" t="str">
        <f>'Rådata Skarvar och Diallatation'!C200</f>
        <v>BYÄ</v>
      </c>
      <c r="C200" s="1" t="str">
        <f>'Rådata Skarvar och Diallatation'!D200</f>
        <v>Skarv öppningsbar bro - Bladskarv</v>
      </c>
      <c r="D200" s="1" t="str">
        <f>'Rådata Skarvar och Diallatation'!E200</f>
        <v>Bladskarv</v>
      </c>
      <c r="E200" s="1" t="str">
        <f>'Rådata Skarvar och Diallatation'!G200</f>
        <v>B4</v>
      </c>
      <c r="F200" s="2">
        <f>'Rådata Skarvar och Diallatation'!H200</f>
        <v>296.55900000000003</v>
      </c>
      <c r="G200" s="2">
        <f>'Rådata Skarvar och Diallatation'!I200</f>
        <v>296.55900000000003</v>
      </c>
      <c r="H200" s="2">
        <f>'Rådata Skarvar och Diallatation'!J200</f>
        <v>2</v>
      </c>
      <c r="I200" s="11" t="str">
        <f>'Rådata Skarvar och Diallatation'!K200</f>
        <v>-</v>
      </c>
      <c r="J200" s="11" t="str">
        <f>'Rådata Skarvar och Diallatation'!M200</f>
        <v>-</v>
      </c>
      <c r="K200" s="10">
        <f>'Rådata Skarvar och Diallatation'!O200</f>
        <v>8</v>
      </c>
      <c r="L200" s="10">
        <f>'Rådata Skarvar och Diallatation'!P200</f>
        <v>34</v>
      </c>
    </row>
    <row r="201" spans="1:12" x14ac:dyDescent="0.25">
      <c r="A201" s="1" t="str">
        <f>'Rådata Skarvar och Diallatation'!A201</f>
        <v>637</v>
      </c>
      <c r="B201" s="1" t="str">
        <f>'Rådata Skarvar och Diallatation'!C201</f>
        <v>BYÄ</v>
      </c>
      <c r="C201" s="1" t="str">
        <f>'Rådata Skarvar och Diallatation'!D201</f>
        <v>Skarv öppningsbar bro - Bladskarv</v>
      </c>
      <c r="D201" s="1" t="str">
        <f>'Rådata Skarvar och Diallatation'!E201</f>
        <v>Bladskarv</v>
      </c>
      <c r="E201" s="1" t="str">
        <f>'Rådata Skarvar och Diallatation'!G201</f>
        <v>B4</v>
      </c>
      <c r="F201" s="2">
        <f>'Rådata Skarvar och Diallatation'!H201</f>
        <v>296.55900000000003</v>
      </c>
      <c r="G201" s="2">
        <f>'Rådata Skarvar och Diallatation'!I201</f>
        <v>296.55900000000003</v>
      </c>
      <c r="H201" s="2">
        <f>'Rådata Skarvar och Diallatation'!J201</f>
        <v>2</v>
      </c>
      <c r="I201" s="11" t="str">
        <f>'Rådata Skarvar och Diallatation'!K201</f>
        <v>-</v>
      </c>
      <c r="J201" s="11" t="str">
        <f>'Rådata Skarvar och Diallatation'!M201</f>
        <v>-</v>
      </c>
      <c r="K201" s="10">
        <f>'Rådata Skarvar och Diallatation'!O201</f>
        <v>8</v>
      </c>
      <c r="L201" s="10">
        <f>'Rådata Skarvar och Diallatation'!P201</f>
        <v>34</v>
      </c>
    </row>
    <row r="202" spans="1:12" x14ac:dyDescent="0.25">
      <c r="A202" s="1" t="str">
        <f>'Rådata Skarvar och Diallatation'!A202</f>
        <v>637</v>
      </c>
      <c r="B202" s="1" t="str">
        <f>'Rådata Skarvar och Diallatation'!C202</f>
        <v>BYÄ</v>
      </c>
      <c r="C202" s="1" t="str">
        <f>'Rådata Skarvar och Diallatation'!D202</f>
        <v>Skarv öppningsbar bro - Bladskarv</v>
      </c>
      <c r="D202" s="1" t="str">
        <f>'Rådata Skarvar och Diallatation'!E202</f>
        <v>Bladskarv</v>
      </c>
      <c r="E202" s="1" t="str">
        <f>'Rådata Skarvar och Diallatation'!G202</f>
        <v>B4</v>
      </c>
      <c r="F202" s="2">
        <f>'Rådata Skarvar och Diallatation'!H202</f>
        <v>296.589</v>
      </c>
      <c r="G202" s="2">
        <f>'Rådata Skarvar och Diallatation'!I202</f>
        <v>296.589</v>
      </c>
      <c r="H202" s="2">
        <f>'Rådata Skarvar och Diallatation'!J202</f>
        <v>2</v>
      </c>
      <c r="I202" s="11" t="str">
        <f>'Rådata Skarvar och Diallatation'!K202</f>
        <v>-</v>
      </c>
      <c r="J202" s="11" t="str">
        <f>'Rådata Skarvar och Diallatation'!M202</f>
        <v>-</v>
      </c>
      <c r="K202" s="10">
        <f>'Rådata Skarvar och Diallatation'!O202</f>
        <v>8</v>
      </c>
      <c r="L202" s="10">
        <f>'Rådata Skarvar och Diallatation'!P202</f>
        <v>34</v>
      </c>
    </row>
    <row r="203" spans="1:12" x14ac:dyDescent="0.25">
      <c r="A203" s="1" t="str">
        <f>'Rådata Skarvar och Diallatation'!A203</f>
        <v>637</v>
      </c>
      <c r="B203" s="1" t="str">
        <f>'Rådata Skarvar och Diallatation'!C203</f>
        <v>BYÄ</v>
      </c>
      <c r="C203" s="1" t="str">
        <f>'Rådata Skarvar och Diallatation'!D203</f>
        <v>Skarv öppningsbar bro - Bladskarv</v>
      </c>
      <c r="D203" s="1" t="str">
        <f>'Rådata Skarvar och Diallatation'!E203</f>
        <v>Bladskarv</v>
      </c>
      <c r="E203" s="1" t="str">
        <f>'Rådata Skarvar och Diallatation'!G203</f>
        <v>B4</v>
      </c>
      <c r="F203" s="2">
        <f>'Rådata Skarvar och Diallatation'!H203</f>
        <v>296.589</v>
      </c>
      <c r="G203" s="2">
        <f>'Rådata Skarvar och Diallatation'!I203</f>
        <v>296.589</v>
      </c>
      <c r="H203" s="2">
        <f>'Rådata Skarvar och Diallatation'!J203</f>
        <v>2</v>
      </c>
      <c r="I203" s="11" t="str">
        <f>'Rådata Skarvar och Diallatation'!K203</f>
        <v>-</v>
      </c>
      <c r="J203" s="11" t="str">
        <f>'Rådata Skarvar och Diallatation'!M203</f>
        <v>-</v>
      </c>
      <c r="K203" s="10">
        <f>'Rådata Skarvar och Diallatation'!O203</f>
        <v>8</v>
      </c>
      <c r="L203" s="10">
        <f>'Rådata Skarvar och Diallatation'!P203</f>
        <v>34</v>
      </c>
    </row>
    <row r="204" spans="1:12" x14ac:dyDescent="0.25">
      <c r="A204" s="1" t="str">
        <f>'Rådata Skarvar och Diallatation'!A204</f>
        <v>637</v>
      </c>
      <c r="B204" s="1" t="str">
        <f>'Rådata Skarvar och Diallatation'!C204</f>
        <v>BYÄ</v>
      </c>
      <c r="C204" s="1" t="str">
        <f>'Rådata Skarvar och Diallatation'!D204</f>
        <v>Dilatationsanordning - DA-60E-300-BS-Bdel</v>
      </c>
      <c r="D204" s="1" t="str">
        <f>'Rådata Skarvar och Diallatation'!E204</f>
        <v>DA-60E-300-BS-Bdel</v>
      </c>
      <c r="E204" s="1" t="str">
        <f>'Rådata Skarvar och Diallatation'!G204</f>
        <v>B4</v>
      </c>
      <c r="F204" s="2">
        <f>'Rådata Skarvar och Diallatation'!H204</f>
        <v>296.59500000000003</v>
      </c>
      <c r="G204" s="2">
        <f>'Rådata Skarvar och Diallatation'!I204</f>
        <v>296.60399999999998</v>
      </c>
      <c r="H204" s="2">
        <f>'Rådata Skarvar och Diallatation'!J204</f>
        <v>1</v>
      </c>
      <c r="I204" s="11" t="str">
        <f>'Rådata Skarvar och Diallatation'!K204</f>
        <v>-</v>
      </c>
      <c r="J204" s="11" t="str">
        <f>'Rådata Skarvar och Diallatation'!M204</f>
        <v>-</v>
      </c>
      <c r="K204" s="10">
        <f>'Rådata Skarvar och Diallatation'!O204</f>
        <v>34</v>
      </c>
      <c r="L204" s="10" t="str">
        <f>'Rådata Skarvar och Diallatation'!P204</f>
        <v>-</v>
      </c>
    </row>
    <row r="205" spans="1:12" x14ac:dyDescent="0.25">
      <c r="A205" s="1" t="str">
        <f>'Rådata Skarvar och Diallatation'!A205</f>
        <v>637</v>
      </c>
      <c r="B205" s="1" t="str">
        <f>'Rådata Skarvar och Diallatation'!C205</f>
        <v>KPM</v>
      </c>
      <c r="C205" s="1" t="str">
        <f>'Rådata Skarvar och Diallatation'!D205</f>
        <v>Dilatationsanordning - DA-SA60-300-BS</v>
      </c>
      <c r="D205" s="1" t="str">
        <f>'Rådata Skarvar och Diallatation'!E205</f>
        <v>DA-SA60-300-BS</v>
      </c>
      <c r="E205" s="1" t="str">
        <f>'Rådata Skarvar och Diallatation'!G205</f>
        <v>B4</v>
      </c>
      <c r="F205" s="2">
        <f>'Rådata Skarvar och Diallatation'!H205</f>
        <v>346.94</v>
      </c>
      <c r="G205" s="2">
        <f>'Rådata Skarvar och Diallatation'!I205</f>
        <v>346.95699999999999</v>
      </c>
      <c r="H205" s="2">
        <f>'Rådata Skarvar och Diallatation'!J205</f>
        <v>1</v>
      </c>
      <c r="I205" s="11" t="str">
        <f>'Rådata Skarvar och Diallatation'!K205</f>
        <v>-</v>
      </c>
      <c r="J205" s="11" t="str">
        <f>'Rådata Skarvar och Diallatation'!M205</f>
        <v>-</v>
      </c>
      <c r="K205" s="10">
        <f>'Rådata Skarvar och Diallatation'!O205</f>
        <v>34</v>
      </c>
      <c r="L205" s="10" t="str">
        <f>'Rådata Skarvar och Diallatation'!P205</f>
        <v>-</v>
      </c>
    </row>
    <row r="206" spans="1:12" x14ac:dyDescent="0.25">
      <c r="A206" s="1" t="str">
        <f>'Rådata Skarvar och Diallatation'!A206</f>
        <v>637</v>
      </c>
      <c r="B206" s="1" t="str">
        <f>'Rådata Skarvar och Diallatation'!C206</f>
        <v>KPM</v>
      </c>
      <c r="C206" s="1" t="str">
        <f>'Rådata Skarvar och Diallatation'!D206</f>
        <v>Skarv öppningsbar bro - Bladskarv</v>
      </c>
      <c r="D206" s="1" t="str">
        <f>'Rådata Skarvar och Diallatation'!E206</f>
        <v>Bladskarv</v>
      </c>
      <c r="E206" s="1" t="str">
        <f>'Rådata Skarvar och Diallatation'!G206</f>
        <v>B4</v>
      </c>
      <c r="F206" s="2">
        <f>'Rådata Skarvar och Diallatation'!H206</f>
        <v>347.01400000000001</v>
      </c>
      <c r="G206" s="2">
        <f>'Rådata Skarvar och Diallatation'!I206</f>
        <v>347.01400000000001</v>
      </c>
      <c r="H206" s="2">
        <f>'Rådata Skarvar och Diallatation'!J206</f>
        <v>2</v>
      </c>
      <c r="I206" s="11" t="str">
        <f>'Rådata Skarvar och Diallatation'!K206</f>
        <v>-</v>
      </c>
      <c r="J206" s="11" t="str">
        <f>'Rådata Skarvar och Diallatation'!M206</f>
        <v>-</v>
      </c>
      <c r="K206" s="10">
        <f>'Rådata Skarvar och Diallatation'!O206</f>
        <v>8</v>
      </c>
      <c r="L206" s="10">
        <f>'Rådata Skarvar och Diallatation'!P206</f>
        <v>34</v>
      </c>
    </row>
    <row r="207" spans="1:12" x14ac:dyDescent="0.25">
      <c r="A207" s="1" t="str">
        <f>'Rådata Skarvar och Diallatation'!A207</f>
        <v>637</v>
      </c>
      <c r="B207" s="1" t="str">
        <f>'Rådata Skarvar och Diallatation'!C207</f>
        <v>KPM</v>
      </c>
      <c r="C207" s="1" t="str">
        <f>'Rådata Skarvar och Diallatation'!D207</f>
        <v>Skarv öppningsbar bro - Bladskarv</v>
      </c>
      <c r="D207" s="1" t="str">
        <f>'Rådata Skarvar och Diallatation'!E207</f>
        <v>Bladskarv</v>
      </c>
      <c r="E207" s="1" t="str">
        <f>'Rådata Skarvar och Diallatation'!G207</f>
        <v>B4</v>
      </c>
      <c r="F207" s="2">
        <f>'Rådata Skarvar och Diallatation'!H207</f>
        <v>347.01400000000001</v>
      </c>
      <c r="G207" s="2">
        <f>'Rådata Skarvar och Diallatation'!I207</f>
        <v>347.01400000000001</v>
      </c>
      <c r="H207" s="2">
        <f>'Rådata Skarvar och Diallatation'!J207</f>
        <v>2</v>
      </c>
      <c r="I207" s="11" t="str">
        <f>'Rådata Skarvar och Diallatation'!K207</f>
        <v>-</v>
      </c>
      <c r="J207" s="11" t="str">
        <f>'Rådata Skarvar och Diallatation'!M207</f>
        <v>-</v>
      </c>
      <c r="K207" s="10">
        <f>'Rådata Skarvar och Diallatation'!O207</f>
        <v>8</v>
      </c>
      <c r="L207" s="10">
        <f>'Rådata Skarvar och Diallatation'!P207</f>
        <v>34</v>
      </c>
    </row>
    <row r="208" spans="1:12" x14ac:dyDescent="0.25">
      <c r="A208" s="1" t="str">
        <f>'Rådata Skarvar och Diallatation'!A208</f>
        <v>637</v>
      </c>
      <c r="B208" s="1" t="str">
        <f>'Rådata Skarvar och Diallatation'!C208</f>
        <v>KPM</v>
      </c>
      <c r="C208" s="1" t="str">
        <f>'Rådata Skarvar och Diallatation'!D208</f>
        <v>Skarv öppningsbar bro - Bladskarv</v>
      </c>
      <c r="D208" s="1" t="str">
        <f>'Rådata Skarvar och Diallatation'!E208</f>
        <v>Bladskarv</v>
      </c>
      <c r="E208" s="1" t="str">
        <f>'Rådata Skarvar och Diallatation'!G208</f>
        <v>B4</v>
      </c>
      <c r="F208" s="2">
        <f>'Rådata Skarvar och Diallatation'!H208</f>
        <v>347.05500000000001</v>
      </c>
      <c r="G208" s="2">
        <f>'Rådata Skarvar och Diallatation'!I208</f>
        <v>347.05500000000001</v>
      </c>
      <c r="H208" s="2">
        <f>'Rådata Skarvar och Diallatation'!J208</f>
        <v>2</v>
      </c>
      <c r="I208" s="11" t="str">
        <f>'Rådata Skarvar och Diallatation'!K208</f>
        <v>-</v>
      </c>
      <c r="J208" s="11" t="str">
        <f>'Rådata Skarvar och Diallatation'!M208</f>
        <v>-</v>
      </c>
      <c r="K208" s="10">
        <f>'Rådata Skarvar och Diallatation'!O208</f>
        <v>8</v>
      </c>
      <c r="L208" s="10">
        <f>'Rådata Skarvar och Diallatation'!P208</f>
        <v>34</v>
      </c>
    </row>
    <row r="209" spans="1:12" x14ac:dyDescent="0.25">
      <c r="A209" s="1" t="str">
        <f>'Rådata Skarvar och Diallatation'!A209</f>
        <v>637</v>
      </c>
      <c r="B209" s="1" t="str">
        <f>'Rådata Skarvar och Diallatation'!C209</f>
        <v>KPM</v>
      </c>
      <c r="C209" s="1" t="str">
        <f>'Rådata Skarvar och Diallatation'!D209</f>
        <v>Skarv öppningsbar bro - Bladskarv</v>
      </c>
      <c r="D209" s="1" t="str">
        <f>'Rådata Skarvar och Diallatation'!E209</f>
        <v>Bladskarv</v>
      </c>
      <c r="E209" s="1" t="str">
        <f>'Rådata Skarvar och Diallatation'!G209</f>
        <v>B4</v>
      </c>
      <c r="F209" s="2">
        <f>'Rådata Skarvar och Diallatation'!H209</f>
        <v>347.05500000000001</v>
      </c>
      <c r="G209" s="2">
        <f>'Rådata Skarvar och Diallatation'!I209</f>
        <v>347.05500000000001</v>
      </c>
      <c r="H209" s="2">
        <f>'Rådata Skarvar och Diallatation'!J209</f>
        <v>2</v>
      </c>
      <c r="I209" s="11" t="str">
        <f>'Rådata Skarvar och Diallatation'!K209</f>
        <v>-</v>
      </c>
      <c r="J209" s="11" t="str">
        <f>'Rådata Skarvar och Diallatation'!M209</f>
        <v>-</v>
      </c>
      <c r="K209" s="10">
        <f>'Rådata Skarvar och Diallatation'!O209</f>
        <v>8</v>
      </c>
      <c r="L209" s="10">
        <f>'Rådata Skarvar och Diallatation'!P209</f>
        <v>34</v>
      </c>
    </row>
    <row r="210" spans="1:12" x14ac:dyDescent="0.25">
      <c r="A210" s="1" t="str">
        <f>'Rådata Skarvar och Diallatation'!A210</f>
        <v>637</v>
      </c>
      <c r="B210" s="1" t="str">
        <f>'Rådata Skarvar och Diallatation'!C210</f>
        <v>KPM</v>
      </c>
      <c r="C210" s="1" t="str">
        <f>'Rådata Skarvar och Diallatation'!D210</f>
        <v>Dilatationsanordning - DA-SA60-300-BS</v>
      </c>
      <c r="D210" s="1" t="str">
        <f>'Rådata Skarvar och Diallatation'!E210</f>
        <v>DA-SA60-300-BS</v>
      </c>
      <c r="E210" s="1" t="str">
        <f>'Rådata Skarvar och Diallatation'!G210</f>
        <v>B4</v>
      </c>
      <c r="F210" s="2">
        <f>'Rådata Skarvar och Diallatation'!H210</f>
        <v>347.11</v>
      </c>
      <c r="G210" s="2">
        <f>'Rådata Skarvar och Diallatation'!I210</f>
        <v>347.12700000000001</v>
      </c>
      <c r="H210" s="2">
        <f>'Rådata Skarvar och Diallatation'!J210</f>
        <v>1</v>
      </c>
      <c r="I210" s="11" t="str">
        <f>'Rådata Skarvar och Diallatation'!K210</f>
        <v>-</v>
      </c>
      <c r="J210" s="11" t="str">
        <f>'Rådata Skarvar och Diallatation'!M210</f>
        <v>-</v>
      </c>
      <c r="K210" s="10">
        <f>'Rådata Skarvar och Diallatation'!O210</f>
        <v>34</v>
      </c>
      <c r="L210" s="10" t="str">
        <f>'Rådata Skarvar och Diallatation'!P210</f>
        <v>-</v>
      </c>
    </row>
    <row r="211" spans="1:12" x14ac:dyDescent="0.25">
      <c r="A211" s="1" t="str">
        <f>'Rådata Skarvar och Diallatation'!A211</f>
        <v>637</v>
      </c>
      <c r="B211" s="1" t="str">
        <f>'Rådata Skarvar och Diallatation'!C211</f>
        <v>KPM</v>
      </c>
      <c r="C211" s="1" t="str">
        <f>'Rådata Skarvar och Diallatation'!D211</f>
        <v>Dilatationsanordning - DA-SA60-300-BS</v>
      </c>
      <c r="D211" s="1" t="str">
        <f>'Rådata Skarvar och Diallatation'!E211</f>
        <v>DA-SA60-300-BS</v>
      </c>
      <c r="E211" s="1" t="str">
        <f>'Rådata Skarvar och Diallatation'!G211</f>
        <v>B2</v>
      </c>
      <c r="F211" s="2">
        <f>'Rådata Skarvar och Diallatation'!H211</f>
        <v>347.11</v>
      </c>
      <c r="G211" s="2">
        <f>'Rådata Skarvar och Diallatation'!I211</f>
        <v>347.12700000000001</v>
      </c>
      <c r="H211" s="2">
        <f>'Rådata Skarvar och Diallatation'!J211</f>
        <v>1</v>
      </c>
      <c r="I211" s="11" t="str">
        <f>'Rådata Skarvar och Diallatation'!K211</f>
        <v>-</v>
      </c>
      <c r="J211" s="11" t="str">
        <f>'Rådata Skarvar och Diallatation'!M211</f>
        <v>-</v>
      </c>
      <c r="K211" s="10">
        <f>'Rådata Skarvar och Diallatation'!O211</f>
        <v>34</v>
      </c>
      <c r="L211" s="10" t="str">
        <f>'Rådata Skarvar och Diallatation'!P211</f>
        <v>-</v>
      </c>
    </row>
    <row r="212" spans="1:12" x14ac:dyDescent="0.25">
      <c r="A212" s="1" t="str">
        <f>'Rådata Skarvar och Diallatation'!A212</f>
        <v>652</v>
      </c>
      <c r="B212" s="1" t="str">
        <f>'Rådata Skarvar och Diallatation'!C212</f>
        <v>VG</v>
      </c>
      <c r="C212" s="1" t="str">
        <f>'Rådata Skarvar och Diallatation'!D212</f>
        <v>Dilatationsanordning - DA-60E-300-T-S</v>
      </c>
      <c r="D212" s="1" t="str">
        <f>'Rådata Skarvar och Diallatation'!E212</f>
        <v>DA-60E-300-T-S</v>
      </c>
      <c r="E212" s="1" t="str">
        <f>'Rådata Skarvar och Diallatation'!G212</f>
        <v>B3</v>
      </c>
      <c r="F212" s="2">
        <f>'Rådata Skarvar och Diallatation'!H212</f>
        <v>25.576000000000001</v>
      </c>
      <c r="G212" s="2">
        <f>'Rådata Skarvar och Diallatation'!I212</f>
        <v>25.585999999999999</v>
      </c>
      <c r="H212" s="2">
        <f>'Rådata Skarvar och Diallatation'!J212</f>
        <v>1</v>
      </c>
      <c r="I212" s="11" t="str">
        <f>'Rådata Skarvar och Diallatation'!K212</f>
        <v>-</v>
      </c>
      <c r="J212" s="11" t="str">
        <f>'Rådata Skarvar och Diallatation'!M212</f>
        <v>-</v>
      </c>
      <c r="K212" s="10">
        <f>'Rådata Skarvar och Diallatation'!O212</f>
        <v>8</v>
      </c>
      <c r="L212" s="10" t="str">
        <f>'Rådata Skarvar och Diallatation'!P212</f>
        <v>-</v>
      </c>
    </row>
    <row r="213" spans="1:12" x14ac:dyDescent="0.25">
      <c r="A213" s="1" t="str">
        <f>'Rådata Skarvar och Diallatation'!A213</f>
        <v>652</v>
      </c>
      <c r="B213" s="1" t="str">
        <f>'Rådata Skarvar och Diallatation'!C213</f>
        <v>VG</v>
      </c>
      <c r="C213" s="1" t="str">
        <f>'Rådata Skarvar och Diallatation'!D213</f>
        <v>Skarv öppningsbar bro - Bladskarv</v>
      </c>
      <c r="D213" s="1" t="str">
        <f>'Rådata Skarvar och Diallatation'!E213</f>
        <v>Bladskarv</v>
      </c>
      <c r="E213" s="1" t="str">
        <f>'Rådata Skarvar och Diallatation'!G213</f>
        <v>B3</v>
      </c>
      <c r="F213" s="2">
        <f>'Rådata Skarvar och Diallatation'!H213</f>
        <v>25.588999999999999</v>
      </c>
      <c r="G213" s="2">
        <f>'Rådata Skarvar och Diallatation'!I213</f>
        <v>25.588999999999999</v>
      </c>
      <c r="H213" s="2">
        <f>'Rådata Skarvar och Diallatation'!J213</f>
        <v>2</v>
      </c>
      <c r="I213" s="11" t="str">
        <f>'Rådata Skarvar och Diallatation'!K213</f>
        <v>-</v>
      </c>
      <c r="J213" s="11" t="str">
        <f>'Rådata Skarvar och Diallatation'!M213</f>
        <v>-</v>
      </c>
      <c r="K213" s="10">
        <f>'Rådata Skarvar och Diallatation'!O213</f>
        <v>8</v>
      </c>
      <c r="L213" s="10">
        <f>'Rådata Skarvar och Diallatation'!P213</f>
        <v>34</v>
      </c>
    </row>
    <row r="214" spans="1:12" x14ac:dyDescent="0.25">
      <c r="A214" s="1" t="str">
        <f>'Rådata Skarvar och Diallatation'!A214</f>
        <v>652</v>
      </c>
      <c r="B214" s="1" t="str">
        <f>'Rådata Skarvar och Diallatation'!C214</f>
        <v>VG</v>
      </c>
      <c r="C214" s="1" t="str">
        <f>'Rådata Skarvar och Diallatation'!D214</f>
        <v>Skarv öppningsbar bro - Bladskarv</v>
      </c>
      <c r="D214" s="1" t="str">
        <f>'Rådata Skarvar och Diallatation'!E214</f>
        <v>Bladskarv</v>
      </c>
      <c r="E214" s="1" t="str">
        <f>'Rådata Skarvar och Diallatation'!G214</f>
        <v>B3</v>
      </c>
      <c r="F214" s="2">
        <f>'Rådata Skarvar och Diallatation'!H214</f>
        <v>25.588999999999999</v>
      </c>
      <c r="G214" s="2">
        <f>'Rådata Skarvar och Diallatation'!I214</f>
        <v>25.588999999999999</v>
      </c>
      <c r="H214" s="2">
        <f>'Rådata Skarvar och Diallatation'!J214</f>
        <v>2</v>
      </c>
      <c r="I214" s="11" t="str">
        <f>'Rådata Skarvar och Diallatation'!K214</f>
        <v>-</v>
      </c>
      <c r="J214" s="11" t="str">
        <f>'Rådata Skarvar och Diallatation'!M214</f>
        <v>-</v>
      </c>
      <c r="K214" s="10">
        <f>'Rådata Skarvar och Diallatation'!O214</f>
        <v>8</v>
      </c>
      <c r="L214" s="10">
        <f>'Rådata Skarvar och Diallatation'!P214</f>
        <v>34</v>
      </c>
    </row>
    <row r="215" spans="1:12" x14ac:dyDescent="0.25">
      <c r="A215" s="1" t="str">
        <f>'Rådata Skarvar och Diallatation'!A215</f>
        <v>652</v>
      </c>
      <c r="B215" s="1" t="str">
        <f>'Rådata Skarvar och Diallatation'!C215</f>
        <v>VG</v>
      </c>
      <c r="C215" s="1" t="str">
        <f>'Rådata Skarvar och Diallatation'!D215</f>
        <v>Skarv öppningsbar bro - Bladskarv</v>
      </c>
      <c r="D215" s="1" t="str">
        <f>'Rådata Skarvar och Diallatation'!E215</f>
        <v>Bladskarv</v>
      </c>
      <c r="E215" s="1" t="str">
        <f>'Rådata Skarvar och Diallatation'!G215</f>
        <v>B3</v>
      </c>
      <c r="F215" s="2">
        <f>'Rådata Skarvar och Diallatation'!H215</f>
        <v>25.631</v>
      </c>
      <c r="G215" s="2">
        <f>'Rådata Skarvar och Diallatation'!I215</f>
        <v>25.631</v>
      </c>
      <c r="H215" s="2">
        <f>'Rådata Skarvar och Diallatation'!J215</f>
        <v>2</v>
      </c>
      <c r="I215" s="11" t="str">
        <f>'Rådata Skarvar och Diallatation'!K215</f>
        <v>-</v>
      </c>
      <c r="J215" s="11" t="str">
        <f>'Rådata Skarvar och Diallatation'!M215</f>
        <v>-</v>
      </c>
      <c r="K215" s="10">
        <f>'Rådata Skarvar och Diallatation'!O215</f>
        <v>8</v>
      </c>
      <c r="L215" s="10">
        <f>'Rådata Skarvar och Diallatation'!P215</f>
        <v>34</v>
      </c>
    </row>
    <row r="216" spans="1:12" x14ac:dyDescent="0.25">
      <c r="A216" s="1" t="str">
        <f>'Rådata Skarvar och Diallatation'!A216</f>
        <v>652</v>
      </c>
      <c r="B216" s="1" t="str">
        <f>'Rådata Skarvar och Diallatation'!C216</f>
        <v>VG</v>
      </c>
      <c r="C216" s="1" t="str">
        <f>'Rådata Skarvar och Diallatation'!D216</f>
        <v>Skarv öppningsbar bro - Bladskarv</v>
      </c>
      <c r="D216" s="1" t="str">
        <f>'Rådata Skarvar och Diallatation'!E216</f>
        <v>Bladskarv</v>
      </c>
      <c r="E216" s="1" t="str">
        <f>'Rådata Skarvar och Diallatation'!G216</f>
        <v>B3</v>
      </c>
      <c r="F216" s="2">
        <f>'Rådata Skarvar och Diallatation'!H216</f>
        <v>25.631</v>
      </c>
      <c r="G216" s="2">
        <f>'Rådata Skarvar och Diallatation'!I216</f>
        <v>25.631</v>
      </c>
      <c r="H216" s="2">
        <f>'Rådata Skarvar och Diallatation'!J216</f>
        <v>2</v>
      </c>
      <c r="I216" s="11" t="str">
        <f>'Rådata Skarvar och Diallatation'!K216</f>
        <v>-</v>
      </c>
      <c r="J216" s="11" t="str">
        <f>'Rådata Skarvar och Diallatation'!M216</f>
        <v>-</v>
      </c>
      <c r="K216" s="10">
        <f>'Rådata Skarvar och Diallatation'!O216</f>
        <v>8</v>
      </c>
      <c r="L216" s="10">
        <f>'Rådata Skarvar och Diallatation'!P216</f>
        <v>34</v>
      </c>
    </row>
    <row r="217" spans="1:12" x14ac:dyDescent="0.25">
      <c r="A217" s="1" t="str">
        <f>'Rådata Skarvar och Diallatation'!A217</f>
        <v>652</v>
      </c>
      <c r="B217" s="1" t="str">
        <f>'Rådata Skarvar och Diallatation'!C217</f>
        <v>VG</v>
      </c>
      <c r="C217" s="1" t="str">
        <f>'Rådata Skarvar och Diallatation'!D217</f>
        <v>Dilatationsanordning - DA-60E-300-T-S</v>
      </c>
      <c r="D217" s="1" t="str">
        <f>'Rådata Skarvar och Diallatation'!E217</f>
        <v>DA-60E-300-T-S</v>
      </c>
      <c r="E217" s="1" t="str">
        <f>'Rådata Skarvar och Diallatation'!G217</f>
        <v>B3</v>
      </c>
      <c r="F217" s="2">
        <f>'Rådata Skarvar och Diallatation'!H217</f>
        <v>25.632999999999999</v>
      </c>
      <c r="G217" s="2">
        <f>'Rådata Skarvar och Diallatation'!I217</f>
        <v>25.643000000000001</v>
      </c>
      <c r="H217" s="2">
        <f>'Rådata Skarvar och Diallatation'!J217</f>
        <v>1</v>
      </c>
      <c r="I217" s="11" t="str">
        <f>'Rådata Skarvar och Diallatation'!K217</f>
        <v>-</v>
      </c>
      <c r="J217" s="11" t="str">
        <f>'Rådata Skarvar och Diallatation'!M217</f>
        <v>-</v>
      </c>
      <c r="K217" s="10">
        <f>'Rådata Skarvar och Diallatation'!O217</f>
        <v>8</v>
      </c>
      <c r="L217" s="10" t="str">
        <f>'Rådata Skarvar och Diallatation'!P217</f>
        <v>-</v>
      </c>
    </row>
    <row r="218" spans="1:12" x14ac:dyDescent="0.25">
      <c r="A218" s="1" t="str">
        <f>'Rådata Skarvar och Diallatation'!A218</f>
        <v>662</v>
      </c>
      <c r="B218" s="1" t="str">
        <f>'Rådata Skarvar och Diallatation'!C218</f>
        <v>HVR</v>
      </c>
      <c r="C218" s="1" t="str">
        <f>'Rådata Skarvar och Diallatation'!D218</f>
        <v>Skarv öppningsbar bro - Övrig</v>
      </c>
      <c r="D218" s="1" t="str">
        <f>'Rådata Skarvar och Diallatation'!E218</f>
        <v>Övrig</v>
      </c>
      <c r="E218" s="1" t="str">
        <f>'Rådata Skarvar och Diallatation'!G218</f>
        <v>B2</v>
      </c>
      <c r="F218" s="2">
        <f>'Rådata Skarvar och Diallatation'!H218</f>
        <v>14.656000000000001</v>
      </c>
      <c r="G218" s="2">
        <f>'Rådata Skarvar och Diallatation'!I218</f>
        <v>14.656000000000001</v>
      </c>
      <c r="H218" s="2">
        <f>'Rådata Skarvar och Diallatation'!J218</f>
        <v>2</v>
      </c>
      <c r="I218" s="11" t="str">
        <f>'Rådata Skarvar och Diallatation'!K218</f>
        <v>-</v>
      </c>
      <c r="J218" s="11" t="str">
        <f>'Rådata Skarvar och Diallatation'!M218</f>
        <v>-</v>
      </c>
      <c r="K218" s="10">
        <f>'Rådata Skarvar och Diallatation'!O218</f>
        <v>8</v>
      </c>
      <c r="L218" s="10">
        <f>'Rådata Skarvar och Diallatation'!P218</f>
        <v>34</v>
      </c>
    </row>
    <row r="219" spans="1:12" x14ac:dyDescent="0.25">
      <c r="A219" s="1" t="str">
        <f>'Rådata Skarvar och Diallatation'!A219</f>
        <v>662</v>
      </c>
      <c r="B219" s="1" t="str">
        <f>'Rådata Skarvar och Diallatation'!C219</f>
        <v>HVR</v>
      </c>
      <c r="C219" s="1" t="str">
        <f>'Rådata Skarvar och Diallatation'!D219</f>
        <v>Skarv öppningsbar bro - Övrig</v>
      </c>
      <c r="D219" s="1" t="str">
        <f>'Rådata Skarvar och Diallatation'!E219</f>
        <v>Övrig</v>
      </c>
      <c r="E219" s="1" t="str">
        <f>'Rådata Skarvar och Diallatation'!G219</f>
        <v>B2</v>
      </c>
      <c r="F219" s="2">
        <f>'Rådata Skarvar och Diallatation'!H219</f>
        <v>14.656000000000001</v>
      </c>
      <c r="G219" s="2">
        <f>'Rådata Skarvar och Diallatation'!I219</f>
        <v>14.656000000000001</v>
      </c>
      <c r="H219" s="2">
        <f>'Rådata Skarvar och Diallatation'!J219</f>
        <v>2</v>
      </c>
      <c r="I219" s="11" t="str">
        <f>'Rådata Skarvar och Diallatation'!K219</f>
        <v>-</v>
      </c>
      <c r="J219" s="11" t="str">
        <f>'Rådata Skarvar och Diallatation'!M219</f>
        <v>-</v>
      </c>
      <c r="K219" s="10">
        <f>'Rådata Skarvar och Diallatation'!O219</f>
        <v>8</v>
      </c>
      <c r="L219" s="10">
        <f>'Rådata Skarvar och Diallatation'!P219</f>
        <v>34</v>
      </c>
    </row>
    <row r="220" spans="1:12" x14ac:dyDescent="0.25">
      <c r="A220" s="1" t="str">
        <f>'Rådata Skarvar och Diallatation'!A220</f>
        <v>662</v>
      </c>
      <c r="B220" s="1" t="str">
        <f>'Rådata Skarvar och Diallatation'!C220</f>
        <v>HVR</v>
      </c>
      <c r="C220" s="1" t="str">
        <f>'Rådata Skarvar och Diallatation'!D220</f>
        <v>Skarv öppningsbar bro - Övrig</v>
      </c>
      <c r="D220" s="1" t="str">
        <f>'Rådata Skarvar och Diallatation'!E220</f>
        <v>Övrig</v>
      </c>
      <c r="E220" s="1" t="str">
        <f>'Rådata Skarvar och Diallatation'!G220</f>
        <v>B2</v>
      </c>
      <c r="F220" s="2">
        <f>'Rådata Skarvar och Diallatation'!H220</f>
        <v>14.666</v>
      </c>
      <c r="G220" s="2">
        <f>'Rådata Skarvar och Diallatation'!I220</f>
        <v>14.666</v>
      </c>
      <c r="H220" s="2">
        <f>'Rådata Skarvar och Diallatation'!J220</f>
        <v>2</v>
      </c>
      <c r="I220" s="11" t="str">
        <f>'Rådata Skarvar och Diallatation'!K220</f>
        <v>-</v>
      </c>
      <c r="J220" s="11" t="str">
        <f>'Rådata Skarvar och Diallatation'!M220</f>
        <v>-</v>
      </c>
      <c r="K220" s="10">
        <f>'Rådata Skarvar och Diallatation'!O220</f>
        <v>8</v>
      </c>
      <c r="L220" s="10">
        <f>'Rådata Skarvar och Diallatation'!P220</f>
        <v>34</v>
      </c>
    </row>
    <row r="221" spans="1:12" x14ac:dyDescent="0.25">
      <c r="A221" s="1" t="str">
        <f>'Rådata Skarvar och Diallatation'!A221</f>
        <v>662</v>
      </c>
      <c r="B221" s="1" t="str">
        <f>'Rådata Skarvar och Diallatation'!C221</f>
        <v>HVR</v>
      </c>
      <c r="C221" s="1" t="str">
        <f>'Rådata Skarvar och Diallatation'!D221</f>
        <v>Skarv öppningsbar bro - Övrig</v>
      </c>
      <c r="D221" s="1" t="str">
        <f>'Rådata Skarvar och Diallatation'!E221</f>
        <v>Övrig</v>
      </c>
      <c r="E221" s="1" t="str">
        <f>'Rådata Skarvar och Diallatation'!G221</f>
        <v>B2</v>
      </c>
      <c r="F221" s="2">
        <f>'Rådata Skarvar och Diallatation'!H221</f>
        <v>14.666</v>
      </c>
      <c r="G221" s="2">
        <f>'Rådata Skarvar och Diallatation'!I221</f>
        <v>14.666</v>
      </c>
      <c r="H221" s="2">
        <f>'Rådata Skarvar och Diallatation'!J221</f>
        <v>2</v>
      </c>
      <c r="I221" s="11" t="str">
        <f>'Rådata Skarvar och Diallatation'!K221</f>
        <v>-</v>
      </c>
      <c r="J221" s="11" t="str">
        <f>'Rådata Skarvar och Diallatation'!M221</f>
        <v>-</v>
      </c>
      <c r="K221" s="10">
        <f>'Rådata Skarvar och Diallatation'!O221</f>
        <v>8</v>
      </c>
      <c r="L221" s="10">
        <f>'Rådata Skarvar och Diallatation'!P221</f>
        <v>34</v>
      </c>
    </row>
    <row r="222" spans="1:12" x14ac:dyDescent="0.25">
      <c r="A222" s="1" t="str">
        <f>'Rådata Skarvar och Diallatation'!A222</f>
        <v>662</v>
      </c>
      <c r="B222" s="1" t="str">
        <f>'Rådata Skarvar och Diallatation'!C222</f>
        <v>LGB</v>
      </c>
      <c r="C222" s="1" t="str">
        <f>'Rådata Skarvar och Diallatation'!D222</f>
        <v>Skarv öppningsbar bro - Kilskarv</v>
      </c>
      <c r="D222" s="1" t="str">
        <f>'Rådata Skarvar och Diallatation'!E222</f>
        <v>Kilskarv</v>
      </c>
      <c r="E222" s="1" t="str">
        <f>'Rådata Skarvar och Diallatation'!G222</f>
        <v>B2</v>
      </c>
      <c r="F222" s="2">
        <f>'Rådata Skarvar och Diallatation'!H222</f>
        <v>32.164000000000001</v>
      </c>
      <c r="G222" s="2">
        <f>'Rådata Skarvar och Diallatation'!I222</f>
        <v>32.164000000000001</v>
      </c>
      <c r="H222" s="2">
        <f>'Rådata Skarvar och Diallatation'!J222</f>
        <v>2</v>
      </c>
      <c r="I222" s="11" t="str">
        <f>'Rådata Skarvar och Diallatation'!K222</f>
        <v>-</v>
      </c>
      <c r="J222" s="11" t="str">
        <f>'Rådata Skarvar och Diallatation'!M222</f>
        <v>-</v>
      </c>
      <c r="K222" s="10">
        <f>'Rådata Skarvar och Diallatation'!O222</f>
        <v>8</v>
      </c>
      <c r="L222" s="10">
        <f>'Rådata Skarvar och Diallatation'!P222</f>
        <v>34</v>
      </c>
    </row>
    <row r="223" spans="1:12" x14ac:dyDescent="0.25">
      <c r="A223" s="1" t="str">
        <f>'Rådata Skarvar och Diallatation'!A223</f>
        <v>662</v>
      </c>
      <c r="B223" s="1" t="str">
        <f>'Rådata Skarvar och Diallatation'!C223</f>
        <v>LGB</v>
      </c>
      <c r="C223" s="1" t="str">
        <f>'Rådata Skarvar och Diallatation'!D223</f>
        <v>Skarv öppningsbar bro - Kilskarv</v>
      </c>
      <c r="D223" s="1" t="str">
        <f>'Rådata Skarvar och Diallatation'!E223</f>
        <v>Kilskarv</v>
      </c>
      <c r="E223" s="1" t="str">
        <f>'Rådata Skarvar och Diallatation'!G223</f>
        <v>B2</v>
      </c>
      <c r="F223" s="2">
        <f>'Rådata Skarvar och Diallatation'!H223</f>
        <v>32.164000000000001</v>
      </c>
      <c r="G223" s="2">
        <f>'Rådata Skarvar och Diallatation'!I223</f>
        <v>32.164000000000001</v>
      </c>
      <c r="H223" s="2">
        <f>'Rådata Skarvar och Diallatation'!J223</f>
        <v>2</v>
      </c>
      <c r="I223" s="11" t="str">
        <f>'Rådata Skarvar och Diallatation'!K223</f>
        <v>-</v>
      </c>
      <c r="J223" s="11" t="str">
        <f>'Rådata Skarvar och Diallatation'!M223</f>
        <v>-</v>
      </c>
      <c r="K223" s="10">
        <f>'Rådata Skarvar och Diallatation'!O223</f>
        <v>8</v>
      </c>
      <c r="L223" s="10">
        <f>'Rådata Skarvar och Diallatation'!P223</f>
        <v>34</v>
      </c>
    </row>
    <row r="224" spans="1:12" x14ac:dyDescent="0.25">
      <c r="A224" s="1" t="str">
        <f>'Rådata Skarvar och Diallatation'!A224</f>
        <v>662</v>
      </c>
      <c r="B224" s="1" t="str">
        <f>'Rådata Skarvar och Diallatation'!C224</f>
        <v>LGB</v>
      </c>
      <c r="C224" s="1" t="str">
        <f>'Rådata Skarvar och Diallatation'!D224</f>
        <v>Skarv öppningsbar bro - Övrig</v>
      </c>
      <c r="D224" s="1" t="str">
        <f>'Rådata Skarvar och Diallatation'!E224</f>
        <v>Övrig</v>
      </c>
      <c r="E224" s="1" t="str">
        <f>'Rådata Skarvar och Diallatation'!G224</f>
        <v>B2</v>
      </c>
      <c r="F224" s="2">
        <f>'Rådata Skarvar och Diallatation'!H224</f>
        <v>32.186</v>
      </c>
      <c r="G224" s="2">
        <f>'Rådata Skarvar och Diallatation'!I224</f>
        <v>32.186</v>
      </c>
      <c r="H224" s="2">
        <f>'Rådata Skarvar och Diallatation'!J224</f>
        <v>2</v>
      </c>
      <c r="I224" s="11" t="str">
        <f>'Rådata Skarvar och Diallatation'!K224</f>
        <v>-</v>
      </c>
      <c r="J224" s="11" t="str">
        <f>'Rådata Skarvar och Diallatation'!M224</f>
        <v>-</v>
      </c>
      <c r="K224" s="10">
        <f>'Rådata Skarvar och Diallatation'!O224</f>
        <v>8</v>
      </c>
      <c r="L224" s="10">
        <f>'Rådata Skarvar och Diallatation'!P224</f>
        <v>34</v>
      </c>
    </row>
    <row r="225" spans="1:12" x14ac:dyDescent="0.25">
      <c r="A225" s="1" t="str">
        <f>'Rådata Skarvar och Diallatation'!A225</f>
        <v>662</v>
      </c>
      <c r="B225" s="1" t="str">
        <f>'Rådata Skarvar och Diallatation'!C225</f>
        <v>LGB</v>
      </c>
      <c r="C225" s="1" t="str">
        <f>'Rådata Skarvar och Diallatation'!D225</f>
        <v>Skarv öppningsbar bro - Övrig</v>
      </c>
      <c r="D225" s="1" t="str">
        <f>'Rådata Skarvar och Diallatation'!E225</f>
        <v>Övrig</v>
      </c>
      <c r="E225" s="1" t="str">
        <f>'Rådata Skarvar och Diallatation'!G225</f>
        <v>B2</v>
      </c>
      <c r="F225" s="2">
        <f>'Rådata Skarvar och Diallatation'!H225</f>
        <v>32.186</v>
      </c>
      <c r="G225" s="2">
        <f>'Rådata Skarvar och Diallatation'!I225</f>
        <v>32.186</v>
      </c>
      <c r="H225" s="2">
        <f>'Rådata Skarvar och Diallatation'!J225</f>
        <v>2</v>
      </c>
      <c r="I225" s="11" t="str">
        <f>'Rådata Skarvar och Diallatation'!K225</f>
        <v>-</v>
      </c>
      <c r="J225" s="11" t="str">
        <f>'Rådata Skarvar och Diallatation'!M225</f>
        <v>-</v>
      </c>
      <c r="K225" s="10">
        <f>'Rådata Skarvar och Diallatation'!O225</f>
        <v>8</v>
      </c>
      <c r="L225" s="10">
        <f>'Rådata Skarvar och Diallatation'!P225</f>
        <v>34</v>
      </c>
    </row>
    <row r="226" spans="1:12" x14ac:dyDescent="0.25">
      <c r="A226" s="1" t="str">
        <f>'Rådata Skarvar och Diallatation'!A226</f>
        <v>912</v>
      </c>
      <c r="B226" s="1" t="str">
        <f>'Rådata Skarvar och Diallatation'!C226</f>
        <v>KGÅ</v>
      </c>
      <c r="C226" s="1" t="str">
        <f>'Rådata Skarvar och Diallatation'!D226</f>
        <v>Dilatationsanordning - DA-60E-300-BS</v>
      </c>
      <c r="D226" s="1" t="str">
        <f>'Rådata Skarvar och Diallatation'!E226</f>
        <v>DA-60E-300-BS</v>
      </c>
      <c r="E226" s="1" t="str">
        <f>'Rådata Skarvar och Diallatation'!G226</f>
        <v>B5</v>
      </c>
      <c r="F226" s="2">
        <f>'Rådata Skarvar och Diallatation'!H226</f>
        <v>603.54200000000003</v>
      </c>
      <c r="G226" s="2">
        <f>'Rådata Skarvar och Diallatation'!I226</f>
        <v>603.54200000000003</v>
      </c>
      <c r="H226" s="2">
        <f>'Rådata Skarvar och Diallatation'!J226</f>
        <v>1</v>
      </c>
      <c r="I226" s="11" t="str">
        <f>'Rådata Skarvar och Diallatation'!K226</f>
        <v>-</v>
      </c>
      <c r="J226" s="11" t="str">
        <f>'Rådata Skarvar och Diallatation'!M226</f>
        <v>-</v>
      </c>
      <c r="K226" s="10">
        <f>'Rådata Skarvar och Diallatation'!O226</f>
        <v>18</v>
      </c>
      <c r="L226" s="10" t="str">
        <f>'Rådata Skarvar och Diallatation'!P226</f>
        <v>-</v>
      </c>
    </row>
    <row r="227" spans="1:12" x14ac:dyDescent="0.25">
      <c r="A227" s="1" t="str">
        <f>'Rådata Skarvar och Diallatation'!A227</f>
        <v>912</v>
      </c>
      <c r="B227" s="1" t="str">
        <f>'Rådata Skarvar och Diallatation'!C227</f>
        <v>KGÅ</v>
      </c>
      <c r="C227" s="1" t="str">
        <f>'Rådata Skarvar och Diallatation'!D227</f>
        <v>Dilatationsanordning - DA-60E-300-BS</v>
      </c>
      <c r="D227" s="1" t="str">
        <f>'Rådata Skarvar och Diallatation'!E227</f>
        <v>DA-60E-300-BS</v>
      </c>
      <c r="E227" s="1" t="str">
        <f>'Rådata Skarvar och Diallatation'!G227</f>
        <v>B5</v>
      </c>
      <c r="F227" s="2">
        <f>'Rådata Skarvar och Diallatation'!H227</f>
        <v>603.54200000000003</v>
      </c>
      <c r="G227" s="2">
        <f>'Rådata Skarvar och Diallatation'!I227</f>
        <v>603.54200000000003</v>
      </c>
      <c r="H227" s="2">
        <f>'Rådata Skarvar och Diallatation'!J227</f>
        <v>1</v>
      </c>
      <c r="I227" s="11" t="str">
        <f>'Rådata Skarvar och Diallatation'!K227</f>
        <v>-</v>
      </c>
      <c r="J227" s="11" t="str">
        <f>'Rådata Skarvar och Diallatation'!M227</f>
        <v>-</v>
      </c>
      <c r="K227" s="10">
        <f>'Rådata Skarvar och Diallatation'!O227</f>
        <v>18</v>
      </c>
      <c r="L227" s="10" t="str">
        <f>'Rådata Skarvar och Diallatation'!P227</f>
        <v>-</v>
      </c>
    </row>
    <row r="228" spans="1:12" x14ac:dyDescent="0.25">
      <c r="A228" s="1" t="str">
        <f>'Rådata Skarvar och Diallatation'!A228</f>
        <v>912</v>
      </c>
      <c r="B228" s="1" t="str">
        <f>'Rådata Skarvar och Diallatation'!C228</f>
        <v>KGÅ</v>
      </c>
      <c r="C228" s="1" t="str">
        <f>'Rådata Skarvar och Diallatation'!D228</f>
        <v>Dilatationsanordning - DA-60E-300-BS</v>
      </c>
      <c r="D228" s="1" t="str">
        <f>'Rådata Skarvar och Diallatation'!E228</f>
        <v>DA-60E-300-BS</v>
      </c>
      <c r="E228" s="1" t="str">
        <f>'Rådata Skarvar och Diallatation'!G228</f>
        <v>B5</v>
      </c>
      <c r="F228" s="2">
        <f>'Rådata Skarvar och Diallatation'!H228</f>
        <v>603.65800000000002</v>
      </c>
      <c r="G228" s="2">
        <f>'Rådata Skarvar och Diallatation'!I228</f>
        <v>603.65800000000002</v>
      </c>
      <c r="H228" s="2">
        <f>'Rådata Skarvar och Diallatation'!J228</f>
        <v>1</v>
      </c>
      <c r="I228" s="11" t="str">
        <f>'Rådata Skarvar och Diallatation'!K228</f>
        <v>-</v>
      </c>
      <c r="J228" s="11" t="str">
        <f>'Rådata Skarvar och Diallatation'!M228</f>
        <v>-</v>
      </c>
      <c r="K228" s="10">
        <f>'Rådata Skarvar och Diallatation'!O228</f>
        <v>18</v>
      </c>
      <c r="L228" s="10" t="str">
        <f>'Rådata Skarvar och Diallatation'!P228</f>
        <v>-</v>
      </c>
    </row>
    <row r="229" spans="1:12" x14ac:dyDescent="0.25">
      <c r="A229" s="1" t="str">
        <f>'Rådata Skarvar och Diallatation'!A229</f>
        <v>912</v>
      </c>
      <c r="B229" s="1" t="str">
        <f>'Rådata Skarvar och Diallatation'!C229</f>
        <v>KGÅ</v>
      </c>
      <c r="C229" s="1" t="str">
        <f>'Rådata Skarvar och Diallatation'!D229</f>
        <v>Dilatationsanordning - DA-60E-300-BS</v>
      </c>
      <c r="D229" s="1" t="str">
        <f>'Rådata Skarvar och Diallatation'!E229</f>
        <v>DA-60E-300-BS</v>
      </c>
      <c r="E229" s="1" t="str">
        <f>'Rådata Skarvar och Diallatation'!G229</f>
        <v>B5</v>
      </c>
      <c r="F229" s="2">
        <f>'Rådata Skarvar och Diallatation'!H229</f>
        <v>603.65800000000002</v>
      </c>
      <c r="G229" s="2">
        <f>'Rådata Skarvar och Diallatation'!I229</f>
        <v>603.65800000000002</v>
      </c>
      <c r="H229" s="2">
        <f>'Rådata Skarvar och Diallatation'!J229</f>
        <v>1</v>
      </c>
      <c r="I229" s="11" t="str">
        <f>'Rådata Skarvar och Diallatation'!K229</f>
        <v>-</v>
      </c>
      <c r="J229" s="11" t="str">
        <f>'Rådata Skarvar och Diallatation'!M229</f>
        <v>-</v>
      </c>
      <c r="K229" s="10">
        <f>'Rådata Skarvar och Diallatation'!O229</f>
        <v>18</v>
      </c>
      <c r="L229" s="10" t="str">
        <f>'Rådata Skarvar och Diallatation'!P229</f>
        <v>-</v>
      </c>
    </row>
    <row r="230" spans="1:12" x14ac:dyDescent="0.25">
      <c r="A230" s="1" t="str">
        <f>'Rådata Skarvar och Diallatation'!A230</f>
        <v>938</v>
      </c>
      <c r="B230" s="1" t="str">
        <f>'Rådata Skarvar och Diallatation'!C230</f>
        <v>HBGB - LKÖ</v>
      </c>
      <c r="C230" s="1" t="str">
        <f>'Rådata Skarvar och Diallatation'!D230</f>
        <v>Dilatationsanordning - DA-SA60-200-BS</v>
      </c>
      <c r="D230" s="1" t="str">
        <f>'Rådata Skarvar och Diallatation'!E230</f>
        <v>DA-SA60-200-BS</v>
      </c>
      <c r="E230" s="1" t="str">
        <f>'Rådata Skarvar och Diallatation'!G230</f>
        <v>B4</v>
      </c>
      <c r="F230" s="2">
        <f>'Rådata Skarvar och Diallatation'!H230</f>
        <v>6.3120000000000003</v>
      </c>
      <c r="G230" s="2">
        <f>'Rådata Skarvar och Diallatation'!I230</f>
        <v>6.3289999999999997</v>
      </c>
      <c r="H230" s="2">
        <f>'Rådata Skarvar och Diallatation'!J230</f>
        <v>1</v>
      </c>
      <c r="I230" s="11" t="str">
        <f>'Rådata Skarvar och Diallatation'!K230</f>
        <v>-</v>
      </c>
      <c r="J230" s="11" t="str">
        <f>'Rådata Skarvar och Diallatation'!M230</f>
        <v>-</v>
      </c>
      <c r="K230" s="10">
        <f>'Rådata Skarvar och Diallatation'!O230</f>
        <v>18</v>
      </c>
      <c r="L230" s="10" t="str">
        <f>'Rådata Skarvar och Diallatation'!P230</f>
        <v>-</v>
      </c>
    </row>
    <row r="231" spans="1:12" x14ac:dyDescent="0.25">
      <c r="A231" s="1" t="str">
        <f>'Rådata Skarvar och Diallatation'!A231</f>
        <v>938</v>
      </c>
      <c r="B231" s="1" t="str">
        <f>'Rådata Skarvar och Diallatation'!C231</f>
        <v>HBGB - LKÖ</v>
      </c>
      <c r="C231" s="1" t="str">
        <f>'Rådata Skarvar och Diallatation'!D231</f>
        <v>Dilatationsanordning - DA-SA60-200-BS</v>
      </c>
      <c r="D231" s="1" t="str">
        <f>'Rådata Skarvar och Diallatation'!E231</f>
        <v>DA-SA60-200-BS</v>
      </c>
      <c r="E231" s="1" t="str">
        <f>'Rådata Skarvar och Diallatation'!G231</f>
        <v>B4</v>
      </c>
      <c r="F231" s="2">
        <f>'Rådata Skarvar och Diallatation'!H231</f>
        <v>6.3250000000000002</v>
      </c>
      <c r="G231" s="2">
        <f>'Rådata Skarvar och Diallatation'!I231</f>
        <v>6.3419999999999996</v>
      </c>
      <c r="H231" s="2">
        <f>'Rådata Skarvar och Diallatation'!J231</f>
        <v>1</v>
      </c>
      <c r="I231" s="11" t="str">
        <f>'Rådata Skarvar och Diallatation'!K231</f>
        <v>-</v>
      </c>
      <c r="J231" s="11" t="str">
        <f>'Rådata Skarvar och Diallatation'!M231</f>
        <v>-</v>
      </c>
      <c r="K231" s="10">
        <f>'Rådata Skarvar och Diallatation'!O231</f>
        <v>18</v>
      </c>
      <c r="L231" s="10" t="str">
        <f>'Rådata Skarvar och Diallatation'!P231</f>
        <v>-</v>
      </c>
    </row>
  </sheetData>
  <autoFilter ref="A1:L403" xr:uid="{19E81D4E-A6A3-46F4-9CE7-B159E4422A4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Rådata Skarvar och Diallatation</vt:lpstr>
      <vt:lpstr>Skarvar och Dillatationer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Gustafsson</dc:creator>
  <cp:lastModifiedBy>Mattias Gustafsson</cp:lastModifiedBy>
  <dcterms:created xsi:type="dcterms:W3CDTF">2025-12-17T13:55:07Z</dcterms:created>
  <dcterms:modified xsi:type="dcterms:W3CDTF">2026-01-20T12:32:58Z</dcterms:modified>
</cp:coreProperties>
</file>