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salebyj\Desktop\"/>
    </mc:Choice>
  </mc:AlternateContent>
  <xr:revisionPtr revIDLastSave="0" documentId="13_ncr:1_{3CC63814-B18B-43BB-8A27-D13BB6C801EB}" xr6:coauthVersionLast="47" xr6:coauthVersionMax="47" xr10:uidLastSave="{00000000-0000-0000-0000-000000000000}"/>
  <bookViews>
    <workbookView xWindow="-120" yWindow="-120" windowWidth="25440" windowHeight="15270" xr2:uid="{00000000-000D-0000-FFFF-FFFF00000000}"/>
  </bookViews>
  <sheets>
    <sheet name="Körplan Driftplatser" sheetId="1" r:id="rId1"/>
    <sheet name="Kör- och arbetstid" sheetId="3" state="hidden" r:id="rId2"/>
  </sheets>
  <definedNames>
    <definedName name="_xlnm._FilterDatabase" localSheetId="1" hidden="1">'Kör- och arbetstid'!$A$1:$N$377</definedName>
    <definedName name="_xlnm._FilterDatabase" localSheetId="0" hidden="1">'Körplan Driftplatser'!$A$8:$N$1388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33" i="1" l="1"/>
  <c r="N133" i="1"/>
  <c r="M134" i="1"/>
  <c r="N134" i="1"/>
  <c r="M135" i="1"/>
  <c r="N135" i="1"/>
  <c r="M136" i="1"/>
  <c r="N136" i="1"/>
  <c r="M137" i="1"/>
  <c r="N137" i="1"/>
  <c r="M138" i="1"/>
  <c r="N138" i="1"/>
  <c r="M139" i="1"/>
  <c r="N139" i="1"/>
  <c r="L712" i="1"/>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I47" i="3" s="1"/>
  <c r="E48" i="3"/>
  <c r="E49" i="3"/>
  <c r="E50" i="3"/>
  <c r="E51" i="3"/>
  <c r="E52" i="3"/>
  <c r="E53" i="3"/>
  <c r="E54" i="3"/>
  <c r="E55" i="3"/>
  <c r="E56" i="3"/>
  <c r="E57" i="3"/>
  <c r="E58" i="3"/>
  <c r="E59" i="3"/>
  <c r="E60" i="3"/>
  <c r="E61" i="3"/>
  <c r="E62" i="3"/>
  <c r="E63" i="3"/>
  <c r="E64" i="3"/>
  <c r="E65" i="3"/>
  <c r="E66" i="3"/>
  <c r="E67" i="3"/>
  <c r="E68" i="3"/>
  <c r="E69" i="3"/>
  <c r="E70" i="3"/>
  <c r="E71" i="3"/>
  <c r="I71" i="3" s="1"/>
  <c r="E72" i="3"/>
  <c r="E73" i="3"/>
  <c r="E74" i="3"/>
  <c r="E75" i="3"/>
  <c r="E76" i="3"/>
  <c r="E77" i="3"/>
  <c r="E78" i="3"/>
  <c r="E79" i="3"/>
  <c r="E80" i="3"/>
  <c r="E81" i="3"/>
  <c r="E82" i="3"/>
  <c r="E83" i="3"/>
  <c r="E84" i="3"/>
  <c r="E85" i="3"/>
  <c r="E86" i="3"/>
  <c r="E87" i="3"/>
  <c r="I87" i="3" s="1"/>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I124" i="3" s="1"/>
  <c r="E125" i="3"/>
  <c r="E126" i="3"/>
  <c r="E127" i="3"/>
  <c r="I127" i="3" s="1"/>
  <c r="E128" i="3"/>
  <c r="E129" i="3"/>
  <c r="E130" i="3"/>
  <c r="E131" i="3"/>
  <c r="E132" i="3"/>
  <c r="E133" i="3"/>
  <c r="E134" i="3"/>
  <c r="E135" i="3"/>
  <c r="I135" i="3" s="1"/>
  <c r="E136" i="3"/>
  <c r="E137" i="3"/>
  <c r="E138" i="3"/>
  <c r="E139" i="3"/>
  <c r="E140" i="3"/>
  <c r="I140" i="3" s="1"/>
  <c r="E141" i="3"/>
  <c r="E142" i="3"/>
  <c r="E143" i="3"/>
  <c r="E144" i="3"/>
  <c r="E145" i="3"/>
  <c r="E146" i="3"/>
  <c r="E147" i="3"/>
  <c r="E148" i="3"/>
  <c r="E149" i="3"/>
  <c r="E150" i="3"/>
  <c r="E151" i="3"/>
  <c r="I151" i="3" s="1"/>
  <c r="E152" i="3"/>
  <c r="E153" i="3"/>
  <c r="E154" i="3"/>
  <c r="E155" i="3"/>
  <c r="I155" i="3" s="1"/>
  <c r="E156" i="3"/>
  <c r="E157" i="3"/>
  <c r="E158" i="3"/>
  <c r="E159" i="3"/>
  <c r="E160" i="3"/>
  <c r="E161" i="3"/>
  <c r="E162" i="3"/>
  <c r="E163" i="3"/>
  <c r="E164" i="3"/>
  <c r="E165" i="3"/>
  <c r="I165" i="3" s="1"/>
  <c r="E166" i="3"/>
  <c r="E167" i="3"/>
  <c r="I167" i="3" s="1"/>
  <c r="E168" i="3"/>
  <c r="E169" i="3"/>
  <c r="E170" i="3"/>
  <c r="E171" i="3"/>
  <c r="E172" i="3"/>
  <c r="E173" i="3"/>
  <c r="I173" i="3" s="1"/>
  <c r="E174" i="3"/>
  <c r="E175" i="3"/>
  <c r="E176" i="3"/>
  <c r="E177" i="3"/>
  <c r="E178" i="3"/>
  <c r="E179" i="3"/>
  <c r="E180" i="3"/>
  <c r="E181" i="3"/>
  <c r="E182" i="3"/>
  <c r="E183" i="3"/>
  <c r="I183" i="3" s="1"/>
  <c r="E184" i="3"/>
  <c r="E185" i="3"/>
  <c r="E186" i="3"/>
  <c r="E187" i="3"/>
  <c r="E188" i="3"/>
  <c r="E189" i="3"/>
  <c r="I189" i="3" s="1"/>
  <c r="E190" i="3"/>
  <c r="E191" i="3"/>
  <c r="I191" i="3" s="1"/>
  <c r="E192" i="3"/>
  <c r="E193" i="3"/>
  <c r="E194" i="3"/>
  <c r="E195" i="3"/>
  <c r="E196" i="3"/>
  <c r="I196" i="3" s="1"/>
  <c r="E197" i="3"/>
  <c r="E198" i="3"/>
  <c r="E199" i="3"/>
  <c r="I199" i="3" s="1"/>
  <c r="E200" i="3"/>
  <c r="E201" i="3"/>
  <c r="E202" i="3"/>
  <c r="E203" i="3"/>
  <c r="E204" i="3"/>
  <c r="I204" i="3" s="1"/>
  <c r="E205" i="3"/>
  <c r="I205" i="3" s="1"/>
  <c r="E206" i="3"/>
  <c r="E207" i="3"/>
  <c r="I207" i="3" s="1"/>
  <c r="E208" i="3"/>
  <c r="E209" i="3"/>
  <c r="E210" i="3"/>
  <c r="E211" i="3"/>
  <c r="E212" i="3"/>
  <c r="E213" i="3"/>
  <c r="E214" i="3"/>
  <c r="E215" i="3"/>
  <c r="I215" i="3" s="1"/>
  <c r="E216" i="3"/>
  <c r="E217" i="3"/>
  <c r="E218" i="3"/>
  <c r="E219" i="3"/>
  <c r="E220" i="3"/>
  <c r="I220" i="3" s="1"/>
  <c r="E221" i="3"/>
  <c r="E222" i="3"/>
  <c r="E223" i="3"/>
  <c r="E224" i="3"/>
  <c r="E225" i="3"/>
  <c r="E226" i="3"/>
  <c r="E227" i="3"/>
  <c r="E228" i="3"/>
  <c r="E229" i="3"/>
  <c r="I229" i="3" s="1"/>
  <c r="E230" i="3"/>
  <c r="E231" i="3"/>
  <c r="I231" i="3" s="1"/>
  <c r="E232" i="3"/>
  <c r="E233" i="3"/>
  <c r="E234" i="3"/>
  <c r="I234" i="3" s="1"/>
  <c r="E235" i="3"/>
  <c r="E236" i="3"/>
  <c r="E237" i="3"/>
  <c r="E238" i="3"/>
  <c r="I238" i="3" s="1"/>
  <c r="E239" i="3"/>
  <c r="I239" i="3" s="1"/>
  <c r="E240" i="3"/>
  <c r="E241" i="3"/>
  <c r="E242" i="3"/>
  <c r="E243" i="3"/>
  <c r="E244" i="3"/>
  <c r="E245" i="3"/>
  <c r="I245" i="3" s="1"/>
  <c r="E246" i="3"/>
  <c r="E247" i="3"/>
  <c r="E248" i="3"/>
  <c r="E249" i="3"/>
  <c r="E250" i="3"/>
  <c r="E251" i="3"/>
  <c r="E252" i="3"/>
  <c r="E253" i="3"/>
  <c r="I253" i="3" s="1"/>
  <c r="E254" i="3"/>
  <c r="E255" i="3"/>
  <c r="E256" i="3"/>
  <c r="E257" i="3"/>
  <c r="E258" i="3"/>
  <c r="E259" i="3"/>
  <c r="E260" i="3"/>
  <c r="E261" i="3"/>
  <c r="I261" i="3" s="1"/>
  <c r="E262" i="3"/>
  <c r="I262" i="3" s="1"/>
  <c r="E263" i="3"/>
  <c r="E264" i="3"/>
  <c r="E265" i="3"/>
  <c r="E266" i="3"/>
  <c r="I266" i="3" s="1"/>
  <c r="E267" i="3"/>
  <c r="E268" i="3"/>
  <c r="E269" i="3"/>
  <c r="I269" i="3" s="1"/>
  <c r="E270" i="3"/>
  <c r="E271" i="3"/>
  <c r="E272" i="3"/>
  <c r="E273" i="3"/>
  <c r="E274" i="3"/>
  <c r="E275" i="3"/>
  <c r="E276" i="3"/>
  <c r="E277" i="3"/>
  <c r="I277" i="3" s="1"/>
  <c r="E278" i="3"/>
  <c r="E279" i="3"/>
  <c r="E280" i="3"/>
  <c r="E281" i="3"/>
  <c r="E282" i="3"/>
  <c r="E283" i="3"/>
  <c r="E284" i="3"/>
  <c r="E285" i="3"/>
  <c r="I285" i="3" s="1"/>
  <c r="E286" i="3"/>
  <c r="E287" i="3"/>
  <c r="I287" i="3" s="1"/>
  <c r="E288" i="3"/>
  <c r="E289" i="3"/>
  <c r="E290" i="3"/>
  <c r="E291" i="3"/>
  <c r="E292" i="3"/>
  <c r="E293" i="3"/>
  <c r="E294" i="3"/>
  <c r="E295" i="3"/>
  <c r="I295" i="3" s="1"/>
  <c r="E296" i="3"/>
  <c r="E297" i="3"/>
  <c r="E298" i="3"/>
  <c r="E299" i="3"/>
  <c r="E300" i="3"/>
  <c r="I300" i="3" s="1"/>
  <c r="E301" i="3"/>
  <c r="I301" i="3" s="1"/>
  <c r="E302" i="3"/>
  <c r="E303" i="3"/>
  <c r="I303" i="3" s="1"/>
  <c r="E304" i="3"/>
  <c r="E305" i="3"/>
  <c r="E306" i="3"/>
  <c r="E307" i="3"/>
  <c r="E308" i="3"/>
  <c r="I308" i="3" s="1"/>
  <c r="E309" i="3"/>
  <c r="E310" i="3"/>
  <c r="I310" i="3" s="1"/>
  <c r="E311" i="3"/>
  <c r="I311" i="3" s="1"/>
  <c r="E312" i="3"/>
  <c r="E313" i="3"/>
  <c r="E314" i="3"/>
  <c r="E315" i="3"/>
  <c r="E316" i="3"/>
  <c r="E317" i="3"/>
  <c r="E318" i="3"/>
  <c r="E319" i="3"/>
  <c r="E320" i="3"/>
  <c r="E321" i="3"/>
  <c r="E322" i="3"/>
  <c r="E323" i="3"/>
  <c r="E324" i="3"/>
  <c r="E325" i="3"/>
  <c r="I325" i="3" s="1"/>
  <c r="E326" i="3"/>
  <c r="E327" i="3"/>
  <c r="E328" i="3"/>
  <c r="E329" i="3"/>
  <c r="E330" i="3"/>
  <c r="I330" i="3" s="1"/>
  <c r="E331" i="3"/>
  <c r="E332" i="3"/>
  <c r="I332" i="3" s="1"/>
  <c r="E333" i="3"/>
  <c r="I333" i="3" s="1"/>
  <c r="E334" i="3"/>
  <c r="E335" i="3"/>
  <c r="E336" i="3"/>
  <c r="E337" i="3"/>
  <c r="E338" i="3"/>
  <c r="E339" i="3"/>
  <c r="E340" i="3"/>
  <c r="E341" i="3"/>
  <c r="E342" i="3"/>
  <c r="E344" i="3"/>
  <c r="E345" i="3"/>
  <c r="E346" i="3"/>
  <c r="I346" i="3" s="1"/>
  <c r="E347" i="3"/>
  <c r="I347" i="3" s="1"/>
  <c r="E348" i="3"/>
  <c r="E349" i="3"/>
  <c r="I349" i="3" s="1"/>
  <c r="E350" i="3"/>
  <c r="E351" i="3"/>
  <c r="E352" i="3"/>
  <c r="I352" i="3" s="1"/>
  <c r="E353" i="3"/>
  <c r="E354" i="3"/>
  <c r="I354" i="3" s="1"/>
  <c r="E355" i="3"/>
  <c r="E356" i="3"/>
  <c r="E357" i="3"/>
  <c r="E358" i="3"/>
  <c r="I358" i="3" s="1"/>
  <c r="E359" i="3"/>
  <c r="I359" i="3" s="1"/>
  <c r="E360" i="3"/>
  <c r="E361" i="3"/>
  <c r="E362" i="3"/>
  <c r="E363" i="3"/>
  <c r="I363" i="3" s="1"/>
  <c r="E364" i="3"/>
  <c r="E365" i="3"/>
  <c r="E366" i="3"/>
  <c r="E367" i="3"/>
  <c r="E368" i="3"/>
  <c r="I368" i="3" s="1"/>
  <c r="E369" i="3"/>
  <c r="E370" i="3"/>
  <c r="E371" i="3"/>
  <c r="E372" i="3"/>
  <c r="E373" i="3"/>
  <c r="E374" i="3"/>
  <c r="I374" i="3" s="1"/>
  <c r="E375" i="3"/>
  <c r="E376" i="3"/>
  <c r="E377" i="3"/>
  <c r="A53" i="1" a="1"/>
  <c r="A53" i="1" s="1"/>
  <c r="A54" i="1" a="1"/>
  <c r="A54" i="1" s="1"/>
  <c r="A55" i="1" a="1"/>
  <c r="A55" i="1" s="1"/>
  <c r="A56" i="1" a="1"/>
  <c r="A56" i="1" s="1"/>
  <c r="A57" i="1" a="1"/>
  <c r="A57" i="1" s="1"/>
  <c r="A58" i="1" a="1"/>
  <c r="A58" i="1" s="1"/>
  <c r="A59" i="1" a="1"/>
  <c r="A59" i="1" s="1"/>
  <c r="A60" i="1" a="1"/>
  <c r="A60" i="1" s="1"/>
  <c r="A61" i="1" a="1"/>
  <c r="A61" i="1" s="1"/>
  <c r="A62" i="1" a="1"/>
  <c r="A62" i="1" s="1"/>
  <c r="A63" i="1" a="1"/>
  <c r="A63" i="1" s="1"/>
  <c r="A64" i="1" a="1"/>
  <c r="A64" i="1" s="1"/>
  <c r="A65" i="1" a="1"/>
  <c r="A65" i="1" s="1"/>
  <c r="A66" i="1" a="1"/>
  <c r="A66" i="1" s="1"/>
  <c r="A67" i="1" a="1"/>
  <c r="A67" i="1" s="1"/>
  <c r="A68" i="1" a="1"/>
  <c r="A68" i="1" s="1"/>
  <c r="A69" i="1" a="1"/>
  <c r="A69" i="1" s="1"/>
  <c r="A70" i="1" a="1"/>
  <c r="A70" i="1" s="1"/>
  <c r="A71" i="1" a="1"/>
  <c r="A71" i="1" s="1"/>
  <c r="A72" i="1" a="1"/>
  <c r="A72" i="1" s="1"/>
  <c r="A73" i="1" a="1"/>
  <c r="A73" i="1" s="1"/>
  <c r="A74" i="1" a="1"/>
  <c r="A74" i="1" s="1"/>
  <c r="A75" i="1" a="1"/>
  <c r="A75" i="1" s="1"/>
  <c r="A76" i="1" a="1"/>
  <c r="A76" i="1" s="1"/>
  <c r="A77" i="1" a="1"/>
  <c r="A77" i="1" s="1"/>
  <c r="A78" i="1" a="1"/>
  <c r="A78" i="1" s="1"/>
  <c r="A79" i="1" a="1"/>
  <c r="A79" i="1" s="1"/>
  <c r="A80" i="1" a="1"/>
  <c r="A80" i="1" s="1"/>
  <c r="A81" i="1" a="1"/>
  <c r="A81" i="1" s="1"/>
  <c r="A82" i="1" a="1"/>
  <c r="A82" i="1" s="1"/>
  <c r="A83" i="1" a="1"/>
  <c r="A83" i="1" s="1"/>
  <c r="A84" i="1" a="1"/>
  <c r="A84" i="1" s="1"/>
  <c r="A85" i="1" a="1"/>
  <c r="A85" i="1" s="1"/>
  <c r="A86" i="1" a="1"/>
  <c r="A86" i="1" s="1"/>
  <c r="A87" i="1" a="1"/>
  <c r="A87" i="1" s="1"/>
  <c r="A88" i="1" a="1"/>
  <c r="A88" i="1" s="1"/>
  <c r="A89" i="1" a="1"/>
  <c r="A89" i="1" s="1"/>
  <c r="A90" i="1" a="1"/>
  <c r="A90" i="1" s="1"/>
  <c r="A91" i="1" a="1"/>
  <c r="A91" i="1" s="1"/>
  <c r="A92" i="1" a="1"/>
  <c r="A92" i="1" s="1"/>
  <c r="A93" i="1" a="1"/>
  <c r="A93" i="1" s="1"/>
  <c r="A94" i="1" a="1"/>
  <c r="A94" i="1" s="1"/>
  <c r="A95" i="1" a="1"/>
  <c r="A95" i="1" s="1"/>
  <c r="A96" i="1" a="1"/>
  <c r="A96" i="1" s="1"/>
  <c r="A97" i="1" a="1"/>
  <c r="A97" i="1" s="1"/>
  <c r="A98" i="1" a="1"/>
  <c r="A98" i="1" s="1"/>
  <c r="A99" i="1" a="1"/>
  <c r="A99" i="1" s="1"/>
  <c r="A100" i="1" a="1"/>
  <c r="A100" i="1" s="1"/>
  <c r="A101" i="1" a="1"/>
  <c r="A101" i="1" s="1"/>
  <c r="A102" i="1" a="1"/>
  <c r="A102" i="1" s="1"/>
  <c r="A103" i="1" a="1"/>
  <c r="A103" i="1" s="1"/>
  <c r="A104" i="1" a="1"/>
  <c r="A104" i="1" s="1"/>
  <c r="A105" i="1" a="1"/>
  <c r="A105" i="1" s="1"/>
  <c r="A106" i="1" a="1"/>
  <c r="A106" i="1" s="1"/>
  <c r="A107" i="1" a="1"/>
  <c r="A107" i="1" s="1"/>
  <c r="A108" i="1" a="1"/>
  <c r="A108" i="1" s="1"/>
  <c r="A109" i="1" a="1"/>
  <c r="A109" i="1" s="1"/>
  <c r="A110" i="1" a="1"/>
  <c r="A110" i="1" s="1"/>
  <c r="A111" i="1" a="1"/>
  <c r="A111" i="1" s="1"/>
  <c r="A112" i="1" a="1"/>
  <c r="A112" i="1" s="1"/>
  <c r="A113" i="1" a="1"/>
  <c r="A113" i="1" s="1"/>
  <c r="A114" i="1" a="1"/>
  <c r="A114" i="1" s="1"/>
  <c r="A115" i="1" a="1"/>
  <c r="A115" i="1" s="1"/>
  <c r="A116" i="1" a="1"/>
  <c r="A116" i="1" s="1"/>
  <c r="A117" i="1" a="1"/>
  <c r="A117" i="1" s="1"/>
  <c r="A118" i="1" a="1"/>
  <c r="A118" i="1" s="1"/>
  <c r="A119" i="1" a="1"/>
  <c r="A119" i="1" s="1"/>
  <c r="A120" i="1" a="1"/>
  <c r="A120" i="1" s="1"/>
  <c r="A121" i="1" a="1"/>
  <c r="A121" i="1" s="1"/>
  <c r="A122" i="1" a="1"/>
  <c r="A122" i="1" s="1"/>
  <c r="A123" i="1" a="1"/>
  <c r="A123" i="1" s="1"/>
  <c r="A124" i="1" a="1"/>
  <c r="A124" i="1" s="1"/>
  <c r="A125" i="1" a="1"/>
  <c r="A125" i="1" s="1"/>
  <c r="A126" i="1" a="1"/>
  <c r="A126" i="1" s="1"/>
  <c r="A127" i="1" a="1"/>
  <c r="A127" i="1" s="1"/>
  <c r="A128" i="1" a="1"/>
  <c r="A128" i="1" s="1"/>
  <c r="A129" i="1" a="1"/>
  <c r="A129" i="1" s="1"/>
  <c r="A130" i="1" a="1"/>
  <c r="A130" i="1" s="1"/>
  <c r="A131" i="1" a="1"/>
  <c r="A131" i="1" s="1"/>
  <c r="A132" i="1" a="1"/>
  <c r="A132" i="1" s="1"/>
  <c r="A140" i="1" a="1"/>
  <c r="A140" i="1" s="1"/>
  <c r="A141" i="1" a="1"/>
  <c r="A141" i="1" s="1"/>
  <c r="A142" i="1" a="1"/>
  <c r="A142" i="1" s="1"/>
  <c r="A143" i="1" a="1"/>
  <c r="A143" i="1" s="1"/>
  <c r="A144" i="1" a="1"/>
  <c r="A144" i="1" s="1"/>
  <c r="A145" i="1" a="1"/>
  <c r="A145" i="1" s="1"/>
  <c r="A152" i="1" a="1"/>
  <c r="A152" i="1" s="1"/>
  <c r="A153" i="1" a="1"/>
  <c r="A153" i="1" s="1"/>
  <c r="A154" i="1" a="1"/>
  <c r="A154" i="1" s="1"/>
  <c r="A155" i="1" a="1"/>
  <c r="A155" i="1" s="1"/>
  <c r="A167" i="1" a="1"/>
  <c r="A167" i="1" s="1"/>
  <c r="A168" i="1" a="1"/>
  <c r="A168" i="1" s="1"/>
  <c r="A146" i="1" a="1"/>
  <c r="A146" i="1" s="1"/>
  <c r="A156" i="1" a="1"/>
  <c r="A156" i="1" s="1"/>
  <c r="A157" i="1" a="1"/>
  <c r="A157" i="1" s="1"/>
  <c r="A158" i="1" a="1"/>
  <c r="A158" i="1" s="1"/>
  <c r="A159" i="1" a="1"/>
  <c r="A159" i="1" s="1"/>
  <c r="A160" i="1" a="1"/>
  <c r="A160" i="1" s="1"/>
  <c r="A161" i="1" a="1"/>
  <c r="A161" i="1" s="1"/>
  <c r="A162" i="1" a="1"/>
  <c r="A162" i="1" s="1"/>
  <c r="A163" i="1" a="1"/>
  <c r="A163" i="1" s="1"/>
  <c r="A164" i="1" a="1"/>
  <c r="A164" i="1" s="1"/>
  <c r="A165" i="1" a="1"/>
  <c r="A165" i="1" s="1"/>
  <c r="A169" i="1" a="1"/>
  <c r="A169" i="1" s="1"/>
  <c r="A170" i="1" a="1"/>
  <c r="A170" i="1" s="1"/>
  <c r="A171" i="1" a="1"/>
  <c r="A171" i="1" s="1"/>
  <c r="A172" i="1" a="1"/>
  <c r="A172" i="1" s="1"/>
  <c r="A147" i="1" a="1"/>
  <c r="A147" i="1" s="1"/>
  <c r="A148" i="1" a="1"/>
  <c r="A148" i="1" s="1"/>
  <c r="A149" i="1" a="1"/>
  <c r="A149" i="1" s="1"/>
  <c r="A150" i="1" a="1"/>
  <c r="A150" i="1" s="1"/>
  <c r="A151" i="1" a="1"/>
  <c r="A151" i="1" s="1"/>
  <c r="A166" i="1" a="1"/>
  <c r="A166" i="1" s="1"/>
  <c r="A173" i="1" a="1"/>
  <c r="A173" i="1" s="1"/>
  <c r="A174" i="1" a="1"/>
  <c r="A174" i="1" s="1"/>
  <c r="A175" i="1" a="1"/>
  <c r="A175" i="1" s="1"/>
  <c r="A176" i="1" a="1"/>
  <c r="A176" i="1" s="1"/>
  <c r="A177" i="1" a="1"/>
  <c r="A177" i="1" s="1"/>
  <c r="A178" i="1" a="1"/>
  <c r="A178" i="1" s="1"/>
  <c r="A179" i="1" a="1"/>
  <c r="A179" i="1" s="1"/>
  <c r="A180" i="1" a="1"/>
  <c r="A180" i="1" s="1"/>
  <c r="A181" i="1" a="1"/>
  <c r="A181" i="1" s="1"/>
  <c r="A182" i="1" a="1"/>
  <c r="A182" i="1" s="1"/>
  <c r="A183" i="1" a="1"/>
  <c r="A183" i="1" s="1"/>
  <c r="A184" i="1" a="1"/>
  <c r="A184" i="1" s="1"/>
  <c r="A185" i="1" a="1"/>
  <c r="A185" i="1" s="1"/>
  <c r="A186" i="1" a="1"/>
  <c r="A186" i="1" s="1"/>
  <c r="A187" i="1" a="1"/>
  <c r="A187" i="1" s="1"/>
  <c r="A188" i="1" a="1"/>
  <c r="A188" i="1" s="1"/>
  <c r="A189" i="1" a="1"/>
  <c r="A189" i="1" s="1"/>
  <c r="A190" i="1" a="1"/>
  <c r="A190" i="1" s="1"/>
  <c r="A191" i="1" a="1"/>
  <c r="A191" i="1" s="1"/>
  <c r="A192" i="1" a="1"/>
  <c r="A192" i="1" s="1"/>
  <c r="A193" i="1" a="1"/>
  <c r="A193" i="1" s="1"/>
  <c r="A194" i="1" a="1"/>
  <c r="A194" i="1" s="1"/>
  <c r="A195" i="1" a="1"/>
  <c r="A195" i="1" s="1"/>
  <c r="A196" i="1" a="1"/>
  <c r="A196" i="1" s="1"/>
  <c r="A197" i="1" a="1"/>
  <c r="A197" i="1" s="1"/>
  <c r="A198" i="1" a="1"/>
  <c r="A198" i="1" s="1"/>
  <c r="A199" i="1" a="1"/>
  <c r="A199" i="1" s="1"/>
  <c r="A200" i="1" a="1"/>
  <c r="A200" i="1" s="1"/>
  <c r="A201" i="1" a="1"/>
  <c r="A201" i="1" s="1"/>
  <c r="A202" i="1" a="1"/>
  <c r="A202" i="1" s="1"/>
  <c r="A203" i="1" a="1"/>
  <c r="A203" i="1" s="1"/>
  <c r="A204" i="1" a="1"/>
  <c r="A204" i="1" s="1"/>
  <c r="A205" i="1" a="1"/>
  <c r="A205" i="1" s="1"/>
  <c r="A206" i="1" a="1"/>
  <c r="A206" i="1" s="1"/>
  <c r="A207" i="1" a="1"/>
  <c r="A207" i="1" s="1"/>
  <c r="A208" i="1" a="1"/>
  <c r="A208" i="1" s="1"/>
  <c r="A209" i="1" a="1"/>
  <c r="A209" i="1" s="1"/>
  <c r="A210" i="1" a="1"/>
  <c r="A210" i="1" s="1"/>
  <c r="A211" i="1" a="1"/>
  <c r="A211" i="1" s="1"/>
  <c r="A212" i="1" a="1"/>
  <c r="A212" i="1" s="1"/>
  <c r="A213" i="1" a="1"/>
  <c r="A213" i="1" s="1"/>
  <c r="A214" i="1" a="1"/>
  <c r="A214" i="1" s="1"/>
  <c r="A234" i="1" a="1"/>
  <c r="A234" i="1" s="1"/>
  <c r="A235" i="1" a="1"/>
  <c r="A235" i="1" s="1"/>
  <c r="A236" i="1" a="1"/>
  <c r="A236" i="1" s="1"/>
  <c r="A237" i="1" a="1"/>
  <c r="A237" i="1" s="1"/>
  <c r="A238" i="1" a="1"/>
  <c r="A238" i="1" s="1"/>
  <c r="A239" i="1" a="1"/>
  <c r="A239" i="1" s="1"/>
  <c r="A240" i="1" a="1"/>
  <c r="A240" i="1" s="1"/>
  <c r="A241" i="1" a="1"/>
  <c r="A241" i="1" s="1"/>
  <c r="A242" i="1" a="1"/>
  <c r="A242" i="1" s="1"/>
  <c r="A243" i="1" a="1"/>
  <c r="A243" i="1" s="1"/>
  <c r="A244" i="1" a="1"/>
  <c r="A244" i="1" s="1"/>
  <c r="A245" i="1" a="1"/>
  <c r="A245" i="1" s="1"/>
  <c r="A246" i="1" a="1"/>
  <c r="A246" i="1" s="1"/>
  <c r="A247" i="1" a="1"/>
  <c r="A247" i="1" s="1"/>
  <c r="A248" i="1" a="1"/>
  <c r="A248" i="1" s="1"/>
  <c r="A249" i="1" a="1"/>
  <c r="A249" i="1" s="1"/>
  <c r="A250" i="1" a="1"/>
  <c r="A250" i="1" s="1"/>
  <c r="A251" i="1" a="1"/>
  <c r="A251" i="1" s="1"/>
  <c r="A252" i="1" a="1"/>
  <c r="A252" i="1" s="1"/>
  <c r="A253" i="1" a="1"/>
  <c r="A253" i="1" s="1"/>
  <c r="A254" i="1" a="1"/>
  <c r="A254" i="1" s="1"/>
  <c r="A255" i="1" a="1"/>
  <c r="A255" i="1" s="1"/>
  <c r="A256" i="1" a="1"/>
  <c r="A256" i="1" s="1"/>
  <c r="A257" i="1" a="1"/>
  <c r="A257" i="1" s="1"/>
  <c r="A258" i="1" a="1"/>
  <c r="A258" i="1" s="1"/>
  <c r="A259" i="1" a="1"/>
  <c r="A259" i="1" s="1"/>
  <c r="A260" i="1" a="1"/>
  <c r="A260" i="1" s="1"/>
  <c r="A261" i="1" a="1"/>
  <c r="A261" i="1" s="1"/>
  <c r="A262" i="1" a="1"/>
  <c r="A262" i="1" s="1"/>
  <c r="A263" i="1" a="1"/>
  <c r="A263" i="1" s="1"/>
  <c r="A264" i="1" a="1"/>
  <c r="A264" i="1" s="1"/>
  <c r="A265" i="1" a="1"/>
  <c r="A265" i="1" s="1"/>
  <c r="A266" i="1" a="1"/>
  <c r="A266" i="1" s="1"/>
  <c r="A267" i="1" a="1"/>
  <c r="A267" i="1" s="1"/>
  <c r="A268" i="1" a="1"/>
  <c r="A268" i="1" s="1"/>
  <c r="A269" i="1" a="1"/>
  <c r="A269" i="1" s="1"/>
  <c r="A270" i="1" a="1"/>
  <c r="A270" i="1" s="1"/>
  <c r="A271" i="1" a="1"/>
  <c r="A271" i="1" s="1"/>
  <c r="A272" i="1" a="1"/>
  <c r="A272" i="1" s="1"/>
  <c r="A273" i="1" a="1"/>
  <c r="A273" i="1" s="1"/>
  <c r="A274" i="1" a="1"/>
  <c r="A274" i="1" s="1"/>
  <c r="A275" i="1" a="1"/>
  <c r="A275" i="1" s="1"/>
  <c r="A276" i="1" a="1"/>
  <c r="A276" i="1" s="1"/>
  <c r="A277" i="1" a="1"/>
  <c r="A277" i="1" s="1"/>
  <c r="A278" i="1" a="1"/>
  <c r="A278" i="1" s="1"/>
  <c r="A279" i="1" a="1"/>
  <c r="A279" i="1" s="1"/>
  <c r="A280" i="1" a="1"/>
  <c r="A280" i="1" s="1"/>
  <c r="A281" i="1" a="1"/>
  <c r="A281" i="1" s="1"/>
  <c r="A282" i="1" a="1"/>
  <c r="A282" i="1" s="1"/>
  <c r="A283" i="1" a="1"/>
  <c r="A283" i="1" s="1"/>
  <c r="A284" i="1" a="1"/>
  <c r="A284" i="1" s="1"/>
  <c r="A285" i="1" a="1"/>
  <c r="A285" i="1" s="1"/>
  <c r="A286" i="1" a="1"/>
  <c r="A286" i="1" s="1"/>
  <c r="A287" i="1" a="1"/>
  <c r="A287" i="1" s="1"/>
  <c r="A288" i="1" a="1"/>
  <c r="A288" i="1" s="1"/>
  <c r="A289" i="1" a="1"/>
  <c r="A289" i="1" s="1"/>
  <c r="A290" i="1" a="1"/>
  <c r="A290" i="1" s="1"/>
  <c r="A291" i="1" a="1"/>
  <c r="A291" i="1" s="1"/>
  <c r="A292" i="1" a="1"/>
  <c r="A292" i="1" s="1"/>
  <c r="A293" i="1" a="1"/>
  <c r="A293" i="1" s="1"/>
  <c r="A294" i="1" a="1"/>
  <c r="A294" i="1" s="1"/>
  <c r="A295" i="1" a="1"/>
  <c r="A295" i="1" s="1"/>
  <c r="A296" i="1" a="1"/>
  <c r="A296" i="1" s="1"/>
  <c r="A297" i="1" a="1"/>
  <c r="A297" i="1" s="1"/>
  <c r="A298" i="1" a="1"/>
  <c r="A298" i="1" s="1"/>
  <c r="A299" i="1" a="1"/>
  <c r="A299" i="1" s="1"/>
  <c r="A300" i="1" a="1"/>
  <c r="A300" i="1" s="1"/>
  <c r="A301" i="1" a="1"/>
  <c r="A301" i="1" s="1"/>
  <c r="A302" i="1" a="1"/>
  <c r="A302" i="1" s="1"/>
  <c r="A303" i="1" a="1"/>
  <c r="A303" i="1" s="1"/>
  <c r="A304" i="1" a="1"/>
  <c r="A304" i="1" s="1"/>
  <c r="A305" i="1" a="1"/>
  <c r="A305" i="1" s="1"/>
  <c r="A306" i="1" a="1"/>
  <c r="A306" i="1" s="1"/>
  <c r="A307" i="1" a="1"/>
  <c r="A307" i="1" s="1"/>
  <c r="A308" i="1" a="1"/>
  <c r="A308" i="1" s="1"/>
  <c r="A309" i="1" a="1"/>
  <c r="A309" i="1" s="1"/>
  <c r="A310" i="1" a="1"/>
  <c r="A310" i="1" s="1"/>
  <c r="A311" i="1" a="1"/>
  <c r="A311" i="1" s="1"/>
  <c r="A312" i="1" a="1"/>
  <c r="A312" i="1" s="1"/>
  <c r="A313" i="1" a="1"/>
  <c r="A313" i="1" s="1"/>
  <c r="A314" i="1" a="1"/>
  <c r="A314" i="1" s="1"/>
  <c r="A315" i="1" a="1"/>
  <c r="A315" i="1" s="1"/>
  <c r="A316" i="1" a="1"/>
  <c r="A316" i="1" s="1"/>
  <c r="A317" i="1" a="1"/>
  <c r="A317" i="1" s="1"/>
  <c r="A318" i="1" a="1"/>
  <c r="A318" i="1" s="1"/>
  <c r="A321" i="1" a="1"/>
  <c r="A321" i="1" s="1"/>
  <c r="A322" i="1" a="1"/>
  <c r="A322" i="1" s="1"/>
  <c r="A319" i="1" a="1"/>
  <c r="A319" i="1" s="1"/>
  <c r="A320" i="1" a="1"/>
  <c r="A320" i="1" s="1"/>
  <c r="A323" i="1" a="1"/>
  <c r="A323" i="1" s="1"/>
  <c r="A324" i="1" a="1"/>
  <c r="A324" i="1" s="1"/>
  <c r="A325" i="1" a="1"/>
  <c r="A325" i="1" s="1"/>
  <c r="A326" i="1" a="1"/>
  <c r="A326" i="1" s="1"/>
  <c r="A327" i="1" a="1"/>
  <c r="A327" i="1" s="1"/>
  <c r="A328" i="1" a="1"/>
  <c r="A328" i="1" s="1"/>
  <c r="A329" i="1" a="1"/>
  <c r="A329" i="1" s="1"/>
  <c r="A330" i="1" a="1"/>
  <c r="A330" i="1" s="1"/>
  <c r="A331" i="1" a="1"/>
  <c r="A331" i="1" s="1"/>
  <c r="A332" i="1" a="1"/>
  <c r="A332" i="1" s="1"/>
  <c r="A333" i="1" a="1"/>
  <c r="A333" i="1" s="1"/>
  <c r="A334" i="1" a="1"/>
  <c r="A334" i="1" s="1"/>
  <c r="A335" i="1" a="1"/>
  <c r="A335" i="1" s="1"/>
  <c r="A336" i="1" a="1"/>
  <c r="A336" i="1" s="1"/>
  <c r="A337" i="1" a="1"/>
  <c r="A337" i="1" s="1"/>
  <c r="A338" i="1" a="1"/>
  <c r="A338" i="1" s="1"/>
  <c r="A339" i="1" a="1"/>
  <c r="A339" i="1" s="1"/>
  <c r="A340" i="1" a="1"/>
  <c r="A340" i="1" s="1"/>
  <c r="A341" i="1" a="1"/>
  <c r="A341" i="1" s="1"/>
  <c r="A342" i="1" a="1"/>
  <c r="A342" i="1" s="1"/>
  <c r="A343" i="1" a="1"/>
  <c r="A343" i="1" s="1"/>
  <c r="A344" i="1" a="1"/>
  <c r="A344" i="1" s="1"/>
  <c r="A345" i="1" a="1"/>
  <c r="A345" i="1" s="1"/>
  <c r="A346" i="1" a="1"/>
  <c r="A346" i="1" s="1"/>
  <c r="A347" i="1" a="1"/>
  <c r="A347" i="1" s="1"/>
  <c r="A348" i="1" a="1"/>
  <c r="A348" i="1" s="1"/>
  <c r="A349" i="1" a="1"/>
  <c r="A349" i="1" s="1"/>
  <c r="A350" i="1" a="1"/>
  <c r="A350" i="1" s="1"/>
  <c r="A351" i="1" a="1"/>
  <c r="A351" i="1" s="1"/>
  <c r="A352" i="1" a="1"/>
  <c r="A352" i="1" s="1"/>
  <c r="A353" i="1" a="1"/>
  <c r="A353" i="1" s="1"/>
  <c r="A354" i="1" a="1"/>
  <c r="A354" i="1" s="1"/>
  <c r="A355" i="1" a="1"/>
  <c r="A355" i="1" s="1"/>
  <c r="A356" i="1" a="1"/>
  <c r="A356" i="1" s="1"/>
  <c r="A357" i="1" a="1"/>
  <c r="A357" i="1" s="1"/>
  <c r="A358" i="1" a="1"/>
  <c r="A358" i="1" s="1"/>
  <c r="A359" i="1" a="1"/>
  <c r="A359" i="1" s="1"/>
  <c r="A360" i="1" a="1"/>
  <c r="A360" i="1" s="1"/>
  <c r="A361" i="1" a="1"/>
  <c r="A361" i="1" s="1"/>
  <c r="A362" i="1" a="1"/>
  <c r="A362" i="1" s="1"/>
  <c r="A363" i="1" a="1"/>
  <c r="A363" i="1" s="1"/>
  <c r="A364" i="1" a="1"/>
  <c r="A364" i="1" s="1"/>
  <c r="A365" i="1" a="1"/>
  <c r="A365" i="1" s="1"/>
  <c r="A366" i="1" a="1"/>
  <c r="A366" i="1" s="1"/>
  <c r="A367" i="1" a="1"/>
  <c r="A367" i="1" s="1"/>
  <c r="A368" i="1" a="1"/>
  <c r="A368" i="1" s="1"/>
  <c r="A369" i="1" a="1"/>
  <c r="A369" i="1" s="1"/>
  <c r="A370" i="1" a="1"/>
  <c r="A370" i="1" s="1"/>
  <c r="A371" i="1" a="1"/>
  <c r="A371" i="1" s="1"/>
  <c r="A826" i="1" a="1"/>
  <c r="A826" i="1" s="1"/>
  <c r="A827" i="1" a="1"/>
  <c r="A827" i="1" s="1"/>
  <c r="A828" i="1" a="1"/>
  <c r="A828" i="1" s="1"/>
  <c r="A829" i="1" a="1"/>
  <c r="A829" i="1" s="1"/>
  <c r="A830" i="1" a="1"/>
  <c r="A830" i="1" s="1"/>
  <c r="A831" i="1" a="1"/>
  <c r="A831" i="1" s="1"/>
  <c r="A832" i="1" a="1"/>
  <c r="A832" i="1" s="1"/>
  <c r="A833" i="1" a="1"/>
  <c r="A833" i="1" s="1"/>
  <c r="A834" i="1" a="1"/>
  <c r="A834" i="1" s="1"/>
  <c r="A835" i="1" a="1"/>
  <c r="A835" i="1" s="1"/>
  <c r="A836" i="1" a="1"/>
  <c r="A836" i="1" s="1"/>
  <c r="A837" i="1" a="1"/>
  <c r="A837" i="1" s="1"/>
  <c r="A838" i="1" a="1"/>
  <c r="A838" i="1" s="1"/>
  <c r="A839" i="1" a="1"/>
  <c r="A839" i="1" s="1"/>
  <c r="A840" i="1" a="1"/>
  <c r="A840" i="1" s="1"/>
  <c r="A841" i="1" a="1"/>
  <c r="A841" i="1" s="1"/>
  <c r="A842" i="1" a="1"/>
  <c r="A842" i="1" s="1"/>
  <c r="A847" i="1" a="1"/>
  <c r="A847" i="1" s="1"/>
  <c r="A848" i="1" a="1"/>
  <c r="A848" i="1" s="1"/>
  <c r="A849" i="1" a="1"/>
  <c r="A849" i="1" s="1"/>
  <c r="A850" i="1" a="1"/>
  <c r="A850" i="1" s="1"/>
  <c r="A843" i="1" a="1"/>
  <c r="A843" i="1" s="1"/>
  <c r="A844" i="1" a="1"/>
  <c r="A844" i="1" s="1"/>
  <c r="A845" i="1" a="1"/>
  <c r="A845" i="1" s="1"/>
  <c r="A846" i="1" a="1"/>
  <c r="A846" i="1" s="1"/>
  <c r="A851" i="1" a="1"/>
  <c r="A851" i="1" s="1"/>
  <c r="A852" i="1" a="1"/>
  <c r="A852" i="1" s="1"/>
  <c r="A372" i="1" a="1"/>
  <c r="A372" i="1" s="1"/>
  <c r="A373" i="1" a="1"/>
  <c r="A373" i="1" s="1"/>
  <c r="A374" i="1" a="1"/>
  <c r="A374" i="1" s="1"/>
  <c r="A375" i="1" a="1"/>
  <c r="A375" i="1" s="1"/>
  <c r="A376" i="1" a="1"/>
  <c r="A376" i="1" s="1"/>
  <c r="A377" i="1" a="1"/>
  <c r="A377" i="1" s="1"/>
  <c r="A378" i="1" a="1"/>
  <c r="A378" i="1" s="1"/>
  <c r="A379" i="1" a="1"/>
  <c r="A379" i="1" s="1"/>
  <c r="A380" i="1" a="1"/>
  <c r="A380" i="1" s="1"/>
  <c r="A381" i="1" a="1"/>
  <c r="A381" i="1" s="1"/>
  <c r="A382" i="1" a="1"/>
  <c r="A382" i="1" s="1"/>
  <c r="A383" i="1" a="1"/>
  <c r="A383" i="1" s="1"/>
  <c r="A384" i="1" a="1"/>
  <c r="A384" i="1" s="1"/>
  <c r="A385" i="1" a="1"/>
  <c r="A385" i="1" s="1"/>
  <c r="A386" i="1" a="1"/>
  <c r="A386" i="1" s="1"/>
  <c r="A387" i="1" a="1"/>
  <c r="A387" i="1" s="1"/>
  <c r="A388" i="1" a="1"/>
  <c r="A388" i="1" s="1"/>
  <c r="A389" i="1" a="1"/>
  <c r="A389" i="1" s="1"/>
  <c r="A390" i="1" a="1"/>
  <c r="A390" i="1" s="1"/>
  <c r="A391" i="1" a="1"/>
  <c r="A391" i="1" s="1"/>
  <c r="A392" i="1" a="1"/>
  <c r="A392" i="1" s="1"/>
  <c r="A393" i="1" a="1"/>
  <c r="A393" i="1" s="1"/>
  <c r="A394" i="1" a="1"/>
  <c r="A394" i="1" s="1"/>
  <c r="A395" i="1" a="1"/>
  <c r="A395" i="1" s="1"/>
  <c r="A396" i="1" a="1"/>
  <c r="A396" i="1" s="1"/>
  <c r="A397" i="1" a="1"/>
  <c r="A397" i="1" s="1"/>
  <c r="A398" i="1" a="1"/>
  <c r="A398" i="1" s="1"/>
  <c r="A399" i="1" a="1"/>
  <c r="A399" i="1" s="1"/>
  <c r="A400" i="1" a="1"/>
  <c r="A400" i="1" s="1"/>
  <c r="A401" i="1" a="1"/>
  <c r="A401" i="1" s="1"/>
  <c r="A402" i="1" a="1"/>
  <c r="A402" i="1" s="1"/>
  <c r="A403" i="1" a="1"/>
  <c r="A403" i="1" s="1"/>
  <c r="A404" i="1" a="1"/>
  <c r="A404" i="1" s="1"/>
  <c r="A405" i="1" a="1"/>
  <c r="A405" i="1" s="1"/>
  <c r="A406" i="1" a="1"/>
  <c r="A406" i="1" s="1"/>
  <c r="A407" i="1" a="1"/>
  <c r="A407" i="1" s="1"/>
  <c r="A408" i="1" a="1"/>
  <c r="A408" i="1" s="1"/>
  <c r="A409" i="1" a="1"/>
  <c r="A409" i="1" s="1"/>
  <c r="A410" i="1" a="1"/>
  <c r="A410" i="1" s="1"/>
  <c r="A411" i="1" a="1"/>
  <c r="A411" i="1" s="1"/>
  <c r="A412" i="1" a="1"/>
  <c r="A412" i="1" s="1"/>
  <c r="A413" i="1" a="1"/>
  <c r="A413" i="1" s="1"/>
  <c r="A414" i="1" a="1"/>
  <c r="A414" i="1" s="1"/>
  <c r="A415" i="1" a="1"/>
  <c r="A415" i="1" s="1"/>
  <c r="A416" i="1" a="1"/>
  <c r="A416" i="1" s="1"/>
  <c r="A417" i="1" a="1"/>
  <c r="A417" i="1" s="1"/>
  <c r="A418" i="1" a="1"/>
  <c r="A418" i="1" s="1"/>
  <c r="A419" i="1" a="1"/>
  <c r="A419" i="1" s="1"/>
  <c r="A420" i="1" a="1"/>
  <c r="A420" i="1" s="1"/>
  <c r="A421" i="1" a="1"/>
  <c r="A421" i="1" s="1"/>
  <c r="A422" i="1" a="1"/>
  <c r="A422" i="1" s="1"/>
  <c r="A423" i="1" a="1"/>
  <c r="A423" i="1" s="1"/>
  <c r="A424" i="1" a="1"/>
  <c r="A424" i="1" s="1"/>
  <c r="A425" i="1" a="1"/>
  <c r="A425" i="1" s="1"/>
  <c r="A426" i="1" a="1"/>
  <c r="A426" i="1" s="1"/>
  <c r="A427" i="1" a="1"/>
  <c r="A427" i="1" s="1"/>
  <c r="A428" i="1" a="1"/>
  <c r="A428" i="1" s="1"/>
  <c r="A429" i="1" a="1"/>
  <c r="A429" i="1" s="1"/>
  <c r="A430" i="1" a="1"/>
  <c r="A430" i="1" s="1"/>
  <c r="A431" i="1" a="1"/>
  <c r="A431" i="1" s="1"/>
  <c r="A432" i="1" a="1"/>
  <c r="A432" i="1" s="1"/>
  <c r="A433" i="1" a="1"/>
  <c r="A433" i="1" s="1"/>
  <c r="A434" i="1" a="1"/>
  <c r="A434" i="1" s="1"/>
  <c r="A435" i="1" a="1"/>
  <c r="A435" i="1" s="1"/>
  <c r="A436" i="1" a="1"/>
  <c r="A436" i="1" s="1"/>
  <c r="A437" i="1" a="1"/>
  <c r="A437" i="1" s="1"/>
  <c r="A438" i="1" a="1"/>
  <c r="A438" i="1" s="1"/>
  <c r="A439" i="1" a="1"/>
  <c r="A439" i="1" s="1"/>
  <c r="A440" i="1" a="1"/>
  <c r="A440" i="1" s="1"/>
  <c r="A441" i="1" a="1"/>
  <c r="A441" i="1" s="1"/>
  <c r="A442" i="1" a="1"/>
  <c r="A442" i="1" s="1"/>
  <c r="A443" i="1" a="1"/>
  <c r="A443" i="1" s="1"/>
  <c r="A444" i="1" a="1"/>
  <c r="A444" i="1" s="1"/>
  <c r="A445" i="1" a="1"/>
  <c r="A445" i="1" s="1"/>
  <c r="A446" i="1" a="1"/>
  <c r="A446" i="1" s="1"/>
  <c r="A447" i="1" a="1"/>
  <c r="A447" i="1" s="1"/>
  <c r="A448" i="1" a="1"/>
  <c r="A448" i="1" s="1"/>
  <c r="A449" i="1" a="1"/>
  <c r="A449" i="1" s="1"/>
  <c r="A450" i="1" a="1"/>
  <c r="A450" i="1" s="1"/>
  <c r="A451" i="1" a="1"/>
  <c r="A451" i="1" s="1"/>
  <c r="A452" i="1" a="1"/>
  <c r="A452" i="1" s="1"/>
  <c r="A453" i="1" a="1"/>
  <c r="A453" i="1" s="1"/>
  <c r="A454" i="1" a="1"/>
  <c r="A454" i="1" s="1"/>
  <c r="A455" i="1" a="1"/>
  <c r="A455" i="1" s="1"/>
  <c r="A456" i="1" a="1"/>
  <c r="A456" i="1" s="1"/>
  <c r="A457" i="1" a="1"/>
  <c r="A457" i="1" s="1"/>
  <c r="A458" i="1" a="1"/>
  <c r="A458" i="1" s="1"/>
  <c r="A459" i="1" a="1"/>
  <c r="A459" i="1" s="1"/>
  <c r="A460" i="1" a="1"/>
  <c r="A460" i="1" s="1"/>
  <c r="A461" i="1" a="1"/>
  <c r="A461" i="1" s="1"/>
  <c r="A462" i="1" a="1"/>
  <c r="A462" i="1" s="1"/>
  <c r="A463" i="1" a="1"/>
  <c r="A463" i="1" s="1"/>
  <c r="A468" i="1" a="1"/>
  <c r="A468" i="1" s="1"/>
  <c r="A469" i="1" a="1"/>
  <c r="A469" i="1" s="1"/>
  <c r="A470" i="1" a="1"/>
  <c r="A470" i="1" s="1"/>
  <c r="A471" i="1" a="1"/>
  <c r="A471" i="1" s="1"/>
  <c r="A464" i="1" a="1"/>
  <c r="A464" i="1" s="1"/>
  <c r="A465" i="1" a="1"/>
  <c r="A465" i="1" s="1"/>
  <c r="A466" i="1" a="1"/>
  <c r="A466" i="1" s="1"/>
  <c r="A467" i="1" a="1"/>
  <c r="A467" i="1" s="1"/>
  <c r="A472" i="1" a="1"/>
  <c r="A472" i="1" s="1"/>
  <c r="A473" i="1" a="1"/>
  <c r="A473" i="1" s="1"/>
  <c r="A474" i="1" a="1"/>
  <c r="A474" i="1" s="1"/>
  <c r="A475" i="1" a="1"/>
  <c r="A475" i="1" s="1"/>
  <c r="A476" i="1" a="1"/>
  <c r="A476" i="1" s="1"/>
  <c r="A477" i="1" a="1"/>
  <c r="A477" i="1" s="1"/>
  <c r="A478" i="1" a="1"/>
  <c r="A478" i="1" s="1"/>
  <c r="A479" i="1" a="1"/>
  <c r="A479" i="1" s="1"/>
  <c r="A480" i="1" a="1"/>
  <c r="A480" i="1" s="1"/>
  <c r="A481" i="1" a="1"/>
  <c r="A481" i="1" s="1"/>
  <c r="A482" i="1" a="1"/>
  <c r="A482" i="1" s="1"/>
  <c r="A483" i="1" a="1"/>
  <c r="A483" i="1" s="1"/>
  <c r="A484" i="1" a="1"/>
  <c r="A484" i="1" s="1"/>
  <c r="A485" i="1" a="1"/>
  <c r="A485" i="1" s="1"/>
  <c r="A486" i="1" a="1"/>
  <c r="A486" i="1" s="1"/>
  <c r="A487" i="1" a="1"/>
  <c r="A487" i="1" s="1"/>
  <c r="A488" i="1" a="1"/>
  <c r="A488" i="1" s="1"/>
  <c r="A489" i="1" a="1"/>
  <c r="A489" i="1" s="1"/>
  <c r="A490" i="1" a="1"/>
  <c r="A490" i="1" s="1"/>
  <c r="A491" i="1" a="1"/>
  <c r="A491" i="1" s="1"/>
  <c r="A492" i="1" a="1"/>
  <c r="A492" i="1" s="1"/>
  <c r="A493" i="1" a="1"/>
  <c r="A493" i="1" s="1"/>
  <c r="A494" i="1" a="1"/>
  <c r="A494" i="1" s="1"/>
  <c r="A495" i="1" a="1"/>
  <c r="A495" i="1" s="1"/>
  <c r="A496" i="1" a="1"/>
  <c r="A496" i="1" s="1"/>
  <c r="A497" i="1" a="1"/>
  <c r="A497" i="1" s="1"/>
  <c r="A498" i="1" a="1"/>
  <c r="A498" i="1" s="1"/>
  <c r="A499" i="1" a="1"/>
  <c r="A499" i="1" s="1"/>
  <c r="A500" i="1" a="1"/>
  <c r="A500" i="1" s="1"/>
  <c r="A501" i="1" a="1"/>
  <c r="A501" i="1" s="1"/>
  <c r="A502" i="1" a="1"/>
  <c r="A502" i="1" s="1"/>
  <c r="A503" i="1" a="1"/>
  <c r="A503" i="1" s="1"/>
  <c r="A504" i="1" a="1"/>
  <c r="A504" i="1" s="1"/>
  <c r="A530" i="1" a="1"/>
  <c r="A530" i="1" s="1"/>
  <c r="A531" i="1" a="1"/>
  <c r="A531" i="1" s="1"/>
  <c r="A532" i="1" a="1"/>
  <c r="A532" i="1" s="1"/>
  <c r="A533" i="1" a="1"/>
  <c r="A533" i="1" s="1"/>
  <c r="A534" i="1" a="1"/>
  <c r="A534" i="1" s="1"/>
  <c r="A535" i="1" a="1"/>
  <c r="A535" i="1" s="1"/>
  <c r="A536" i="1" a="1"/>
  <c r="A536" i="1" s="1"/>
  <c r="A537" i="1" a="1"/>
  <c r="A537" i="1" s="1"/>
  <c r="A538" i="1" a="1"/>
  <c r="A538" i="1" s="1"/>
  <c r="A539" i="1" a="1"/>
  <c r="A539" i="1" s="1"/>
  <c r="A540" i="1" a="1"/>
  <c r="A540" i="1" s="1"/>
  <c r="A541" i="1" a="1"/>
  <c r="A541" i="1" s="1"/>
  <c r="A542" i="1" a="1"/>
  <c r="A542" i="1" s="1"/>
  <c r="A543" i="1" a="1"/>
  <c r="A543" i="1" s="1"/>
  <c r="A544" i="1" a="1"/>
  <c r="A544" i="1" s="1"/>
  <c r="A545" i="1" a="1"/>
  <c r="A545" i="1" s="1"/>
  <c r="A546" i="1" a="1"/>
  <c r="A546" i="1" s="1"/>
  <c r="A547" i="1" a="1"/>
  <c r="A547" i="1" s="1"/>
  <c r="A548" i="1" a="1"/>
  <c r="A548" i="1" s="1"/>
  <c r="A549" i="1" a="1"/>
  <c r="A549" i="1" s="1"/>
  <c r="A550" i="1" a="1"/>
  <c r="A550" i="1" s="1"/>
  <c r="A551" i="1" a="1"/>
  <c r="A551" i="1" s="1"/>
  <c r="A552" i="1" a="1"/>
  <c r="A552" i="1" s="1"/>
  <c r="A553" i="1" a="1"/>
  <c r="A553" i="1" s="1"/>
  <c r="A554" i="1" a="1"/>
  <c r="A554" i="1" s="1"/>
  <c r="A555" i="1" a="1"/>
  <c r="A555" i="1" s="1"/>
  <c r="A556" i="1" a="1"/>
  <c r="A556" i="1" s="1"/>
  <c r="A557" i="1" a="1"/>
  <c r="A557" i="1" s="1"/>
  <c r="A558" i="1" a="1"/>
  <c r="A558" i="1" s="1"/>
  <c r="A559" i="1" a="1"/>
  <c r="A559" i="1" s="1"/>
  <c r="A560" i="1" a="1"/>
  <c r="A560" i="1" s="1"/>
  <c r="A561" i="1" a="1"/>
  <c r="A561" i="1" s="1"/>
  <c r="A756" i="1" a="1"/>
  <c r="A756" i="1" s="1"/>
  <c r="A757" i="1" a="1"/>
  <c r="A757" i="1" s="1"/>
  <c r="A758" i="1" a="1"/>
  <c r="A758" i="1" s="1"/>
  <c r="A759" i="1" a="1"/>
  <c r="A759" i="1" s="1"/>
  <c r="A760" i="1" a="1"/>
  <c r="A760" i="1" s="1"/>
  <c r="A761" i="1" a="1"/>
  <c r="A761" i="1" s="1"/>
  <c r="A762" i="1" a="1"/>
  <c r="A762" i="1" s="1"/>
  <c r="A791" i="1" a="1"/>
  <c r="A791" i="1" s="1"/>
  <c r="A801" i="1" a="1"/>
  <c r="A801" i="1" s="1"/>
  <c r="A802" i="1" a="1"/>
  <c r="A802" i="1" s="1"/>
  <c r="A803" i="1" a="1"/>
  <c r="A803" i="1" s="1"/>
  <c r="A804" i="1" a="1"/>
  <c r="A804" i="1" s="1"/>
  <c r="A506" i="1" a="1"/>
  <c r="A506" i="1" s="1"/>
  <c r="A507" i="1" a="1"/>
  <c r="A507" i="1" s="1"/>
  <c r="A508" i="1" a="1"/>
  <c r="A508" i="1" s="1"/>
  <c r="A509" i="1" a="1"/>
  <c r="A509" i="1" s="1"/>
  <c r="A510" i="1" a="1"/>
  <c r="A510" i="1" s="1"/>
  <c r="A511" i="1" a="1"/>
  <c r="A511" i="1" s="1"/>
  <c r="A512" i="1" a="1"/>
  <c r="A512" i="1" s="1"/>
  <c r="A513" i="1" a="1"/>
  <c r="A513" i="1" s="1"/>
  <c r="A514" i="1" a="1"/>
  <c r="A514" i="1" s="1"/>
  <c r="A515" i="1" a="1"/>
  <c r="A515" i="1" s="1"/>
  <c r="A516" i="1" a="1"/>
  <c r="A516" i="1" s="1"/>
  <c r="A517" i="1" a="1"/>
  <c r="A517" i="1" s="1"/>
  <c r="A763" i="1" a="1"/>
  <c r="A763" i="1" s="1"/>
  <c r="A764" i="1" a="1"/>
  <c r="A764" i="1" s="1"/>
  <c r="A663" i="1" a="1"/>
  <c r="A663" i="1" s="1"/>
  <c r="A664" i="1" a="1"/>
  <c r="A664" i="1" s="1"/>
  <c r="A665" i="1" a="1"/>
  <c r="A665" i="1" s="1"/>
  <c r="A666" i="1" a="1"/>
  <c r="A666" i="1" s="1"/>
  <c r="A667" i="1" a="1"/>
  <c r="A667" i="1" s="1"/>
  <c r="A562" i="1" a="1"/>
  <c r="A562" i="1" s="1"/>
  <c r="A563" i="1" a="1"/>
  <c r="A563" i="1" s="1"/>
  <c r="A564" i="1" a="1"/>
  <c r="A564" i="1" s="1"/>
  <c r="A565" i="1" a="1"/>
  <c r="A565" i="1" s="1"/>
  <c r="A566" i="1" a="1"/>
  <c r="A566" i="1" s="1"/>
  <c r="A567" i="1" a="1"/>
  <c r="A567" i="1" s="1"/>
  <c r="A568" i="1" a="1"/>
  <c r="A568" i="1" s="1"/>
  <c r="A569" i="1" a="1"/>
  <c r="A569" i="1" s="1"/>
  <c r="A570" i="1" a="1"/>
  <c r="A570" i="1" s="1"/>
  <c r="A571" i="1" a="1"/>
  <c r="A571" i="1" s="1"/>
  <c r="A572" i="1" a="1"/>
  <c r="A572" i="1" s="1"/>
  <c r="A573" i="1" a="1"/>
  <c r="A573" i="1" s="1"/>
  <c r="A574" i="1" a="1"/>
  <c r="A574" i="1" s="1"/>
  <c r="A505" i="1" a="1"/>
  <c r="A505" i="1" s="1"/>
  <c r="A518" i="1" a="1"/>
  <c r="A518" i="1" s="1"/>
  <c r="A519" i="1" a="1"/>
  <c r="A519" i="1" s="1"/>
  <c r="A520" i="1" a="1"/>
  <c r="A520" i="1" s="1"/>
  <c r="A521" i="1" a="1"/>
  <c r="A521" i="1" s="1"/>
  <c r="A522" i="1" a="1"/>
  <c r="A522" i="1" s="1"/>
  <c r="A523" i="1" a="1"/>
  <c r="A523" i="1" s="1"/>
  <c r="A524" i="1" a="1"/>
  <c r="A524" i="1" s="1"/>
  <c r="A525" i="1" a="1"/>
  <c r="A525" i="1" s="1"/>
  <c r="A526" i="1" a="1"/>
  <c r="A526" i="1" s="1"/>
  <c r="A527" i="1" a="1"/>
  <c r="A527" i="1" s="1"/>
  <c r="A528" i="1" a="1"/>
  <c r="A528" i="1" s="1"/>
  <c r="A529" i="1" a="1"/>
  <c r="A529" i="1" s="1"/>
  <c r="A215" i="1" a="1"/>
  <c r="A215" i="1" s="1"/>
  <c r="A216" i="1" a="1"/>
  <c r="A216" i="1" s="1"/>
  <c r="A217" i="1" a="1"/>
  <c r="A217" i="1" s="1"/>
  <c r="A218" i="1" a="1"/>
  <c r="A218" i="1" s="1"/>
  <c r="A219" i="1" a="1"/>
  <c r="A219" i="1" s="1"/>
  <c r="A220" i="1" a="1"/>
  <c r="A220" i="1" s="1"/>
  <c r="A221" i="1" a="1"/>
  <c r="A221" i="1" s="1"/>
  <c r="A222" i="1" a="1"/>
  <c r="A222" i="1" s="1"/>
  <c r="A223" i="1" a="1"/>
  <c r="A223" i="1" s="1"/>
  <c r="A224" i="1" a="1"/>
  <c r="A224" i="1" s="1"/>
  <c r="A225" i="1" a="1"/>
  <c r="A225" i="1" s="1"/>
  <c r="A226" i="1" a="1"/>
  <c r="A226" i="1" s="1"/>
  <c r="A227" i="1" a="1"/>
  <c r="A227" i="1" s="1"/>
  <c r="A228" i="1" a="1"/>
  <c r="A228" i="1" s="1"/>
  <c r="A229" i="1" a="1"/>
  <c r="A229" i="1" s="1"/>
  <c r="A230" i="1" a="1"/>
  <c r="A230" i="1" s="1"/>
  <c r="A231" i="1" a="1"/>
  <c r="A231" i="1" s="1"/>
  <c r="A232" i="1" a="1"/>
  <c r="A232" i="1" s="1"/>
  <c r="A233" i="1" a="1"/>
  <c r="A233" i="1" s="1"/>
  <c r="A575" i="1" a="1"/>
  <c r="A575" i="1" s="1"/>
  <c r="A576" i="1" a="1"/>
  <c r="A576" i="1" s="1"/>
  <c r="A577" i="1" a="1"/>
  <c r="A577" i="1" s="1"/>
  <c r="A625" i="1" a="1"/>
  <c r="A625" i="1" s="1"/>
  <c r="A626" i="1" a="1"/>
  <c r="A626" i="1" s="1"/>
  <c r="A627" i="1" a="1"/>
  <c r="A627" i="1" s="1"/>
  <c r="A628" i="1" a="1"/>
  <c r="A628" i="1" s="1"/>
  <c r="A629" i="1" a="1"/>
  <c r="A629" i="1" s="1"/>
  <c r="A630" i="1" a="1"/>
  <c r="A630" i="1" s="1"/>
  <c r="A650" i="1" a="1"/>
  <c r="A650" i="1" s="1"/>
  <c r="A651" i="1" a="1"/>
  <c r="A651" i="1" s="1"/>
  <c r="A652" i="1" a="1"/>
  <c r="A652" i="1" s="1"/>
  <c r="A653" i="1" a="1"/>
  <c r="A653" i="1" s="1"/>
  <c r="L653" i="1" s="1"/>
  <c r="A654" i="1" a="1"/>
  <c r="A654" i="1" s="1"/>
  <c r="A655" i="1" a="1"/>
  <c r="A655" i="1" s="1"/>
  <c r="A631" i="1" a="1"/>
  <c r="A631" i="1" s="1"/>
  <c r="A632" i="1" a="1"/>
  <c r="A632" i="1" s="1"/>
  <c r="A633" i="1" a="1"/>
  <c r="A633" i="1" s="1"/>
  <c r="A634" i="1" a="1"/>
  <c r="A634" i="1" s="1"/>
  <c r="A635" i="1" a="1"/>
  <c r="A635" i="1" s="1"/>
  <c r="A636" i="1" a="1"/>
  <c r="A636" i="1" s="1"/>
  <c r="A637" i="1" a="1"/>
  <c r="A637" i="1" s="1"/>
  <c r="A638" i="1" a="1"/>
  <c r="A638" i="1" s="1"/>
  <c r="A639" i="1" a="1"/>
  <c r="A639" i="1" s="1"/>
  <c r="A640" i="1" a="1"/>
  <c r="A640" i="1" s="1"/>
  <c r="A641" i="1" a="1"/>
  <c r="A641" i="1" s="1"/>
  <c r="A642" i="1" a="1"/>
  <c r="A642" i="1" s="1"/>
  <c r="A643" i="1" a="1"/>
  <c r="A643" i="1" s="1"/>
  <c r="A644" i="1" a="1"/>
  <c r="A644" i="1" s="1"/>
  <c r="A645" i="1" a="1"/>
  <c r="A645" i="1" s="1"/>
  <c r="A646" i="1" a="1"/>
  <c r="A646" i="1" s="1"/>
  <c r="A647" i="1" a="1"/>
  <c r="A647" i="1" s="1"/>
  <c r="A578" i="1" a="1"/>
  <c r="A578" i="1" s="1"/>
  <c r="A579" i="1" a="1"/>
  <c r="A579" i="1" s="1"/>
  <c r="A580" i="1" a="1"/>
  <c r="A580" i="1" s="1"/>
  <c r="A581" i="1" a="1"/>
  <c r="A581" i="1" s="1"/>
  <c r="A582" i="1" a="1"/>
  <c r="A582" i="1" s="1"/>
  <c r="A583" i="1" a="1"/>
  <c r="A583" i="1" s="1"/>
  <c r="A584" i="1" a="1"/>
  <c r="A584" i="1" s="1"/>
  <c r="A585" i="1" a="1"/>
  <c r="A585" i="1" s="1"/>
  <c r="A586" i="1" a="1"/>
  <c r="A586" i="1" s="1"/>
  <c r="A587" i="1" a="1"/>
  <c r="A587" i="1" s="1"/>
  <c r="A588" i="1" a="1"/>
  <c r="A588" i="1" s="1"/>
  <c r="A648" i="1" a="1"/>
  <c r="A648" i="1" s="1"/>
  <c r="A649" i="1" a="1"/>
  <c r="A649" i="1" s="1"/>
  <c r="A589" i="1" a="1"/>
  <c r="A589" i="1" s="1"/>
  <c r="A590" i="1" a="1"/>
  <c r="A590" i="1" s="1"/>
  <c r="A591" i="1" a="1"/>
  <c r="A591" i="1" s="1"/>
  <c r="A592" i="1" a="1"/>
  <c r="A592" i="1" s="1"/>
  <c r="A593" i="1" a="1"/>
  <c r="A593" i="1" s="1"/>
  <c r="A594" i="1" a="1"/>
  <c r="A594" i="1" s="1"/>
  <c r="A595" i="1" a="1"/>
  <c r="A595" i="1" s="1"/>
  <c r="A596" i="1" a="1"/>
  <c r="A596" i="1" s="1"/>
  <c r="A597" i="1" a="1"/>
  <c r="A597" i="1" s="1"/>
  <c r="A598" i="1" a="1"/>
  <c r="A598" i="1" s="1"/>
  <c r="A599" i="1" a="1"/>
  <c r="A599" i="1" s="1"/>
  <c r="A600" i="1" a="1"/>
  <c r="A600" i="1" s="1"/>
  <c r="A601" i="1" a="1"/>
  <c r="A601" i="1" s="1"/>
  <c r="A602" i="1" a="1"/>
  <c r="A602" i="1" s="1"/>
  <c r="A603" i="1" a="1"/>
  <c r="A603" i="1" s="1"/>
  <c r="A604" i="1" a="1"/>
  <c r="A604" i="1" s="1"/>
  <c r="A605" i="1" a="1"/>
  <c r="A605" i="1" s="1"/>
  <c r="A606" i="1" a="1"/>
  <c r="A606" i="1" s="1"/>
  <c r="A607" i="1" a="1"/>
  <c r="A607" i="1" s="1"/>
  <c r="A608" i="1" a="1"/>
  <c r="A608" i="1" s="1"/>
  <c r="A609" i="1" a="1"/>
  <c r="A609" i="1" s="1"/>
  <c r="A610" i="1" a="1"/>
  <c r="A610" i="1" s="1"/>
  <c r="A611" i="1" a="1"/>
  <c r="A611" i="1" s="1"/>
  <c r="A612" i="1" a="1"/>
  <c r="A612" i="1" s="1"/>
  <c r="A613" i="1" a="1"/>
  <c r="A613" i="1" s="1"/>
  <c r="A614" i="1" a="1"/>
  <c r="A614" i="1" s="1"/>
  <c r="A615" i="1" a="1"/>
  <c r="A615" i="1" s="1"/>
  <c r="A616" i="1" a="1"/>
  <c r="A616" i="1" s="1"/>
  <c r="A617" i="1" a="1"/>
  <c r="A617" i="1" s="1"/>
  <c r="A618" i="1" a="1"/>
  <c r="A618" i="1" s="1"/>
  <c r="A619" i="1" a="1"/>
  <c r="A619" i="1" s="1"/>
  <c r="A620" i="1" a="1"/>
  <c r="A620" i="1" s="1"/>
  <c r="A621" i="1" a="1"/>
  <c r="A621" i="1" s="1"/>
  <c r="A622" i="1" a="1"/>
  <c r="A622" i="1" s="1"/>
  <c r="A623" i="1" a="1"/>
  <c r="A623" i="1" s="1"/>
  <c r="A624" i="1" a="1"/>
  <c r="A624" i="1" s="1"/>
  <c r="A656" i="1" a="1"/>
  <c r="A656" i="1" s="1"/>
  <c r="A657" i="1" a="1"/>
  <c r="A657" i="1" s="1"/>
  <c r="A658" i="1" a="1"/>
  <c r="A658" i="1" s="1"/>
  <c r="A659" i="1" a="1"/>
  <c r="A659" i="1" s="1"/>
  <c r="A660" i="1" a="1"/>
  <c r="A660" i="1" s="1"/>
  <c r="A661" i="1" a="1"/>
  <c r="A661" i="1" s="1"/>
  <c r="A662" i="1" a="1"/>
  <c r="A662" i="1" s="1"/>
  <c r="A668" i="1" a="1"/>
  <c r="A668" i="1" s="1"/>
  <c r="A669" i="1" a="1"/>
  <c r="A669" i="1" s="1"/>
  <c r="A670" i="1" a="1"/>
  <c r="A670" i="1" s="1"/>
  <c r="A671" i="1" a="1"/>
  <c r="A671" i="1" s="1"/>
  <c r="A672" i="1" a="1"/>
  <c r="A672" i="1" s="1"/>
  <c r="A673" i="1" a="1"/>
  <c r="A673" i="1" s="1"/>
  <c r="A674" i="1" a="1"/>
  <c r="A674" i="1" s="1"/>
  <c r="A675" i="1" a="1"/>
  <c r="A675" i="1" s="1"/>
  <c r="A676" i="1" a="1"/>
  <c r="A676" i="1" s="1"/>
  <c r="A677" i="1" a="1"/>
  <c r="A677" i="1" s="1"/>
  <c r="A678" i="1" a="1"/>
  <c r="A678" i="1" s="1"/>
  <c r="A679" i="1" a="1"/>
  <c r="A679" i="1" s="1"/>
  <c r="A680" i="1" a="1"/>
  <c r="A680" i="1" s="1"/>
  <c r="A681" i="1" a="1"/>
  <c r="A681" i="1" s="1"/>
  <c r="A682" i="1" a="1"/>
  <c r="A682" i="1" s="1"/>
  <c r="A683" i="1" a="1"/>
  <c r="A683" i="1" s="1"/>
  <c r="A684" i="1" a="1"/>
  <c r="A684" i="1" s="1"/>
  <c r="A685" i="1" a="1"/>
  <c r="A685" i="1" s="1"/>
  <c r="A686" i="1" a="1"/>
  <c r="A686" i="1" s="1"/>
  <c r="A687" i="1" a="1"/>
  <c r="A687" i="1" s="1"/>
  <c r="A688" i="1" a="1"/>
  <c r="A688" i="1" s="1"/>
  <c r="A689" i="1" a="1"/>
  <c r="A689" i="1" s="1"/>
  <c r="A690" i="1" a="1"/>
  <c r="A690" i="1" s="1"/>
  <c r="A691" i="1" a="1"/>
  <c r="A691" i="1" s="1"/>
  <c r="A692" i="1" a="1"/>
  <c r="A692" i="1" s="1"/>
  <c r="A693" i="1" a="1"/>
  <c r="A693" i="1" s="1"/>
  <c r="A694" i="1" a="1"/>
  <c r="A694" i="1" s="1"/>
  <c r="A695" i="1" a="1"/>
  <c r="A695" i="1" s="1"/>
  <c r="A696" i="1" a="1"/>
  <c r="A696" i="1" s="1"/>
  <c r="A697" i="1" a="1"/>
  <c r="A697" i="1" s="1"/>
  <c r="A698" i="1" a="1"/>
  <c r="A698" i="1" s="1"/>
  <c r="A699" i="1" a="1"/>
  <c r="A699" i="1" s="1"/>
  <c r="A700" i="1" a="1"/>
  <c r="A700" i="1" s="1"/>
  <c r="A701" i="1" a="1"/>
  <c r="A701" i="1" s="1"/>
  <c r="A702" i="1" a="1"/>
  <c r="A702" i="1" s="1"/>
  <c r="A703" i="1" a="1"/>
  <c r="A703" i="1" s="1"/>
  <c r="A704" i="1" a="1"/>
  <c r="A704" i="1" s="1"/>
  <c r="A705" i="1" a="1"/>
  <c r="A705" i="1" s="1"/>
  <c r="A706" i="1" a="1"/>
  <c r="A706" i="1" s="1"/>
  <c r="A707" i="1" a="1"/>
  <c r="A707" i="1" s="1"/>
  <c r="A708" i="1" a="1"/>
  <c r="A708" i="1" s="1"/>
  <c r="A709" i="1" a="1"/>
  <c r="A709" i="1" s="1"/>
  <c r="A710" i="1" a="1"/>
  <c r="A710" i="1" s="1"/>
  <c r="A711" i="1" a="1"/>
  <c r="A711" i="1" s="1"/>
  <c r="A713" i="1" a="1"/>
  <c r="A713" i="1" s="1"/>
  <c r="A714" i="1" a="1"/>
  <c r="A714" i="1" s="1"/>
  <c r="A715" i="1" a="1"/>
  <c r="A715" i="1" s="1"/>
  <c r="A716" i="1" a="1"/>
  <c r="A716" i="1" s="1"/>
  <c r="A717" i="1" a="1"/>
  <c r="A717" i="1" s="1"/>
  <c r="A718" i="1" a="1"/>
  <c r="A718" i="1" s="1"/>
  <c r="A719" i="1" a="1"/>
  <c r="A719" i="1" s="1"/>
  <c r="A720" i="1" a="1"/>
  <c r="A720" i="1" s="1"/>
  <c r="A721" i="1" a="1"/>
  <c r="A721" i="1" s="1"/>
  <c r="A722" i="1" a="1"/>
  <c r="A722" i="1" s="1"/>
  <c r="A723" i="1" a="1"/>
  <c r="A723" i="1" s="1"/>
  <c r="A724" i="1" a="1"/>
  <c r="A724" i="1" s="1"/>
  <c r="A725" i="1" a="1"/>
  <c r="A725" i="1" s="1"/>
  <c r="A726" i="1" a="1"/>
  <c r="A726" i="1" s="1"/>
  <c r="A734" i="1" a="1"/>
  <c r="A734" i="1" s="1"/>
  <c r="A735" i="1" a="1"/>
  <c r="A735" i="1" s="1"/>
  <c r="A727" i="1" a="1"/>
  <c r="A727" i="1" s="1"/>
  <c r="A728" i="1" a="1"/>
  <c r="A728" i="1" s="1"/>
  <c r="A729" i="1" a="1"/>
  <c r="A729" i="1" s="1"/>
  <c r="A730" i="1" a="1"/>
  <c r="A730" i="1" s="1"/>
  <c r="A731" i="1" a="1"/>
  <c r="A731" i="1" s="1"/>
  <c r="A732" i="1" a="1"/>
  <c r="A732" i="1" s="1"/>
  <c r="A733" i="1" a="1"/>
  <c r="A733" i="1" s="1"/>
  <c r="A745" i="1" a="1"/>
  <c r="A745" i="1" s="1"/>
  <c r="A746" i="1" a="1"/>
  <c r="A746" i="1" s="1"/>
  <c r="A747" i="1" a="1"/>
  <c r="A747" i="1" s="1"/>
  <c r="A748" i="1" a="1"/>
  <c r="A748" i="1" s="1"/>
  <c r="A736" i="1" a="1"/>
  <c r="A736" i="1" s="1"/>
  <c r="A737" i="1" a="1"/>
  <c r="A737" i="1" s="1"/>
  <c r="A738" i="1" a="1"/>
  <c r="A738" i="1" s="1"/>
  <c r="A739" i="1" a="1"/>
  <c r="A739" i="1" s="1"/>
  <c r="A740" i="1" a="1"/>
  <c r="A740" i="1" s="1"/>
  <c r="A741" i="1" a="1"/>
  <c r="A741" i="1" s="1"/>
  <c r="A742" i="1" a="1"/>
  <c r="A742" i="1" s="1"/>
  <c r="A743" i="1" a="1"/>
  <c r="A743" i="1" s="1"/>
  <c r="A744" i="1" a="1"/>
  <c r="A744" i="1" s="1"/>
  <c r="A749" i="1" a="1"/>
  <c r="A749" i="1" s="1"/>
  <c r="A750" i="1" a="1"/>
  <c r="A750" i="1" s="1"/>
  <c r="A751" i="1" a="1"/>
  <c r="A751" i="1" s="1"/>
  <c r="A752" i="1" a="1"/>
  <c r="A752" i="1" s="1"/>
  <c r="A753" i="1" a="1"/>
  <c r="A753" i="1" s="1"/>
  <c r="A754" i="1" a="1"/>
  <c r="A754" i="1" s="1"/>
  <c r="A765" i="1" a="1"/>
  <c r="A765" i="1" s="1"/>
  <c r="A766" i="1" a="1"/>
  <c r="A766" i="1" s="1"/>
  <c r="A767" i="1" a="1"/>
  <c r="A767" i="1" s="1"/>
  <c r="A768" i="1" a="1"/>
  <c r="A768" i="1" s="1"/>
  <c r="L768" i="1" s="1"/>
  <c r="A769" i="1" a="1"/>
  <c r="A769" i="1" s="1"/>
  <c r="A770" i="1" a="1"/>
  <c r="A770" i="1" s="1"/>
  <c r="A771" i="1" a="1"/>
  <c r="A771" i="1" s="1"/>
  <c r="A772" i="1" a="1"/>
  <c r="A772" i="1" s="1"/>
  <c r="A773" i="1" a="1"/>
  <c r="A773" i="1" s="1"/>
  <c r="A774" i="1" a="1"/>
  <c r="A774" i="1" s="1"/>
  <c r="A775" i="1" a="1"/>
  <c r="A775" i="1" s="1"/>
  <c r="A805" i="1" a="1"/>
  <c r="A805" i="1" s="1"/>
  <c r="A806" i="1" a="1"/>
  <c r="A806" i="1" s="1"/>
  <c r="A807" i="1" a="1"/>
  <c r="A807" i="1" s="1"/>
  <c r="A808" i="1" a="1"/>
  <c r="A808" i="1" s="1"/>
  <c r="A809" i="1" a="1"/>
  <c r="A809" i="1" s="1"/>
  <c r="A810" i="1" a="1"/>
  <c r="A810" i="1" s="1"/>
  <c r="A811" i="1" a="1"/>
  <c r="A811" i="1" s="1"/>
  <c r="A812" i="1" a="1"/>
  <c r="A812" i="1" s="1"/>
  <c r="A813" i="1" a="1"/>
  <c r="A813" i="1" s="1"/>
  <c r="A814" i="1" a="1"/>
  <c r="A814" i="1" s="1"/>
  <c r="A815" i="1" a="1"/>
  <c r="A815" i="1" s="1"/>
  <c r="A776" i="1" a="1"/>
  <c r="A776" i="1" s="1"/>
  <c r="A777" i="1" a="1"/>
  <c r="A777" i="1" s="1"/>
  <c r="A778" i="1" a="1"/>
  <c r="A778" i="1" s="1"/>
  <c r="A779" i="1" a="1"/>
  <c r="A779" i="1" s="1"/>
  <c r="A780" i="1" a="1"/>
  <c r="A780" i="1" s="1"/>
  <c r="A781" i="1" a="1"/>
  <c r="A781" i="1" s="1"/>
  <c r="A782" i="1" a="1"/>
  <c r="A782" i="1" s="1"/>
  <c r="A783" i="1" a="1"/>
  <c r="A783" i="1" s="1"/>
  <c r="A784" i="1" a="1"/>
  <c r="A784" i="1" s="1"/>
  <c r="A785" i="1" a="1"/>
  <c r="A785" i="1" s="1"/>
  <c r="A755" i="1" a="1"/>
  <c r="A755" i="1" s="1"/>
  <c r="A786" i="1" a="1"/>
  <c r="A786" i="1" s="1"/>
  <c r="A787" i="1" a="1"/>
  <c r="A787" i="1" s="1"/>
  <c r="A788" i="1" a="1"/>
  <c r="A788" i="1" s="1"/>
  <c r="A789" i="1" a="1"/>
  <c r="A789" i="1" s="1"/>
  <c r="A790" i="1" a="1"/>
  <c r="A790" i="1" s="1"/>
  <c r="A792" i="1" a="1"/>
  <c r="A792" i="1" s="1"/>
  <c r="A816" i="1" a="1"/>
  <c r="A816" i="1" s="1"/>
  <c r="A817" i="1" a="1"/>
  <c r="A817" i="1" s="1"/>
  <c r="A818" i="1" a="1"/>
  <c r="A818" i="1" s="1"/>
  <c r="A819" i="1" a="1"/>
  <c r="A819" i="1" s="1"/>
  <c r="A820" i="1" a="1"/>
  <c r="A820" i="1" s="1"/>
  <c r="A821" i="1" a="1"/>
  <c r="A821" i="1" s="1"/>
  <c r="A822" i="1" a="1"/>
  <c r="A822" i="1" s="1"/>
  <c r="A823" i="1" a="1"/>
  <c r="A823" i="1" s="1"/>
  <c r="A793" i="1" a="1"/>
  <c r="A793" i="1" s="1"/>
  <c r="A794" i="1" a="1"/>
  <c r="A794" i="1" s="1"/>
  <c r="A795" i="1" a="1"/>
  <c r="A795" i="1" s="1"/>
  <c r="A796" i="1" a="1"/>
  <c r="A796" i="1" s="1"/>
  <c r="A797" i="1" a="1"/>
  <c r="A797" i="1" s="1"/>
  <c r="A798" i="1" a="1"/>
  <c r="A798" i="1" s="1"/>
  <c r="A799" i="1" a="1"/>
  <c r="A799" i="1" s="1"/>
  <c r="A800" i="1" a="1"/>
  <c r="A800" i="1" s="1"/>
  <c r="A876" i="1" a="1"/>
  <c r="A876" i="1" s="1"/>
  <c r="A889" i="1" a="1"/>
  <c r="A889" i="1" s="1"/>
  <c r="A853" i="1" a="1"/>
  <c r="A853" i="1" s="1"/>
  <c r="A854" i="1" a="1"/>
  <c r="A854" i="1" s="1"/>
  <c r="A855" i="1" a="1"/>
  <c r="A855" i="1" s="1"/>
  <c r="A856" i="1" a="1"/>
  <c r="A856" i="1" s="1"/>
  <c r="A857" i="1" a="1"/>
  <c r="A857" i="1" s="1"/>
  <c r="A858" i="1" a="1"/>
  <c r="A858" i="1" s="1"/>
  <c r="A859" i="1" a="1"/>
  <c r="A859" i="1" s="1"/>
  <c r="A860" i="1" a="1"/>
  <c r="A860" i="1" s="1"/>
  <c r="A861" i="1" a="1"/>
  <c r="A861" i="1" s="1"/>
  <c r="A862" i="1" a="1"/>
  <c r="A862" i="1" s="1"/>
  <c r="A863" i="1" a="1"/>
  <c r="A863" i="1" s="1"/>
  <c r="A864" i="1" a="1"/>
  <c r="A864" i="1" s="1"/>
  <c r="A865" i="1" a="1"/>
  <c r="A865" i="1" s="1"/>
  <c r="A866" i="1" a="1"/>
  <c r="A866" i="1" s="1"/>
  <c r="A867" i="1" a="1"/>
  <c r="A867" i="1" s="1"/>
  <c r="A868" i="1" a="1"/>
  <c r="A868" i="1" s="1"/>
  <c r="A869" i="1" a="1"/>
  <c r="A869" i="1" s="1"/>
  <c r="A877" i="1" a="1"/>
  <c r="A877" i="1" s="1"/>
  <c r="A878" i="1" a="1"/>
  <c r="A878" i="1" s="1"/>
  <c r="A879" i="1" a="1"/>
  <c r="A879" i="1" s="1"/>
  <c r="A880" i="1" a="1"/>
  <c r="A880" i="1" s="1"/>
  <c r="A881" i="1" a="1"/>
  <c r="A881" i="1" s="1"/>
  <c r="A882" i="1" a="1"/>
  <c r="A882" i="1" s="1"/>
  <c r="A870" i="1" a="1"/>
  <c r="A870" i="1" s="1"/>
  <c r="A871" i="1" a="1"/>
  <c r="A871" i="1" s="1"/>
  <c r="A872" i="1" a="1"/>
  <c r="A872" i="1" s="1"/>
  <c r="A873" i="1" a="1"/>
  <c r="A873" i="1" s="1"/>
  <c r="A874" i="1" a="1"/>
  <c r="A874" i="1" s="1"/>
  <c r="A875" i="1" a="1"/>
  <c r="A875" i="1" s="1"/>
  <c r="A883" i="1" a="1"/>
  <c r="A883" i="1" s="1"/>
  <c r="A884" i="1" a="1"/>
  <c r="A884" i="1" s="1"/>
  <c r="A885" i="1" a="1"/>
  <c r="A885" i="1" s="1"/>
  <c r="A886" i="1" a="1"/>
  <c r="A886" i="1" s="1"/>
  <c r="A887" i="1" a="1"/>
  <c r="A887" i="1" s="1"/>
  <c r="A888" i="1" a="1"/>
  <c r="A888" i="1" s="1"/>
  <c r="A890" i="1" a="1"/>
  <c r="A890" i="1" s="1"/>
  <c r="A891" i="1" a="1"/>
  <c r="A891" i="1" s="1"/>
  <c r="A892" i="1" a="1"/>
  <c r="A892" i="1" s="1"/>
  <c r="A893" i="1" a="1"/>
  <c r="A893" i="1" s="1"/>
  <c r="A894" i="1" a="1"/>
  <c r="A894" i="1" s="1"/>
  <c r="A895" i="1" a="1"/>
  <c r="A895" i="1" s="1"/>
  <c r="A896" i="1" a="1"/>
  <c r="A896" i="1" s="1"/>
  <c r="A897" i="1" a="1"/>
  <c r="A897" i="1" s="1"/>
  <c r="A898" i="1" a="1"/>
  <c r="A898" i="1" s="1"/>
  <c r="A899" i="1" a="1"/>
  <c r="A899" i="1" s="1"/>
  <c r="A900" i="1" a="1"/>
  <c r="A900" i="1" s="1"/>
  <c r="A901" i="1" a="1"/>
  <c r="A901" i="1" s="1"/>
  <c r="A902" i="1" a="1"/>
  <c r="A902" i="1" s="1"/>
  <c r="A903" i="1" a="1"/>
  <c r="A903" i="1" s="1"/>
  <c r="A918" i="1" a="1"/>
  <c r="A918" i="1" s="1"/>
  <c r="A919" i="1" a="1"/>
  <c r="A919" i="1" s="1"/>
  <c r="A920" i="1" a="1"/>
  <c r="A920" i="1" s="1"/>
  <c r="A921" i="1" a="1"/>
  <c r="A921" i="1" s="1"/>
  <c r="A922" i="1" a="1"/>
  <c r="A922" i="1" s="1"/>
  <c r="A923" i="1" a="1"/>
  <c r="A923" i="1" s="1"/>
  <c r="A926" i="1" a="1"/>
  <c r="A926" i="1" s="1"/>
  <c r="A927" i="1" a="1"/>
  <c r="A927" i="1" s="1"/>
  <c r="A928" i="1" a="1"/>
  <c r="A928" i="1" s="1"/>
  <c r="A929" i="1" a="1"/>
  <c r="A929" i="1" s="1"/>
  <c r="A930" i="1" a="1"/>
  <c r="A930" i="1" s="1"/>
  <c r="A931" i="1" a="1"/>
  <c r="A931" i="1" s="1"/>
  <c r="A932" i="1" a="1"/>
  <c r="A932" i="1" s="1"/>
  <c r="A933" i="1" a="1"/>
  <c r="A933" i="1" s="1"/>
  <c r="A934" i="1" a="1"/>
  <c r="A934" i="1" s="1"/>
  <c r="A935" i="1" a="1"/>
  <c r="A935" i="1" s="1"/>
  <c r="A936" i="1" a="1"/>
  <c r="A936" i="1" s="1"/>
  <c r="A937" i="1" a="1"/>
  <c r="A937" i="1" s="1"/>
  <c r="A938" i="1" a="1"/>
  <c r="A938" i="1" s="1"/>
  <c r="A939" i="1" a="1"/>
  <c r="A939" i="1" s="1"/>
  <c r="A940" i="1" a="1"/>
  <c r="A940" i="1" s="1"/>
  <c r="A941" i="1" a="1"/>
  <c r="A941" i="1" s="1"/>
  <c r="A942" i="1" a="1"/>
  <c r="A942" i="1" s="1"/>
  <c r="A943" i="1" a="1"/>
  <c r="A943" i="1" s="1"/>
  <c r="A924" i="1" a="1"/>
  <c r="A924" i="1" s="1"/>
  <c r="A925" i="1" a="1"/>
  <c r="A925" i="1" s="1"/>
  <c r="A944" i="1" a="1"/>
  <c r="A944" i="1" s="1"/>
  <c r="A945" i="1" a="1"/>
  <c r="A945" i="1" s="1"/>
  <c r="A946" i="1" a="1"/>
  <c r="A946" i="1" s="1"/>
  <c r="A947" i="1" a="1"/>
  <c r="A947" i="1" s="1"/>
  <c r="A948" i="1" a="1"/>
  <c r="A948" i="1" s="1"/>
  <c r="A949" i="1" a="1"/>
  <c r="A949" i="1" s="1"/>
  <c r="A950" i="1" a="1"/>
  <c r="A950" i="1" s="1"/>
  <c r="A951" i="1" a="1"/>
  <c r="A951" i="1" s="1"/>
  <c r="A952" i="1" a="1"/>
  <c r="A952" i="1" s="1"/>
  <c r="A953" i="1" a="1"/>
  <c r="A953" i="1" s="1"/>
  <c r="A954" i="1" a="1"/>
  <c r="A954" i="1" s="1"/>
  <c r="A955" i="1" a="1"/>
  <c r="A955" i="1" s="1"/>
  <c r="A956" i="1" a="1"/>
  <c r="A956" i="1" s="1"/>
  <c r="A957" i="1" a="1"/>
  <c r="A957" i="1" s="1"/>
  <c r="A958" i="1" a="1"/>
  <c r="A958" i="1" s="1"/>
  <c r="A959" i="1" a="1"/>
  <c r="A959" i="1" s="1"/>
  <c r="A960" i="1" a="1"/>
  <c r="A960" i="1" s="1"/>
  <c r="A961" i="1" a="1"/>
  <c r="A961" i="1" s="1"/>
  <c r="A962" i="1" a="1"/>
  <c r="A962" i="1" s="1"/>
  <c r="A963" i="1" a="1"/>
  <c r="A963" i="1" s="1"/>
  <c r="A964" i="1" a="1"/>
  <c r="A964" i="1" s="1"/>
  <c r="A904" i="1" a="1"/>
  <c r="A904" i="1" s="1"/>
  <c r="A905" i="1" a="1"/>
  <c r="A905" i="1" s="1"/>
  <c r="A906" i="1" a="1"/>
  <c r="A906" i="1" s="1"/>
  <c r="A907" i="1" a="1"/>
  <c r="A907" i="1" s="1"/>
  <c r="A908" i="1" a="1"/>
  <c r="A908" i="1" s="1"/>
  <c r="A909" i="1" a="1"/>
  <c r="A909" i="1" s="1"/>
  <c r="A910" i="1" a="1"/>
  <c r="A910" i="1" s="1"/>
  <c r="A911" i="1" a="1"/>
  <c r="A911" i="1" s="1"/>
  <c r="A965" i="1" a="1"/>
  <c r="A965" i="1" s="1"/>
  <c r="A966" i="1" a="1"/>
  <c r="A966" i="1" s="1"/>
  <c r="A967" i="1" a="1"/>
  <c r="A967" i="1" s="1"/>
  <c r="A968" i="1" a="1"/>
  <c r="A968" i="1" s="1"/>
  <c r="A969" i="1" a="1"/>
  <c r="A969" i="1" s="1"/>
  <c r="A970" i="1" a="1"/>
  <c r="A970" i="1" s="1"/>
  <c r="A971" i="1" a="1"/>
  <c r="A971" i="1" s="1"/>
  <c r="A972" i="1" a="1"/>
  <c r="A972" i="1" s="1"/>
  <c r="A973" i="1" a="1"/>
  <c r="A973" i="1" s="1"/>
  <c r="A974" i="1" a="1"/>
  <c r="A974" i="1" s="1"/>
  <c r="A975" i="1" a="1"/>
  <c r="A975" i="1" s="1"/>
  <c r="A976" i="1" a="1"/>
  <c r="A976" i="1" s="1"/>
  <c r="A977" i="1" a="1"/>
  <c r="A977" i="1" s="1"/>
  <c r="A978" i="1" a="1"/>
  <c r="A978" i="1" s="1"/>
  <c r="A824" i="1" a="1"/>
  <c r="A824" i="1" s="1"/>
  <c r="A825" i="1" a="1"/>
  <c r="A825" i="1" s="1"/>
  <c r="A912" i="1" a="1"/>
  <c r="A912" i="1" s="1"/>
  <c r="A913" i="1" a="1"/>
  <c r="A913" i="1" s="1"/>
  <c r="A914" i="1" a="1"/>
  <c r="A914" i="1" s="1"/>
  <c r="A915" i="1" a="1"/>
  <c r="A915" i="1" s="1"/>
  <c r="A916" i="1" a="1"/>
  <c r="A916" i="1" s="1"/>
  <c r="A917" i="1" a="1"/>
  <c r="A917" i="1" s="1"/>
  <c r="A987" i="1" a="1"/>
  <c r="A987" i="1" s="1"/>
  <c r="A988" i="1" a="1"/>
  <c r="A988" i="1" s="1"/>
  <c r="A989" i="1" a="1"/>
  <c r="A989" i="1" s="1"/>
  <c r="A990" i="1" a="1"/>
  <c r="A990" i="1" s="1"/>
  <c r="A991" i="1" a="1"/>
  <c r="A991" i="1" s="1"/>
  <c r="A992" i="1" a="1"/>
  <c r="A992" i="1" s="1"/>
  <c r="A993" i="1" a="1"/>
  <c r="A993" i="1" s="1"/>
  <c r="A994" i="1" a="1"/>
  <c r="A994" i="1" s="1"/>
  <c r="A979" i="1" a="1"/>
  <c r="A979" i="1" s="1"/>
  <c r="A980" i="1" a="1"/>
  <c r="A980" i="1" s="1"/>
  <c r="A981" i="1" a="1"/>
  <c r="A981" i="1" s="1"/>
  <c r="A982" i="1" a="1"/>
  <c r="A982" i="1" s="1"/>
  <c r="A983" i="1" a="1"/>
  <c r="A983" i="1" s="1"/>
  <c r="A984" i="1" a="1"/>
  <c r="A984" i="1" s="1"/>
  <c r="A985" i="1" a="1"/>
  <c r="A985" i="1" s="1"/>
  <c r="A986" i="1" a="1"/>
  <c r="A986" i="1" s="1"/>
  <c r="A995" i="1" a="1"/>
  <c r="A995" i="1" s="1"/>
  <c r="A996" i="1" a="1"/>
  <c r="A996" i="1" s="1"/>
  <c r="A997" i="1" a="1"/>
  <c r="A997" i="1" s="1"/>
  <c r="A998" i="1" a="1"/>
  <c r="A998" i="1" s="1"/>
  <c r="A999" i="1" a="1"/>
  <c r="A999" i="1" s="1"/>
  <c r="A1000" i="1" a="1"/>
  <c r="A1000" i="1" s="1"/>
  <c r="A1001" i="1" a="1"/>
  <c r="A1001" i="1" s="1"/>
  <c r="A1002" i="1" a="1"/>
  <c r="A1002" i="1" s="1"/>
  <c r="A1003" i="1" a="1"/>
  <c r="A1003" i="1" s="1"/>
  <c r="A1004" i="1" a="1"/>
  <c r="A1004" i="1" s="1"/>
  <c r="A1005" i="1" a="1"/>
  <c r="A1005" i="1" s="1"/>
  <c r="A1006" i="1" a="1"/>
  <c r="A1006" i="1" s="1"/>
  <c r="A1007" i="1" a="1"/>
  <c r="A1007" i="1" s="1"/>
  <c r="A1008" i="1" a="1"/>
  <c r="A1008" i="1" s="1"/>
  <c r="A1009" i="1" a="1"/>
  <c r="A1009" i="1" s="1"/>
  <c r="A1010" i="1" a="1"/>
  <c r="A1010" i="1" s="1"/>
  <c r="A1011" i="1" a="1"/>
  <c r="A1011" i="1" s="1"/>
  <c r="A1012" i="1" a="1"/>
  <c r="A1012" i="1" s="1"/>
  <c r="A1013" i="1" a="1"/>
  <c r="A1013" i="1" s="1"/>
  <c r="A1014" i="1" a="1"/>
  <c r="A1014" i="1" s="1"/>
  <c r="A1015" i="1" a="1"/>
  <c r="A1015" i="1" s="1"/>
  <c r="A1016" i="1" a="1"/>
  <c r="A1016" i="1" s="1"/>
  <c r="A1017" i="1" a="1"/>
  <c r="A1017" i="1" s="1"/>
  <c r="A1018" i="1" a="1"/>
  <c r="A1018" i="1" s="1"/>
  <c r="A1019" i="1" a="1"/>
  <c r="A1019" i="1" s="1"/>
  <c r="A1020" i="1" a="1"/>
  <c r="A1020" i="1" s="1"/>
  <c r="A1021" i="1" a="1"/>
  <c r="A1021" i="1" s="1"/>
  <c r="A1022" i="1" a="1"/>
  <c r="A1022" i="1" s="1"/>
  <c r="A1023" i="1" a="1"/>
  <c r="A1023" i="1" s="1"/>
  <c r="A1024" i="1" a="1"/>
  <c r="A1024" i="1" s="1"/>
  <c r="A1025" i="1" a="1"/>
  <c r="A1025" i="1" s="1"/>
  <c r="A1026" i="1" a="1"/>
  <c r="A1026" i="1" s="1"/>
  <c r="L1026" i="1" s="1"/>
  <c r="A1027" i="1" a="1"/>
  <c r="A1027" i="1" s="1"/>
  <c r="A1028" i="1" a="1"/>
  <c r="A1028" i="1" s="1"/>
  <c r="A1029" i="1" a="1"/>
  <c r="A1029" i="1" s="1"/>
  <c r="A1030" i="1" a="1"/>
  <c r="A1030" i="1" s="1"/>
  <c r="A1031" i="1" a="1"/>
  <c r="A1031" i="1" s="1"/>
  <c r="A1032" i="1" a="1"/>
  <c r="A1032" i="1" s="1"/>
  <c r="A1033" i="1" a="1"/>
  <c r="A1033" i="1" s="1"/>
  <c r="A1034" i="1" a="1"/>
  <c r="A1034" i="1" s="1"/>
  <c r="A1035" i="1" a="1"/>
  <c r="A1035" i="1" s="1"/>
  <c r="A1036" i="1" a="1"/>
  <c r="A1036" i="1" s="1"/>
  <c r="A1037" i="1" a="1"/>
  <c r="A1037" i="1" s="1"/>
  <c r="A1038" i="1" a="1"/>
  <c r="A1038" i="1" s="1"/>
  <c r="A1039" i="1" a="1"/>
  <c r="A1039" i="1" s="1"/>
  <c r="A1040" i="1" a="1"/>
  <c r="A1040" i="1" s="1"/>
  <c r="A1041" i="1" a="1"/>
  <c r="A1041" i="1" s="1"/>
  <c r="A1042" i="1" a="1"/>
  <c r="A1042" i="1" s="1"/>
  <c r="A1043" i="1" a="1"/>
  <c r="A1043" i="1" s="1"/>
  <c r="A1044" i="1" a="1"/>
  <c r="A1044" i="1" s="1"/>
  <c r="A1045" i="1" a="1"/>
  <c r="A1045" i="1" s="1"/>
  <c r="A1046" i="1" a="1"/>
  <c r="A1046" i="1" s="1"/>
  <c r="A1047" i="1" a="1"/>
  <c r="A1047" i="1" s="1"/>
  <c r="A1048" i="1" a="1"/>
  <c r="A1048" i="1" s="1"/>
  <c r="A1049" i="1" a="1"/>
  <c r="A1049" i="1" s="1"/>
  <c r="A1050" i="1" a="1"/>
  <c r="A1050" i="1" s="1"/>
  <c r="A1051" i="1" a="1"/>
  <c r="A1051" i="1" s="1"/>
  <c r="A1059" i="1" a="1"/>
  <c r="A1059" i="1" s="1"/>
  <c r="A1060" i="1" a="1"/>
  <c r="A1060" i="1" s="1"/>
  <c r="A1061" i="1" a="1"/>
  <c r="A1061" i="1" s="1"/>
  <c r="A1080" i="1" a="1"/>
  <c r="A1080" i="1" s="1"/>
  <c r="A1081" i="1" a="1"/>
  <c r="A1081" i="1" s="1"/>
  <c r="A1082" i="1" a="1"/>
  <c r="A1082" i="1" s="1"/>
  <c r="A1083" i="1" a="1"/>
  <c r="A1083" i="1" s="1"/>
  <c r="A1084" i="1" a="1"/>
  <c r="A1084" i="1" s="1"/>
  <c r="A1085" i="1" a="1"/>
  <c r="A1085" i="1" s="1"/>
  <c r="A1086" i="1" a="1"/>
  <c r="A1086" i="1" s="1"/>
  <c r="A1087" i="1" a="1"/>
  <c r="A1087" i="1" s="1"/>
  <c r="L1087" i="1" s="1"/>
  <c r="A1088" i="1" a="1"/>
  <c r="A1088" i="1" s="1"/>
  <c r="A1089" i="1" a="1"/>
  <c r="A1089" i="1" s="1"/>
  <c r="A1090" i="1" a="1"/>
  <c r="A1090" i="1" s="1"/>
  <c r="A1091" i="1" a="1"/>
  <c r="A1091" i="1" s="1"/>
  <c r="A1092" i="1" a="1"/>
  <c r="A1092" i="1" s="1"/>
  <c r="A1093" i="1" a="1"/>
  <c r="A1093" i="1" s="1"/>
  <c r="A1094" i="1" a="1"/>
  <c r="A1094" i="1" s="1"/>
  <c r="A1095" i="1" a="1"/>
  <c r="A1095" i="1" s="1"/>
  <c r="A1096" i="1" a="1"/>
  <c r="A1096" i="1" s="1"/>
  <c r="A1097" i="1" a="1"/>
  <c r="A1097" i="1" s="1"/>
  <c r="A1098" i="1" a="1"/>
  <c r="A1098" i="1" s="1"/>
  <c r="A1099" i="1" a="1"/>
  <c r="A1099" i="1" s="1"/>
  <c r="A1100" i="1" a="1"/>
  <c r="A1100" i="1" s="1"/>
  <c r="A1101" i="1" a="1"/>
  <c r="A1101" i="1" s="1"/>
  <c r="A1102" i="1" a="1"/>
  <c r="A1102" i="1" s="1"/>
  <c r="A1103" i="1" a="1"/>
  <c r="A1103" i="1" s="1"/>
  <c r="A1104" i="1" a="1"/>
  <c r="A1104" i="1" s="1"/>
  <c r="A1062" i="1" a="1"/>
  <c r="A1062" i="1" s="1"/>
  <c r="A1063" i="1" a="1"/>
  <c r="A1063" i="1" s="1"/>
  <c r="A1064" i="1" a="1"/>
  <c r="A1064" i="1" s="1"/>
  <c r="A1065" i="1" a="1"/>
  <c r="A1065" i="1" s="1"/>
  <c r="A1066" i="1" a="1"/>
  <c r="A1066" i="1" s="1"/>
  <c r="A1067" i="1" a="1"/>
  <c r="A1067" i="1" s="1"/>
  <c r="A1068" i="1" a="1"/>
  <c r="A1068" i="1" s="1"/>
  <c r="A1069" i="1" a="1"/>
  <c r="A1069" i="1" s="1"/>
  <c r="A1070" i="1" a="1"/>
  <c r="A1070" i="1" s="1"/>
  <c r="A1071" i="1" a="1"/>
  <c r="A1071" i="1" s="1"/>
  <c r="A1072" i="1" a="1"/>
  <c r="A1072" i="1" s="1"/>
  <c r="A1073" i="1" a="1"/>
  <c r="A1073" i="1" s="1"/>
  <c r="A1074" i="1" a="1"/>
  <c r="A1074" i="1" s="1"/>
  <c r="A1105" i="1" a="1"/>
  <c r="A1105" i="1" s="1"/>
  <c r="A1106" i="1" a="1"/>
  <c r="A1106" i="1" s="1"/>
  <c r="A1107" i="1" a="1"/>
  <c r="A1107" i="1" s="1"/>
  <c r="A1108" i="1" a="1"/>
  <c r="A1108" i="1" s="1"/>
  <c r="A1052" i="1" a="1"/>
  <c r="A1052" i="1" s="1"/>
  <c r="A1053" i="1" a="1"/>
  <c r="A1053" i="1" s="1"/>
  <c r="A1054" i="1" a="1"/>
  <c r="A1054" i="1" s="1"/>
  <c r="A1055" i="1" a="1"/>
  <c r="A1055" i="1" s="1"/>
  <c r="A1056" i="1" a="1"/>
  <c r="A1056" i="1" s="1"/>
  <c r="A1057" i="1" a="1"/>
  <c r="A1057" i="1" s="1"/>
  <c r="A1058" i="1" a="1"/>
  <c r="A1058" i="1" s="1"/>
  <c r="A1075" i="1" a="1"/>
  <c r="A1075" i="1" s="1"/>
  <c r="A1076" i="1" a="1"/>
  <c r="A1076" i="1" s="1"/>
  <c r="A1077" i="1" a="1"/>
  <c r="A1077" i="1" s="1"/>
  <c r="A1078" i="1" a="1"/>
  <c r="A1078" i="1" s="1"/>
  <c r="A1079" i="1" a="1"/>
  <c r="A1079" i="1" s="1"/>
  <c r="A1109" i="1" a="1"/>
  <c r="A1109" i="1" s="1"/>
  <c r="A1110" i="1" a="1"/>
  <c r="A1110" i="1" s="1"/>
  <c r="A1111" i="1" a="1"/>
  <c r="A1111" i="1" s="1"/>
  <c r="A1112" i="1" a="1"/>
  <c r="A1112" i="1" s="1"/>
  <c r="A1113" i="1" a="1"/>
  <c r="A1113" i="1" s="1"/>
  <c r="A1114" i="1" a="1"/>
  <c r="A1114" i="1" s="1"/>
  <c r="A1115" i="1" a="1"/>
  <c r="A1115" i="1" s="1"/>
  <c r="A1116" i="1" a="1"/>
  <c r="A1116" i="1" s="1"/>
  <c r="A1117" i="1" a="1"/>
  <c r="A1117" i="1" s="1"/>
  <c r="A1118" i="1" a="1"/>
  <c r="A1118" i="1" s="1"/>
  <c r="A1119" i="1" a="1"/>
  <c r="A1119" i="1" s="1"/>
  <c r="A1120" i="1" a="1"/>
  <c r="A1120" i="1" s="1"/>
  <c r="A1121" i="1" a="1"/>
  <c r="A1121" i="1" s="1"/>
  <c r="A1122" i="1" a="1"/>
  <c r="A1122" i="1" s="1"/>
  <c r="A1123" i="1" a="1"/>
  <c r="A1123" i="1" s="1"/>
  <c r="A1124" i="1" a="1"/>
  <c r="A1124" i="1" s="1"/>
  <c r="A1125" i="1" a="1"/>
  <c r="A1125" i="1" s="1"/>
  <c r="A1126" i="1" a="1"/>
  <c r="A1126" i="1" s="1"/>
  <c r="A1127" i="1" a="1"/>
  <c r="A1127" i="1" s="1"/>
  <c r="A1128" i="1" a="1"/>
  <c r="A1128" i="1" s="1"/>
  <c r="A1129" i="1" a="1"/>
  <c r="A1129" i="1" s="1"/>
  <c r="A1130" i="1" a="1"/>
  <c r="A1130" i="1" s="1"/>
  <c r="A1131" i="1" a="1"/>
  <c r="A1131" i="1" s="1"/>
  <c r="A1132" i="1" a="1"/>
  <c r="A1132" i="1" s="1"/>
  <c r="A1133" i="1" a="1"/>
  <c r="A1133" i="1" s="1"/>
  <c r="A1134" i="1" a="1"/>
  <c r="A1134" i="1" s="1"/>
  <c r="A1135" i="1" a="1"/>
  <c r="A1135" i="1" s="1"/>
  <c r="A1175" i="1" a="1"/>
  <c r="A1175" i="1" s="1"/>
  <c r="A1176" i="1" a="1"/>
  <c r="A1176" i="1" s="1"/>
  <c r="A1177" i="1" a="1"/>
  <c r="A1177" i="1" s="1"/>
  <c r="A1178" i="1" a="1"/>
  <c r="A1178" i="1" s="1"/>
  <c r="A1179" i="1" a="1"/>
  <c r="A1179" i="1" s="1"/>
  <c r="A1180" i="1" a="1"/>
  <c r="A1180" i="1" s="1"/>
  <c r="A1181" i="1" a="1"/>
  <c r="A1181" i="1" s="1"/>
  <c r="A1182" i="1" a="1"/>
  <c r="A1182" i="1" s="1"/>
  <c r="A1183" i="1" a="1"/>
  <c r="A1183" i="1" s="1"/>
  <c r="A1184" i="1" a="1"/>
  <c r="A1184" i="1" s="1"/>
  <c r="A1185" i="1" a="1"/>
  <c r="A1185" i="1" s="1"/>
  <c r="A1186" i="1" a="1"/>
  <c r="A1186" i="1" s="1"/>
  <c r="A1187" i="1" a="1"/>
  <c r="A1187" i="1" s="1"/>
  <c r="A1136" i="1" a="1"/>
  <c r="A1136" i="1" s="1"/>
  <c r="A1137" i="1" a="1"/>
  <c r="A1137" i="1" s="1"/>
  <c r="A1138" i="1" a="1"/>
  <c r="A1138" i="1" s="1"/>
  <c r="A1139" i="1" a="1"/>
  <c r="A1139" i="1" s="1"/>
  <c r="A1140" i="1" a="1"/>
  <c r="A1140" i="1" s="1"/>
  <c r="A1141" i="1" a="1"/>
  <c r="A1141" i="1" s="1"/>
  <c r="A1142" i="1" a="1"/>
  <c r="A1142" i="1" s="1"/>
  <c r="A1143" i="1" a="1"/>
  <c r="A1143" i="1" s="1"/>
  <c r="A1144" i="1" a="1"/>
  <c r="A1144" i="1" s="1"/>
  <c r="A1145" i="1" a="1"/>
  <c r="A1145" i="1" s="1"/>
  <c r="A1146" i="1" a="1"/>
  <c r="A1146" i="1" s="1"/>
  <c r="A1147" i="1" a="1"/>
  <c r="A1147" i="1" s="1"/>
  <c r="A1148" i="1" a="1"/>
  <c r="A1148" i="1" s="1"/>
  <c r="A1149" i="1" a="1"/>
  <c r="A1149" i="1" s="1"/>
  <c r="A1150" i="1" a="1"/>
  <c r="A1150" i="1" s="1"/>
  <c r="A1151" i="1" a="1"/>
  <c r="A1151" i="1" s="1"/>
  <c r="A1152" i="1" a="1"/>
  <c r="A1152" i="1" s="1"/>
  <c r="A1153" i="1" a="1"/>
  <c r="A1153" i="1" s="1"/>
  <c r="A1154" i="1" a="1"/>
  <c r="A1154" i="1" s="1"/>
  <c r="A1155" i="1" a="1"/>
  <c r="A1155" i="1" s="1"/>
  <c r="A1156" i="1" a="1"/>
  <c r="A1156" i="1" s="1"/>
  <c r="A1157" i="1" a="1"/>
  <c r="A1157" i="1" s="1"/>
  <c r="A1158" i="1" a="1"/>
  <c r="A1158" i="1" s="1"/>
  <c r="A1159" i="1" a="1"/>
  <c r="A1159" i="1" s="1"/>
  <c r="A1160" i="1" a="1"/>
  <c r="A1160" i="1" s="1"/>
  <c r="A1161" i="1" a="1"/>
  <c r="A1161" i="1" s="1"/>
  <c r="A1162" i="1" a="1"/>
  <c r="A1162" i="1" s="1"/>
  <c r="A1163" i="1" a="1"/>
  <c r="A1163" i="1" s="1"/>
  <c r="A1164" i="1" a="1"/>
  <c r="A1164" i="1" s="1"/>
  <c r="A1165" i="1" a="1"/>
  <c r="A1165" i="1" s="1"/>
  <c r="A1166" i="1" a="1"/>
  <c r="A1166" i="1" s="1"/>
  <c r="A1167" i="1" a="1"/>
  <c r="A1167" i="1" s="1"/>
  <c r="A1168" i="1" a="1"/>
  <c r="A1168" i="1" s="1"/>
  <c r="A1169" i="1" a="1"/>
  <c r="A1169" i="1" s="1"/>
  <c r="A1170" i="1" a="1"/>
  <c r="A1170" i="1" s="1"/>
  <c r="A1171" i="1" a="1"/>
  <c r="A1171" i="1" s="1"/>
  <c r="A1172" i="1" a="1"/>
  <c r="A1172" i="1" s="1"/>
  <c r="A1188" i="1" a="1"/>
  <c r="A1188" i="1" s="1"/>
  <c r="A1189" i="1" a="1"/>
  <c r="A1189" i="1" s="1"/>
  <c r="A1190" i="1" a="1"/>
  <c r="A1190" i="1" s="1"/>
  <c r="A1191" i="1" a="1"/>
  <c r="A1191" i="1" s="1"/>
  <c r="A1192" i="1" a="1"/>
  <c r="A1192" i="1" s="1"/>
  <c r="A1193" i="1" a="1"/>
  <c r="A1193" i="1" s="1"/>
  <c r="A1194" i="1" a="1"/>
  <c r="A1194" i="1" s="1"/>
  <c r="L1194" i="1" s="1"/>
  <c r="A1195" i="1" a="1"/>
  <c r="A1195" i="1" s="1"/>
  <c r="A1196" i="1" a="1"/>
  <c r="A1196" i="1" s="1"/>
  <c r="A1197" i="1" a="1"/>
  <c r="A1197" i="1" s="1"/>
  <c r="A1198" i="1" a="1"/>
  <c r="A1198" i="1" s="1"/>
  <c r="A1199" i="1" a="1"/>
  <c r="A1199" i="1" s="1"/>
  <c r="A1200" i="1" a="1"/>
  <c r="A1200" i="1" s="1"/>
  <c r="A1201" i="1" a="1"/>
  <c r="A1201" i="1" s="1"/>
  <c r="A1202" i="1" a="1"/>
  <c r="A1202" i="1" s="1"/>
  <c r="A1203" i="1" a="1"/>
  <c r="A1203" i="1" s="1"/>
  <c r="A1204" i="1" a="1"/>
  <c r="A1204" i="1" s="1"/>
  <c r="A1205" i="1" a="1"/>
  <c r="A1205" i="1" s="1"/>
  <c r="A1206" i="1" a="1"/>
  <c r="A1206" i="1" s="1"/>
  <c r="A1207" i="1" a="1"/>
  <c r="A1207" i="1" s="1"/>
  <c r="A1208" i="1" a="1"/>
  <c r="A1208" i="1" s="1"/>
  <c r="A1209" i="1" a="1"/>
  <c r="A1209" i="1" s="1"/>
  <c r="A1210" i="1" a="1"/>
  <c r="A1210" i="1" s="1"/>
  <c r="A1211" i="1" a="1"/>
  <c r="A1211" i="1" s="1"/>
  <c r="A1212" i="1" a="1"/>
  <c r="A1212" i="1" s="1"/>
  <c r="A1213" i="1" a="1"/>
  <c r="A1213" i="1" s="1"/>
  <c r="A1214" i="1" a="1"/>
  <c r="A1214" i="1" s="1"/>
  <c r="A1173" i="1" a="1"/>
  <c r="A1173" i="1" s="1"/>
  <c r="A1174" i="1" a="1"/>
  <c r="A1174" i="1" s="1"/>
  <c r="A1215" i="1" a="1"/>
  <c r="A1215" i="1" s="1"/>
  <c r="A1216" i="1" a="1"/>
  <c r="A1216" i="1" s="1"/>
  <c r="A1217" i="1" a="1"/>
  <c r="A1217" i="1" s="1"/>
  <c r="A1218" i="1" a="1"/>
  <c r="A1218" i="1" s="1"/>
  <c r="A1219" i="1" a="1"/>
  <c r="A1219" i="1" s="1"/>
  <c r="A1220" i="1" a="1"/>
  <c r="A1220" i="1" s="1"/>
  <c r="A1221" i="1" a="1"/>
  <c r="A1221" i="1" s="1"/>
  <c r="A1222" i="1" a="1"/>
  <c r="A1222" i="1" s="1"/>
  <c r="A1223" i="1" a="1"/>
  <c r="A1223" i="1" s="1"/>
  <c r="A1224" i="1" a="1"/>
  <c r="A1224" i="1" s="1"/>
  <c r="A1225" i="1" a="1"/>
  <c r="A1225" i="1" s="1"/>
  <c r="A1226" i="1" a="1"/>
  <c r="A1226" i="1" s="1"/>
  <c r="A1227" i="1" a="1"/>
  <c r="A1227" i="1" s="1"/>
  <c r="A1228" i="1" a="1"/>
  <c r="A1228" i="1" s="1"/>
  <c r="A1229" i="1" a="1"/>
  <c r="A1229" i="1" s="1"/>
  <c r="A1230" i="1" a="1"/>
  <c r="A1230" i="1" s="1"/>
  <c r="A1231" i="1" a="1"/>
  <c r="A1231" i="1" s="1"/>
  <c r="A1232" i="1" a="1"/>
  <c r="A1232" i="1" s="1"/>
  <c r="A1233" i="1" a="1"/>
  <c r="A1233" i="1" s="1"/>
  <c r="A1234" i="1" a="1"/>
  <c r="A1234" i="1" s="1"/>
  <c r="A1235" i="1" a="1"/>
  <c r="A1235" i="1" s="1"/>
  <c r="A1236" i="1" a="1"/>
  <c r="A1236" i="1" s="1"/>
  <c r="A1237" i="1" a="1"/>
  <c r="A1237" i="1" s="1"/>
  <c r="A1238" i="1" a="1"/>
  <c r="A1238" i="1" s="1"/>
  <c r="A1239" i="1" a="1"/>
  <c r="A1239" i="1" s="1"/>
  <c r="A1240" i="1" a="1"/>
  <c r="A1240" i="1" s="1"/>
  <c r="A1241" i="1" a="1"/>
  <c r="A1241" i="1" s="1"/>
  <c r="A1242" i="1" a="1"/>
  <c r="A1242" i="1" s="1"/>
  <c r="A1243" i="1" a="1"/>
  <c r="A1243" i="1" s="1"/>
  <c r="A1244" i="1" a="1"/>
  <c r="A1244" i="1" s="1"/>
  <c r="A1245" i="1" a="1"/>
  <c r="A1245" i="1" s="1"/>
  <c r="A1246" i="1" a="1"/>
  <c r="A1246" i="1" s="1"/>
  <c r="A1247" i="1" a="1"/>
  <c r="A1247" i="1" s="1"/>
  <c r="A1248" i="1" a="1"/>
  <c r="A1248" i="1" s="1"/>
  <c r="A1249" i="1" a="1"/>
  <c r="A1249" i="1" s="1"/>
  <c r="A1250" i="1" a="1"/>
  <c r="A1250" i="1" s="1"/>
  <c r="A1251" i="1" a="1"/>
  <c r="A1251" i="1" s="1"/>
  <c r="A1252" i="1" a="1"/>
  <c r="A1252" i="1" s="1"/>
  <c r="A1253" i="1" a="1"/>
  <c r="A1253" i="1" s="1"/>
  <c r="A1254" i="1" a="1"/>
  <c r="A1254" i="1" s="1"/>
  <c r="A1255" i="1" a="1"/>
  <c r="A1255" i="1" s="1"/>
  <c r="A1256" i="1" a="1"/>
  <c r="A1256" i="1" s="1"/>
  <c r="A1257" i="1" a="1"/>
  <c r="A1257" i="1" s="1"/>
  <c r="A1258" i="1" a="1"/>
  <c r="A1258" i="1" s="1"/>
  <c r="A1259" i="1" a="1"/>
  <c r="A1259" i="1" s="1"/>
  <c r="A1260" i="1" a="1"/>
  <c r="A1260" i="1" s="1"/>
  <c r="A1261" i="1" a="1"/>
  <c r="A1261" i="1" s="1"/>
  <c r="A1262" i="1" a="1"/>
  <c r="A1262" i="1" s="1"/>
  <c r="A1263" i="1" a="1"/>
  <c r="A1263" i="1" s="1"/>
  <c r="A1264" i="1" a="1"/>
  <c r="A1264" i="1" s="1"/>
  <c r="A1265" i="1" a="1"/>
  <c r="A1265" i="1" s="1"/>
  <c r="A1266" i="1" a="1"/>
  <c r="A1266" i="1" s="1"/>
  <c r="A1267" i="1" a="1"/>
  <c r="A1267" i="1" s="1"/>
  <c r="A1268" i="1" a="1"/>
  <c r="A1268" i="1" s="1"/>
  <c r="A1269" i="1" a="1"/>
  <c r="A1269" i="1" s="1"/>
  <c r="A1270" i="1" a="1"/>
  <c r="A1270" i="1" s="1"/>
  <c r="A1271" i="1" a="1"/>
  <c r="A1271" i="1" s="1"/>
  <c r="A1272" i="1" a="1"/>
  <c r="A1272" i="1" s="1"/>
  <c r="A1273" i="1" a="1"/>
  <c r="A1273" i="1" s="1"/>
  <c r="A1274" i="1" a="1"/>
  <c r="A1274" i="1" s="1"/>
  <c r="A1275" i="1" a="1"/>
  <c r="A1275" i="1" s="1"/>
  <c r="A1276" i="1" a="1"/>
  <c r="A1276" i="1" s="1"/>
  <c r="A1277" i="1" a="1"/>
  <c r="A1277" i="1" s="1"/>
  <c r="A1278" i="1" a="1"/>
  <c r="A1278" i="1" s="1"/>
  <c r="A1279" i="1" a="1"/>
  <c r="A1279" i="1" s="1"/>
  <c r="A1280" i="1" a="1"/>
  <c r="A1280" i="1" s="1"/>
  <c r="A1281" i="1" a="1"/>
  <c r="A1281" i="1" s="1"/>
  <c r="A1282" i="1" a="1"/>
  <c r="A1282" i="1" s="1"/>
  <c r="A1283" i="1" a="1"/>
  <c r="A1283" i="1" s="1"/>
  <c r="A1284" i="1" a="1"/>
  <c r="A1284" i="1" s="1"/>
  <c r="A1285" i="1" a="1"/>
  <c r="A1285" i="1" s="1"/>
  <c r="A1286" i="1" a="1"/>
  <c r="A1286" i="1" s="1"/>
  <c r="A1287" i="1" a="1"/>
  <c r="A1287" i="1" s="1"/>
  <c r="A1288" i="1" a="1"/>
  <c r="A1288" i="1" s="1"/>
  <c r="A1289" i="1" a="1"/>
  <c r="A1289" i="1" s="1"/>
  <c r="A1290" i="1" a="1"/>
  <c r="A1290" i="1" s="1"/>
  <c r="A1291" i="1" a="1"/>
  <c r="A1291" i="1" s="1"/>
  <c r="A1292" i="1" a="1"/>
  <c r="A1292" i="1" s="1"/>
  <c r="A1293" i="1" a="1"/>
  <c r="A1293" i="1" s="1"/>
  <c r="A1294" i="1" a="1"/>
  <c r="A1294" i="1" s="1"/>
  <c r="A1295" i="1" a="1"/>
  <c r="A1295" i="1" s="1"/>
  <c r="A1296" i="1" a="1"/>
  <c r="A1296" i="1" s="1"/>
  <c r="A1297" i="1" a="1"/>
  <c r="A1297" i="1" s="1"/>
  <c r="A1298" i="1" a="1"/>
  <c r="A1298" i="1" s="1"/>
  <c r="A1299" i="1" a="1"/>
  <c r="A1299" i="1" s="1"/>
  <c r="A1300" i="1" a="1"/>
  <c r="A1300" i="1" s="1"/>
  <c r="A1301" i="1" a="1"/>
  <c r="A1301" i="1" s="1"/>
  <c r="A1302" i="1" a="1"/>
  <c r="A1302" i="1" s="1"/>
  <c r="A1303" i="1" a="1"/>
  <c r="A1303" i="1" s="1"/>
  <c r="A1304" i="1" a="1"/>
  <c r="A1304" i="1" s="1"/>
  <c r="A1305" i="1" a="1"/>
  <c r="A1305" i="1" s="1"/>
  <c r="A1306" i="1" a="1"/>
  <c r="A1306" i="1" s="1"/>
  <c r="A1307" i="1" a="1"/>
  <c r="A1307" i="1" s="1"/>
  <c r="A1308" i="1" a="1"/>
  <c r="A1308" i="1" s="1"/>
  <c r="A1309" i="1" a="1"/>
  <c r="A1309" i="1" s="1"/>
  <c r="A1310" i="1" a="1"/>
  <c r="A1310" i="1" s="1"/>
  <c r="A1311" i="1" a="1"/>
  <c r="A1311" i="1" s="1"/>
  <c r="A1312" i="1" a="1"/>
  <c r="A1312" i="1" s="1"/>
  <c r="A1313" i="1" a="1"/>
  <c r="A1313" i="1" s="1"/>
  <c r="A1314" i="1" a="1"/>
  <c r="A1314" i="1" s="1"/>
  <c r="A1315" i="1" a="1"/>
  <c r="A1315" i="1" s="1"/>
  <c r="A1316" i="1" a="1"/>
  <c r="A1316" i="1" s="1"/>
  <c r="A1317" i="1" a="1"/>
  <c r="A1317" i="1" s="1"/>
  <c r="A1318" i="1" a="1"/>
  <c r="A1318" i="1" s="1"/>
  <c r="A1319" i="1" a="1"/>
  <c r="A1319" i="1" s="1"/>
  <c r="A1320" i="1" a="1"/>
  <c r="A1320" i="1" s="1"/>
  <c r="A1321" i="1" a="1"/>
  <c r="A1321" i="1" s="1"/>
  <c r="A1322" i="1" a="1"/>
  <c r="A1322" i="1" s="1"/>
  <c r="A1323" i="1" a="1"/>
  <c r="A1323" i="1" s="1"/>
  <c r="A1324" i="1" a="1"/>
  <c r="A1324" i="1" s="1"/>
  <c r="A1325" i="1" a="1"/>
  <c r="A1325" i="1" s="1"/>
  <c r="A1326" i="1" a="1"/>
  <c r="A1326" i="1" s="1"/>
  <c r="A1327" i="1" a="1"/>
  <c r="A1327" i="1" s="1"/>
  <c r="A1328" i="1" a="1"/>
  <c r="A1328" i="1" s="1"/>
  <c r="A1329" i="1" a="1"/>
  <c r="A1329" i="1" s="1"/>
  <c r="A1330" i="1" a="1"/>
  <c r="A1330" i="1" s="1"/>
  <c r="A1331" i="1" a="1"/>
  <c r="A1331" i="1" s="1"/>
  <c r="A1332" i="1" a="1"/>
  <c r="A1332" i="1" s="1"/>
  <c r="A1333" i="1" a="1"/>
  <c r="A1333" i="1" s="1"/>
  <c r="A1334" i="1" a="1"/>
  <c r="A1334" i="1" s="1"/>
  <c r="A1335" i="1" a="1"/>
  <c r="A1335" i="1" s="1"/>
  <c r="A1336" i="1" a="1"/>
  <c r="A1336" i="1" s="1"/>
  <c r="A1337" i="1" a="1"/>
  <c r="A1337" i="1" s="1"/>
  <c r="A1338" i="1" a="1"/>
  <c r="A1338" i="1" s="1"/>
  <c r="A1339" i="1" a="1"/>
  <c r="A1339" i="1" s="1"/>
  <c r="A1340" i="1" a="1"/>
  <c r="A1340" i="1" s="1"/>
  <c r="A1341" i="1" a="1"/>
  <c r="A1341" i="1" s="1"/>
  <c r="A1342" i="1" a="1"/>
  <c r="A1342" i="1" s="1"/>
  <c r="A1343" i="1" a="1"/>
  <c r="A1343" i="1" s="1"/>
  <c r="A1344" i="1" a="1"/>
  <c r="A1344" i="1" s="1"/>
  <c r="A1345" i="1" a="1"/>
  <c r="A1345" i="1" s="1"/>
  <c r="A1346" i="1" a="1"/>
  <c r="A1346" i="1" s="1"/>
  <c r="A1347" i="1" a="1"/>
  <c r="A1347" i="1" s="1"/>
  <c r="A1348" i="1" a="1"/>
  <c r="A1348" i="1" s="1"/>
  <c r="A1349" i="1" a="1"/>
  <c r="A1349" i="1" s="1"/>
  <c r="A1350" i="1" a="1"/>
  <c r="A1350" i="1" s="1"/>
  <c r="A1351" i="1" a="1"/>
  <c r="A1351" i="1" s="1"/>
  <c r="A1352" i="1" a="1"/>
  <c r="A1352" i="1" s="1"/>
  <c r="A1353" i="1" a="1"/>
  <c r="A1353" i="1" s="1"/>
  <c r="A1354" i="1" a="1"/>
  <c r="A1354" i="1" s="1"/>
  <c r="A1355" i="1" a="1"/>
  <c r="A1355" i="1" s="1"/>
  <c r="A1356" i="1" a="1"/>
  <c r="A1356" i="1" s="1"/>
  <c r="A1357" i="1" a="1"/>
  <c r="A1357" i="1" s="1"/>
  <c r="A1358" i="1" a="1"/>
  <c r="A1358" i="1" s="1"/>
  <c r="A1359" i="1" a="1"/>
  <c r="A1359" i="1" s="1"/>
  <c r="A1360" i="1" a="1"/>
  <c r="A1360" i="1" s="1"/>
  <c r="A1361" i="1" a="1"/>
  <c r="A1361" i="1" s="1"/>
  <c r="A1362" i="1" a="1"/>
  <c r="A1362" i="1" s="1"/>
  <c r="A1363" i="1" a="1"/>
  <c r="A1363" i="1" s="1"/>
  <c r="A1364" i="1" a="1"/>
  <c r="A1364" i="1" s="1"/>
  <c r="A1365" i="1" a="1"/>
  <c r="A1365" i="1" s="1"/>
  <c r="A1366" i="1" a="1"/>
  <c r="A1366" i="1" s="1"/>
  <c r="A1367" i="1" a="1"/>
  <c r="A1367" i="1" s="1"/>
  <c r="A1368" i="1" a="1"/>
  <c r="A1368" i="1" s="1"/>
  <c r="A1369" i="1" a="1"/>
  <c r="A1369" i="1" s="1"/>
  <c r="A1370" i="1" a="1"/>
  <c r="A1370" i="1" s="1"/>
  <c r="A1371" i="1" a="1"/>
  <c r="A1371" i="1" s="1"/>
  <c r="A1372" i="1" a="1"/>
  <c r="A1372" i="1" s="1"/>
  <c r="A1373" i="1" a="1"/>
  <c r="A1373" i="1" s="1"/>
  <c r="A1374" i="1" a="1"/>
  <c r="A1374" i="1" s="1"/>
  <c r="A1375" i="1" a="1"/>
  <c r="A1375" i="1" s="1"/>
  <c r="A1376" i="1" a="1"/>
  <c r="A1376" i="1" s="1"/>
  <c r="A1377" i="1" a="1"/>
  <c r="A1377" i="1" s="1"/>
  <c r="A1378" i="1" a="1"/>
  <c r="A1378" i="1" s="1"/>
  <c r="A1379" i="1" a="1"/>
  <c r="A1379" i="1" s="1"/>
  <c r="A1380" i="1" a="1"/>
  <c r="A1380" i="1" s="1"/>
  <c r="A1381" i="1" a="1"/>
  <c r="A1381" i="1" s="1"/>
  <c r="A1382" i="1" a="1"/>
  <c r="A1382" i="1" s="1"/>
  <c r="A1383" i="1" a="1"/>
  <c r="A1383" i="1" s="1"/>
  <c r="A1384" i="1" a="1"/>
  <c r="A1384" i="1" s="1"/>
  <c r="A1385" i="1" a="1"/>
  <c r="A1385" i="1" s="1"/>
  <c r="A1386" i="1" a="1"/>
  <c r="A1386" i="1" s="1"/>
  <c r="A1387" i="1" a="1"/>
  <c r="A1387" i="1" s="1"/>
  <c r="A1388" i="1" a="1"/>
  <c r="A1388" i="1" s="1"/>
  <c r="A1389" i="1" a="1"/>
  <c r="A1389" i="1" s="1"/>
  <c r="A1390" i="1" a="1"/>
  <c r="A1390" i="1" s="1"/>
  <c r="A1391" i="1" a="1"/>
  <c r="A1391" i="1" s="1"/>
  <c r="A1392" i="1" a="1"/>
  <c r="A1392" i="1" s="1"/>
  <c r="A1393" i="1" a="1"/>
  <c r="A1393" i="1" s="1"/>
  <c r="A1394" i="1" a="1"/>
  <c r="A1394" i="1" s="1"/>
  <c r="A1395" i="1" a="1"/>
  <c r="A1395" i="1" s="1"/>
  <c r="A1396" i="1" a="1"/>
  <c r="A1396" i="1" s="1"/>
  <c r="A1397" i="1" a="1"/>
  <c r="A1397" i="1" s="1"/>
  <c r="A10" i="1" a="1"/>
  <c r="A10" i="1" s="1"/>
  <c r="A11" i="1" a="1"/>
  <c r="A11" i="1" s="1"/>
  <c r="A12" i="1" a="1"/>
  <c r="A12" i="1" s="1"/>
  <c r="A13" i="1" a="1"/>
  <c r="A13" i="1" s="1"/>
  <c r="A14" i="1" a="1"/>
  <c r="A14" i="1" s="1"/>
  <c r="A15" i="1" a="1"/>
  <c r="A15" i="1" s="1"/>
  <c r="A16" i="1" a="1"/>
  <c r="A16" i="1" s="1"/>
  <c r="A17" i="1" a="1"/>
  <c r="A17" i="1" s="1"/>
  <c r="A18" i="1" a="1"/>
  <c r="A18" i="1" s="1"/>
  <c r="A19" i="1" a="1"/>
  <c r="A19" i="1" s="1"/>
  <c r="A20" i="1" a="1"/>
  <c r="A20" i="1" s="1"/>
  <c r="A21" i="1" a="1"/>
  <c r="A21" i="1" s="1"/>
  <c r="A22" i="1" a="1"/>
  <c r="A22" i="1" s="1"/>
  <c r="A23" i="1" a="1"/>
  <c r="A23" i="1" s="1"/>
  <c r="A24" i="1" a="1"/>
  <c r="A24" i="1" s="1"/>
  <c r="A25" i="1" a="1"/>
  <c r="A25" i="1" s="1"/>
  <c r="A26" i="1" a="1"/>
  <c r="A26" i="1" s="1"/>
  <c r="A27" i="1" a="1"/>
  <c r="A27" i="1" s="1"/>
  <c r="A28" i="1" a="1"/>
  <c r="A28" i="1" s="1"/>
  <c r="A29" i="1" a="1"/>
  <c r="A29" i="1" s="1"/>
  <c r="A30" i="1" a="1"/>
  <c r="A30" i="1" s="1"/>
  <c r="A31" i="1" a="1"/>
  <c r="A31" i="1" s="1"/>
  <c r="A32" i="1" a="1"/>
  <c r="A32" i="1" s="1"/>
  <c r="A33" i="1" a="1"/>
  <c r="A33" i="1" s="1"/>
  <c r="A34" i="1" a="1"/>
  <c r="A34" i="1" s="1"/>
  <c r="A35" i="1" a="1"/>
  <c r="A35" i="1" s="1"/>
  <c r="A36" i="1" a="1"/>
  <c r="A36" i="1" s="1"/>
  <c r="A37" i="1" a="1"/>
  <c r="A37" i="1" s="1"/>
  <c r="A38" i="1" a="1"/>
  <c r="A38" i="1" s="1"/>
  <c r="A39" i="1" a="1"/>
  <c r="A39" i="1" s="1"/>
  <c r="A40" i="1" a="1"/>
  <c r="A40" i="1" s="1"/>
  <c r="A41" i="1" a="1"/>
  <c r="A41" i="1" s="1"/>
  <c r="A42" i="1" a="1"/>
  <c r="A42" i="1" s="1"/>
  <c r="A43" i="1" a="1"/>
  <c r="A43" i="1" s="1"/>
  <c r="A44" i="1" a="1"/>
  <c r="A44" i="1" s="1"/>
  <c r="A45" i="1" a="1"/>
  <c r="A45" i="1" s="1"/>
  <c r="A46" i="1" a="1"/>
  <c r="A46" i="1" s="1"/>
  <c r="A47" i="1" a="1"/>
  <c r="A47" i="1" s="1"/>
  <c r="A48" i="1" a="1"/>
  <c r="A48" i="1" s="1"/>
  <c r="A49" i="1" a="1"/>
  <c r="A49" i="1" s="1"/>
  <c r="A50" i="1" a="1"/>
  <c r="A50" i="1" s="1"/>
  <c r="A51" i="1" a="1"/>
  <c r="A51" i="1" s="1"/>
  <c r="A52" i="1" a="1"/>
  <c r="A52" i="1" s="1"/>
  <c r="A9" i="1" a="1"/>
  <c r="A9" i="1" s="1"/>
  <c r="I5" i="3"/>
  <c r="I8" i="3"/>
  <c r="I9" i="3"/>
  <c r="I10" i="3"/>
  <c r="I12" i="3"/>
  <c r="I13" i="3"/>
  <c r="I15" i="3"/>
  <c r="I17" i="3"/>
  <c r="I19" i="3"/>
  <c r="I20" i="3"/>
  <c r="I21" i="3"/>
  <c r="I22" i="3"/>
  <c r="I26" i="3"/>
  <c r="I27" i="3"/>
  <c r="I29" i="3"/>
  <c r="I31" i="3"/>
  <c r="I32" i="3"/>
  <c r="I34" i="3"/>
  <c r="I36" i="3"/>
  <c r="I44" i="3"/>
  <c r="I49" i="3"/>
  <c r="I51" i="3"/>
  <c r="I53" i="3"/>
  <c r="I54" i="3"/>
  <c r="I56" i="3"/>
  <c r="I57" i="3"/>
  <c r="I59" i="3"/>
  <c r="I60" i="3"/>
  <c r="I62" i="3"/>
  <c r="I64" i="3"/>
  <c r="I66" i="3"/>
  <c r="I67" i="3"/>
  <c r="I69" i="3"/>
  <c r="I72" i="3"/>
  <c r="I73" i="3"/>
  <c r="I77" i="3"/>
  <c r="I78" i="3"/>
  <c r="I80" i="3"/>
  <c r="I82" i="3"/>
  <c r="I84" i="3"/>
  <c r="I209" i="3"/>
  <c r="I211" i="3"/>
  <c r="I85" i="3"/>
  <c r="I86" i="3"/>
  <c r="I88" i="3"/>
  <c r="I90" i="3"/>
  <c r="I92" i="3"/>
  <c r="I94" i="3"/>
  <c r="I95" i="3"/>
  <c r="I96" i="3"/>
  <c r="I98" i="3"/>
  <c r="I100" i="3"/>
  <c r="I102" i="3"/>
  <c r="I105" i="3"/>
  <c r="I107" i="3"/>
  <c r="I110" i="3"/>
  <c r="I112" i="3"/>
  <c r="I114" i="3"/>
  <c r="I39" i="3"/>
  <c r="I41" i="3"/>
  <c r="I43" i="3"/>
  <c r="I117" i="3"/>
  <c r="I181" i="3"/>
  <c r="I185" i="3"/>
  <c r="I145" i="3"/>
  <c r="I147" i="3"/>
  <c r="I149" i="3"/>
  <c r="I153" i="3"/>
  <c r="I118" i="3"/>
  <c r="I120" i="3"/>
  <c r="I122" i="3"/>
  <c r="I125" i="3"/>
  <c r="I126" i="3"/>
  <c r="I128" i="3"/>
  <c r="I130" i="3"/>
  <c r="I131" i="3"/>
  <c r="I133" i="3"/>
  <c r="I137" i="3"/>
  <c r="I138" i="3"/>
  <c r="I142" i="3"/>
  <c r="I144" i="3"/>
  <c r="I154" i="3"/>
  <c r="I156" i="3"/>
  <c r="I158" i="3"/>
  <c r="I160" i="3"/>
  <c r="I162" i="3"/>
  <c r="I163" i="3"/>
  <c r="I168" i="3"/>
  <c r="I169" i="3"/>
  <c r="I174" i="3"/>
  <c r="I176" i="3"/>
  <c r="I178" i="3"/>
  <c r="I180" i="3"/>
  <c r="I186" i="3"/>
  <c r="I188" i="3"/>
  <c r="I192" i="3"/>
  <c r="I194" i="3"/>
  <c r="I201" i="3"/>
  <c r="I212" i="3"/>
  <c r="I213" i="3"/>
  <c r="I217" i="3"/>
  <c r="I219" i="3"/>
  <c r="I222" i="3"/>
  <c r="I224" i="3"/>
  <c r="I225" i="3"/>
  <c r="I227" i="3"/>
  <c r="I233" i="3"/>
  <c r="I236" i="3"/>
  <c r="I241" i="3"/>
  <c r="I243" i="3"/>
  <c r="I246" i="3"/>
  <c r="I248" i="3"/>
  <c r="I249" i="3"/>
  <c r="I251" i="3"/>
  <c r="I267" i="3"/>
  <c r="I270" i="3"/>
  <c r="I272" i="3"/>
  <c r="I274" i="3"/>
  <c r="I275" i="3"/>
  <c r="I280" i="3"/>
  <c r="I282" i="3"/>
  <c r="I289" i="3"/>
  <c r="I292" i="3"/>
  <c r="I294" i="3"/>
  <c r="I296" i="3"/>
  <c r="I298" i="3"/>
  <c r="I305" i="3"/>
  <c r="I306" i="3"/>
  <c r="I312" i="3"/>
  <c r="I313" i="3"/>
  <c r="I315" i="3"/>
  <c r="I318" i="3"/>
  <c r="I328" i="3"/>
  <c r="I334" i="3"/>
  <c r="I339" i="3"/>
  <c r="I340" i="3"/>
  <c r="I344" i="3"/>
  <c r="I350" i="3"/>
  <c r="I356" i="3"/>
  <c r="I361" i="3"/>
  <c r="I364" i="3"/>
  <c r="I367" i="3"/>
  <c r="I370" i="3"/>
  <c r="I371" i="3"/>
  <c r="I372" i="3"/>
  <c r="I377" i="3"/>
  <c r="E2" i="3"/>
  <c r="I2" i="3" s="1"/>
  <c r="L45" i="1" l="1"/>
  <c r="L1393" i="1"/>
  <c r="M1393" i="1" s="1"/>
  <c r="L1385" i="1"/>
  <c r="M1385" i="1" s="1"/>
  <c r="L1369" i="1"/>
  <c r="N1369" i="1" s="1"/>
  <c r="L1361" i="1"/>
  <c r="M1361" i="1" s="1"/>
  <c r="L1353" i="1"/>
  <c r="M1353" i="1" s="1"/>
  <c r="L1337" i="1"/>
  <c r="M1337" i="1" s="1"/>
  <c r="L1329" i="1"/>
  <c r="N1329" i="1" s="1"/>
  <c r="L1321" i="1"/>
  <c r="L1305" i="1"/>
  <c r="N1305" i="1" s="1"/>
  <c r="L1297" i="1"/>
  <c r="M1297" i="1" s="1"/>
  <c r="L1281" i="1"/>
  <c r="N1281" i="1" s="1"/>
  <c r="L1273" i="1"/>
  <c r="M1273" i="1" s="1"/>
  <c r="L1265" i="1"/>
  <c r="N1265" i="1" s="1"/>
  <c r="L1249" i="1"/>
  <c r="M1249" i="1" s="1"/>
  <c r="L1241" i="1"/>
  <c r="M1241" i="1" s="1"/>
  <c r="L1233" i="1"/>
  <c r="L1217" i="1"/>
  <c r="N1217" i="1" s="1"/>
  <c r="L1211" i="1"/>
  <c r="M1211" i="1" s="1"/>
  <c r="L1203" i="1"/>
  <c r="M1203" i="1" s="1"/>
  <c r="L1172" i="1"/>
  <c r="M1172" i="1" s="1"/>
  <c r="L1164" i="1"/>
  <c r="M1164" i="1" s="1"/>
  <c r="L1156" i="1"/>
  <c r="N1156" i="1" s="1"/>
  <c r="L1140" i="1"/>
  <c r="N1140" i="1" s="1"/>
  <c r="L1184" i="1"/>
  <c r="L1176" i="1"/>
  <c r="M1176" i="1" s="1"/>
  <c r="L1121" i="1"/>
  <c r="N1121" i="1" s="1"/>
  <c r="L1113" i="1"/>
  <c r="M1113" i="1" s="1"/>
  <c r="L1076" i="1"/>
  <c r="N1076" i="1" s="1"/>
  <c r="L1071" i="1"/>
  <c r="M1071" i="1" s="1"/>
  <c r="L1063" i="1"/>
  <c r="N1063" i="1" s="1"/>
  <c r="L1098" i="1"/>
  <c r="M1098" i="1" s="1"/>
  <c r="L1082" i="1"/>
  <c r="L1049" i="1"/>
  <c r="M1049" i="1" s="1"/>
  <c r="L1041" i="1"/>
  <c r="N1041" i="1" s="1"/>
  <c r="L1033" i="1"/>
  <c r="M1033" i="1" s="1"/>
  <c r="L1025" i="1"/>
  <c r="M1025" i="1" s="1"/>
  <c r="L1017" i="1"/>
  <c r="N1017" i="1" s="1"/>
  <c r="L1009" i="1"/>
  <c r="M1009" i="1" s="1"/>
  <c r="L1001" i="1"/>
  <c r="M1001" i="1" s="1"/>
  <c r="L985" i="1"/>
  <c r="L993" i="1"/>
  <c r="M993" i="1" s="1"/>
  <c r="L916" i="1"/>
  <c r="N916" i="1" s="1"/>
  <c r="L977" i="1"/>
  <c r="M977" i="1" s="1"/>
  <c r="L969" i="1"/>
  <c r="N969" i="1" s="1"/>
  <c r="L908" i="1"/>
  <c r="M908" i="1" s="1"/>
  <c r="L35" i="1"/>
  <c r="M35" i="1" s="1"/>
  <c r="L9" i="1"/>
  <c r="N9" i="1" s="1"/>
  <c r="L37" i="1"/>
  <c r="L29" i="1"/>
  <c r="M29" i="1" s="1"/>
  <c r="L21" i="1"/>
  <c r="M21" i="1" s="1"/>
  <c r="L13" i="1"/>
  <c r="N13" i="1" s="1"/>
  <c r="L1377" i="1"/>
  <c r="M1377" i="1" s="1"/>
  <c r="L1345" i="1"/>
  <c r="N1345" i="1" s="1"/>
  <c r="L1313" i="1"/>
  <c r="N1313" i="1" s="1"/>
  <c r="L1289" i="1"/>
  <c r="M1289" i="1" s="1"/>
  <c r="L1257" i="1"/>
  <c r="L1225" i="1"/>
  <c r="L1195" i="1"/>
  <c r="N1195" i="1" s="1"/>
  <c r="L1148" i="1"/>
  <c r="M1148" i="1" s="1"/>
  <c r="L1129" i="1"/>
  <c r="N1129" i="1" s="1"/>
  <c r="L1052" i="1"/>
  <c r="M1052" i="1" s="1"/>
  <c r="L1090" i="1"/>
  <c r="M1090" i="1" s="1"/>
  <c r="L52" i="1"/>
  <c r="M52" i="1" s="1"/>
  <c r="L44" i="1"/>
  <c r="L36" i="1"/>
  <c r="M36" i="1" s="1"/>
  <c r="L28" i="1"/>
  <c r="M28" i="1" s="1"/>
  <c r="L20" i="1"/>
  <c r="M20" i="1" s="1"/>
  <c r="L12" i="1"/>
  <c r="M12" i="1" s="1"/>
  <c r="L1392" i="1"/>
  <c r="M1392" i="1" s="1"/>
  <c r="L1384" i="1"/>
  <c r="M1384" i="1" s="1"/>
  <c r="L1359" i="1"/>
  <c r="M1359" i="1" s="1"/>
  <c r="L1279" i="1"/>
  <c r="N1279" i="1" s="1"/>
  <c r="L1162" i="1"/>
  <c r="M1162" i="1" s="1"/>
  <c r="L1138" i="1"/>
  <c r="N1138" i="1" s="1"/>
  <c r="L1182" i="1"/>
  <c r="M1182" i="1" s="1"/>
  <c r="L1135" i="1"/>
  <c r="M1135" i="1" s="1"/>
  <c r="L1127" i="1"/>
  <c r="M1127" i="1" s="1"/>
  <c r="L1119" i="1"/>
  <c r="M1119" i="1" s="1"/>
  <c r="L1111" i="1"/>
  <c r="N1111" i="1" s="1"/>
  <c r="L1058" i="1"/>
  <c r="L1107" i="1"/>
  <c r="L1069" i="1"/>
  <c r="M1069" i="1" s="1"/>
  <c r="L1104" i="1"/>
  <c r="N1104" i="1" s="1"/>
  <c r="L1096" i="1"/>
  <c r="M1096" i="1" s="1"/>
  <c r="L1088" i="1"/>
  <c r="M1088" i="1" s="1"/>
  <c r="L1080" i="1"/>
  <c r="M1080" i="1" s="1"/>
  <c r="L1047" i="1"/>
  <c r="N1047" i="1" s="1"/>
  <c r="L1039" i="1"/>
  <c r="L1031" i="1"/>
  <c r="M1031" i="1" s="1"/>
  <c r="L1023" i="1"/>
  <c r="M1023" i="1" s="1"/>
  <c r="L1383" i="1"/>
  <c r="M1383" i="1" s="1"/>
  <c r="L1295" i="1"/>
  <c r="M1295" i="1" s="1"/>
  <c r="L1201" i="1"/>
  <c r="M1201" i="1" s="1"/>
  <c r="L1382" i="1"/>
  <c r="N1382" i="1" s="1"/>
  <c r="L1286" i="1"/>
  <c r="M1286" i="1" s="1"/>
  <c r="L1200" i="1"/>
  <c r="L1153" i="1"/>
  <c r="L1145" i="1"/>
  <c r="N1145" i="1" s="1"/>
  <c r="L1137" i="1"/>
  <c r="M1137" i="1" s="1"/>
  <c r="L1181" i="1"/>
  <c r="M1181" i="1" s="1"/>
  <c r="L1134" i="1"/>
  <c r="N1134" i="1" s="1"/>
  <c r="L1126" i="1"/>
  <c r="M1126" i="1" s="1"/>
  <c r="L1118" i="1"/>
  <c r="M1118" i="1" s="1"/>
  <c r="L1110" i="1"/>
  <c r="L1057" i="1"/>
  <c r="L1106" i="1"/>
  <c r="N1106" i="1" s="1"/>
  <c r="L1068" i="1"/>
  <c r="M1068" i="1" s="1"/>
  <c r="L1103" i="1"/>
  <c r="M1103" i="1" s="1"/>
  <c r="L1351" i="1"/>
  <c r="M1351" i="1" s="1"/>
  <c r="L1255" i="1"/>
  <c r="N1255" i="1" s="1"/>
  <c r="L1193" i="1"/>
  <c r="M1193" i="1" s="1"/>
  <c r="L1358" i="1"/>
  <c r="L1294" i="1"/>
  <c r="N1294" i="1" s="1"/>
  <c r="L1208" i="1"/>
  <c r="M1208" i="1" s="1"/>
  <c r="L33" i="1"/>
  <c r="M33" i="1" s="1"/>
  <c r="L1349" i="1"/>
  <c r="M1349" i="1" s="1"/>
  <c r="L1277" i="1"/>
  <c r="L1173" i="1"/>
  <c r="M1173" i="1" s="1"/>
  <c r="L1133" i="1"/>
  <c r="N1133" i="1" s="1"/>
  <c r="L1086" i="1"/>
  <c r="L1045" i="1"/>
  <c r="L1037" i="1"/>
  <c r="M1037" i="1" s="1"/>
  <c r="L1029" i="1"/>
  <c r="M1029" i="1" s="1"/>
  <c r="L1021" i="1"/>
  <c r="N1021" i="1" s="1"/>
  <c r="L1013" i="1"/>
  <c r="L1005" i="1"/>
  <c r="N1005" i="1" s="1"/>
  <c r="L997" i="1"/>
  <c r="M997" i="1" s="1"/>
  <c r="L981" i="1"/>
  <c r="L43" i="1"/>
  <c r="M43" i="1" s="1"/>
  <c r="L1391" i="1"/>
  <c r="N1391" i="1" s="1"/>
  <c r="L1343" i="1"/>
  <c r="N1343" i="1" s="1"/>
  <c r="L1319" i="1"/>
  <c r="M1319" i="1" s="1"/>
  <c r="L1287" i="1"/>
  <c r="N1287" i="1" s="1"/>
  <c r="L1247" i="1"/>
  <c r="M1247" i="1" s="1"/>
  <c r="L1223" i="1"/>
  <c r="N1223" i="1" s="1"/>
  <c r="L1170" i="1"/>
  <c r="L50" i="1"/>
  <c r="N50" i="1" s="1"/>
  <c r="L26" i="1"/>
  <c r="N26" i="1" s="1"/>
  <c r="L10" i="1"/>
  <c r="N10" i="1" s="1"/>
  <c r="L1366" i="1"/>
  <c r="N1366" i="1" s="1"/>
  <c r="L1334" i="1"/>
  <c r="N1334" i="1" s="1"/>
  <c r="L1310" i="1"/>
  <c r="M1310" i="1" s="1"/>
  <c r="L1270" i="1"/>
  <c r="M1270" i="1" s="1"/>
  <c r="L1246" i="1"/>
  <c r="L1222" i="1"/>
  <c r="L1169" i="1"/>
  <c r="M1169" i="1" s="1"/>
  <c r="L41" i="1"/>
  <c r="M41" i="1" s="1"/>
  <c r="L1389" i="1"/>
  <c r="N1389" i="1" s="1"/>
  <c r="L1365" i="1"/>
  <c r="M1365" i="1" s="1"/>
  <c r="L1333" i="1"/>
  <c r="M1333" i="1" s="1"/>
  <c r="L1309" i="1"/>
  <c r="M1309" i="1" s="1"/>
  <c r="L1285" i="1"/>
  <c r="L1253" i="1"/>
  <c r="N1253" i="1" s="1"/>
  <c r="L1229" i="1"/>
  <c r="M1229" i="1" s="1"/>
  <c r="L1199" i="1"/>
  <c r="M1199" i="1" s="1"/>
  <c r="L1160" i="1"/>
  <c r="M1160" i="1" s="1"/>
  <c r="L1144" i="1"/>
  <c r="L1117" i="1"/>
  <c r="M1117" i="1" s="1"/>
  <c r="L1105" i="1"/>
  <c r="M1105" i="1" s="1"/>
  <c r="L1102" i="1"/>
  <c r="L48" i="1"/>
  <c r="L24" i="1"/>
  <c r="N24" i="1" s="1"/>
  <c r="L1388" i="1"/>
  <c r="N1388" i="1" s="1"/>
  <c r="L1364" i="1"/>
  <c r="M1364" i="1" s="1"/>
  <c r="L1340" i="1"/>
  <c r="M1340" i="1" s="1"/>
  <c r="L1316" i="1"/>
  <c r="M1316" i="1" s="1"/>
  <c r="L1308" i="1"/>
  <c r="M1308" i="1" s="1"/>
  <c r="L1300" i="1"/>
  <c r="L1292" i="1"/>
  <c r="L1284" i="1"/>
  <c r="M1284" i="1" s="1"/>
  <c r="L1276" i="1"/>
  <c r="M1276" i="1" s="1"/>
  <c r="L1268" i="1"/>
  <c r="M1268" i="1" s="1"/>
  <c r="L1260" i="1"/>
  <c r="L1252" i="1"/>
  <c r="M1252" i="1" s="1"/>
  <c r="L1244" i="1"/>
  <c r="M1244" i="1" s="1"/>
  <c r="L1236" i="1"/>
  <c r="L1228" i="1"/>
  <c r="L1220" i="1"/>
  <c r="M1220" i="1" s="1"/>
  <c r="L51" i="1"/>
  <c r="N51" i="1" s="1"/>
  <c r="L19" i="1"/>
  <c r="N19" i="1" s="1"/>
  <c r="L1375" i="1"/>
  <c r="M1375" i="1" s="1"/>
  <c r="L1335" i="1"/>
  <c r="N1335" i="1" s="1"/>
  <c r="L1311" i="1"/>
  <c r="M1311" i="1" s="1"/>
  <c r="L1271" i="1"/>
  <c r="L1239" i="1"/>
  <c r="N1239" i="1" s="1"/>
  <c r="L1209" i="1"/>
  <c r="M1209" i="1" s="1"/>
  <c r="L1146" i="1"/>
  <c r="N1146" i="1" s="1"/>
  <c r="L34" i="1"/>
  <c r="N34" i="1" s="1"/>
  <c r="L18" i="1"/>
  <c r="N18" i="1" s="1"/>
  <c r="L1374" i="1"/>
  <c r="M1374" i="1" s="1"/>
  <c r="L1342" i="1"/>
  <c r="M1342" i="1" s="1"/>
  <c r="L1318" i="1"/>
  <c r="L1278" i="1"/>
  <c r="M1278" i="1" s="1"/>
  <c r="L1254" i="1"/>
  <c r="N1254" i="1" s="1"/>
  <c r="L1230" i="1"/>
  <c r="N1230" i="1" s="1"/>
  <c r="L1192" i="1"/>
  <c r="N1192" i="1" s="1"/>
  <c r="L49" i="1"/>
  <c r="N49" i="1" s="1"/>
  <c r="L1397" i="1"/>
  <c r="M1397" i="1" s="1"/>
  <c r="L1373" i="1"/>
  <c r="N1373" i="1" s="1"/>
  <c r="L1341" i="1"/>
  <c r="N1341" i="1" s="1"/>
  <c r="L1317" i="1"/>
  <c r="M1317" i="1" s="1"/>
  <c r="L1293" i="1"/>
  <c r="M1293" i="1" s="1"/>
  <c r="L1261" i="1"/>
  <c r="M1261" i="1" s="1"/>
  <c r="L1237" i="1"/>
  <c r="M1237" i="1" s="1"/>
  <c r="L1207" i="1"/>
  <c r="L1168" i="1"/>
  <c r="M1168" i="1" s="1"/>
  <c r="L1136" i="1"/>
  <c r="M1136" i="1" s="1"/>
  <c r="L1125" i="1"/>
  <c r="L1056" i="1"/>
  <c r="M1056" i="1" s="1"/>
  <c r="L1094" i="1"/>
  <c r="M1094" i="1" s="1"/>
  <c r="L40" i="1"/>
  <c r="N40" i="1" s="1"/>
  <c r="L1396" i="1"/>
  <c r="N1396" i="1" s="1"/>
  <c r="L1372" i="1"/>
  <c r="L1348" i="1"/>
  <c r="N1348" i="1" s="1"/>
  <c r="L1324" i="1"/>
  <c r="M1324" i="1" s="1"/>
  <c r="L39" i="1"/>
  <c r="L31" i="1"/>
  <c r="N31" i="1" s="1"/>
  <c r="L23" i="1"/>
  <c r="M23" i="1" s="1"/>
  <c r="L15" i="1"/>
  <c r="N15" i="1" s="1"/>
  <c r="L1395" i="1"/>
  <c r="N1395" i="1" s="1"/>
  <c r="L1387" i="1"/>
  <c r="M1387" i="1" s="1"/>
  <c r="L1379" i="1"/>
  <c r="N1379" i="1" s="1"/>
  <c r="L1371" i="1"/>
  <c r="M1371" i="1" s="1"/>
  <c r="L1363" i="1"/>
  <c r="L1355" i="1"/>
  <c r="L1347" i="1"/>
  <c r="N1347" i="1" s="1"/>
  <c r="L1339" i="1"/>
  <c r="M1339" i="1" s="1"/>
  <c r="L1331" i="1"/>
  <c r="M1331" i="1" s="1"/>
  <c r="L1323" i="1"/>
  <c r="M1323" i="1" s="1"/>
  <c r="L1315" i="1"/>
  <c r="N1315" i="1" s="1"/>
  <c r="L27" i="1"/>
  <c r="M27" i="1" s="1"/>
  <c r="L11" i="1"/>
  <c r="L1367" i="1"/>
  <c r="M1367" i="1" s="1"/>
  <c r="L1327" i="1"/>
  <c r="N1327" i="1" s="1"/>
  <c r="L1303" i="1"/>
  <c r="M1303" i="1" s="1"/>
  <c r="L1263" i="1"/>
  <c r="M1263" i="1" s="1"/>
  <c r="L1231" i="1"/>
  <c r="L1215" i="1"/>
  <c r="N1215" i="1" s="1"/>
  <c r="L1154" i="1"/>
  <c r="M1154" i="1" s="1"/>
  <c r="L42" i="1"/>
  <c r="L1390" i="1"/>
  <c r="L1350" i="1"/>
  <c r="M1350" i="1" s="1"/>
  <c r="L1326" i="1"/>
  <c r="M1326" i="1" s="1"/>
  <c r="L1302" i="1"/>
  <c r="M1302" i="1" s="1"/>
  <c r="L1262" i="1"/>
  <c r="N1262" i="1" s="1"/>
  <c r="L1238" i="1"/>
  <c r="M1238" i="1" s="1"/>
  <c r="L1174" i="1"/>
  <c r="M1174" i="1" s="1"/>
  <c r="L1161" i="1"/>
  <c r="L25" i="1"/>
  <c r="M25" i="1" s="1"/>
  <c r="L17" i="1"/>
  <c r="N17" i="1" s="1"/>
  <c r="L1381" i="1"/>
  <c r="N1381" i="1" s="1"/>
  <c r="L1357" i="1"/>
  <c r="M1357" i="1" s="1"/>
  <c r="L1325" i="1"/>
  <c r="N1325" i="1" s="1"/>
  <c r="L1301" i="1"/>
  <c r="M1301" i="1" s="1"/>
  <c r="L1269" i="1"/>
  <c r="N1269" i="1" s="1"/>
  <c r="L1245" i="1"/>
  <c r="L1221" i="1"/>
  <c r="N1221" i="1" s="1"/>
  <c r="L1191" i="1"/>
  <c r="N1191" i="1" s="1"/>
  <c r="L1152" i="1"/>
  <c r="M1152" i="1" s="1"/>
  <c r="L1180" i="1"/>
  <c r="M1180" i="1" s="1"/>
  <c r="L1109" i="1"/>
  <c r="N1109" i="1" s="1"/>
  <c r="L1067" i="1"/>
  <c r="N1067" i="1" s="1"/>
  <c r="L1060" i="1"/>
  <c r="M1060" i="1" s="1"/>
  <c r="L32" i="1"/>
  <c r="L16" i="1"/>
  <c r="M16" i="1" s="1"/>
  <c r="L1380" i="1"/>
  <c r="M1380" i="1" s="1"/>
  <c r="L1356" i="1"/>
  <c r="M1356" i="1" s="1"/>
  <c r="L1332" i="1"/>
  <c r="M1332" i="1" s="1"/>
  <c r="L47" i="1"/>
  <c r="L46" i="1"/>
  <c r="N46" i="1" s="1"/>
  <c r="L38" i="1"/>
  <c r="N38" i="1" s="1"/>
  <c r="L30" i="1"/>
  <c r="L22" i="1"/>
  <c r="M22" i="1" s="1"/>
  <c r="L14" i="1"/>
  <c r="N14" i="1" s="1"/>
  <c r="L1394" i="1"/>
  <c r="N1394" i="1" s="1"/>
  <c r="L1386" i="1"/>
  <c r="M1386" i="1" s="1"/>
  <c r="L1378" i="1"/>
  <c r="M1378" i="1" s="1"/>
  <c r="L1370" i="1"/>
  <c r="N1370" i="1" s="1"/>
  <c r="L1362" i="1"/>
  <c r="N1362" i="1" s="1"/>
  <c r="L1354" i="1"/>
  <c r="L1346" i="1"/>
  <c r="L1338" i="1"/>
  <c r="N1338" i="1" s="1"/>
  <c r="L1330" i="1"/>
  <c r="M1330" i="1" s="1"/>
  <c r="L1322" i="1"/>
  <c r="M1322" i="1" s="1"/>
  <c r="L1314" i="1"/>
  <c r="L1202" i="1"/>
  <c r="N1202" i="1" s="1"/>
  <c r="L1147" i="1"/>
  <c r="M1147" i="1" s="1"/>
  <c r="L1139" i="1"/>
  <c r="L1175" i="1"/>
  <c r="M1175" i="1" s="1"/>
  <c r="L1120" i="1"/>
  <c r="M1120" i="1" s="1"/>
  <c r="L1112" i="1"/>
  <c r="N1112" i="1" s="1"/>
  <c r="L1075" i="1"/>
  <c r="N1075" i="1" s="1"/>
  <c r="L1048" i="1"/>
  <c r="M1048" i="1" s="1"/>
  <c r="L1040" i="1"/>
  <c r="M1040" i="1" s="1"/>
  <c r="L1032" i="1"/>
  <c r="M1032" i="1" s="1"/>
  <c r="L1008" i="1"/>
  <c r="L1000" i="1"/>
  <c r="L984" i="1"/>
  <c r="M984" i="1" s="1"/>
  <c r="L907" i="1"/>
  <c r="M907" i="1" s="1"/>
  <c r="L960" i="1"/>
  <c r="M960" i="1" s="1"/>
  <c r="L944" i="1"/>
  <c r="L930" i="1"/>
  <c r="M930" i="1" s="1"/>
  <c r="L920" i="1"/>
  <c r="N920" i="1" s="1"/>
  <c r="L879" i="1"/>
  <c r="N879" i="1" s="1"/>
  <c r="L856" i="1"/>
  <c r="M856" i="1" s="1"/>
  <c r="L821" i="1"/>
  <c r="M821" i="1" s="1"/>
  <c r="L789" i="1"/>
  <c r="N789" i="1" s="1"/>
  <c r="L782" i="1"/>
  <c r="M782" i="1" s="1"/>
  <c r="L814" i="1"/>
  <c r="N814" i="1" s="1"/>
  <c r="L806" i="1"/>
  <c r="M806" i="1" s="1"/>
  <c r="L751" i="1"/>
  <c r="M751" i="1" s="1"/>
  <c r="L739" i="1"/>
  <c r="L733" i="1"/>
  <c r="M733" i="1" s="1"/>
  <c r="L734" i="1"/>
  <c r="N734" i="1" s="1"/>
  <c r="L710" i="1"/>
  <c r="N710" i="1" s="1"/>
  <c r="L702" i="1"/>
  <c r="M702" i="1" s="1"/>
  <c r="L686" i="1"/>
  <c r="L678" i="1"/>
  <c r="M678" i="1" s="1"/>
  <c r="L657" i="1"/>
  <c r="M657" i="1" s="1"/>
  <c r="L618" i="1"/>
  <c r="L610" i="1"/>
  <c r="L602" i="1"/>
  <c r="M602" i="1" s="1"/>
  <c r="L594" i="1"/>
  <c r="M594" i="1" s="1"/>
  <c r="L588" i="1"/>
  <c r="M588" i="1" s="1"/>
  <c r="L580" i="1"/>
  <c r="N580" i="1" s="1"/>
  <c r="L642" i="1"/>
  <c r="M642" i="1" s="1"/>
  <c r="L634" i="1"/>
  <c r="N634" i="1" s="1"/>
  <c r="L651" i="1"/>
  <c r="L577" i="1"/>
  <c r="N577" i="1" s="1"/>
  <c r="L228" i="1"/>
  <c r="N228" i="1" s="1"/>
  <c r="L220" i="1"/>
  <c r="N220" i="1" s="1"/>
  <c r="L527" i="1"/>
  <c r="M527" i="1" s="1"/>
  <c r="L519" i="1"/>
  <c r="N519" i="1" s="1"/>
  <c r="L569" i="1"/>
  <c r="N569" i="1" s="1"/>
  <c r="L667" i="1"/>
  <c r="M667" i="1" s="1"/>
  <c r="L516" i="1"/>
  <c r="L508" i="1"/>
  <c r="N508" i="1" s="1"/>
  <c r="L762" i="1"/>
  <c r="N762" i="1" s="1"/>
  <c r="L560" i="1"/>
  <c r="M560" i="1" s="1"/>
  <c r="L552" i="1"/>
  <c r="N552" i="1" s="1"/>
  <c r="L544" i="1"/>
  <c r="M544" i="1" s="1"/>
  <c r="L536" i="1"/>
  <c r="M536" i="1" s="1"/>
  <c r="L503" i="1"/>
  <c r="N503" i="1" s="1"/>
  <c r="L495" i="1"/>
  <c r="M495" i="1" s="1"/>
  <c r="L487" i="1"/>
  <c r="N487" i="1" s="1"/>
  <c r="L479" i="1"/>
  <c r="N479" i="1" s="1"/>
  <c r="L467" i="1"/>
  <c r="N467" i="1" s="1"/>
  <c r="L455" i="1"/>
  <c r="N455" i="1" s="1"/>
  <c r="L447" i="1"/>
  <c r="M447" i="1" s="1"/>
  <c r="L423" i="1"/>
  <c r="N423" i="1" s="1"/>
  <c r="L407" i="1"/>
  <c r="N407" i="1" s="1"/>
  <c r="L399" i="1"/>
  <c r="M399" i="1" s="1"/>
  <c r="L391" i="1"/>
  <c r="M391" i="1" s="1"/>
  <c r="L383" i="1"/>
  <c r="M383" i="1" s="1"/>
  <c r="L375" i="1"/>
  <c r="N375" i="1" s="1"/>
  <c r="L844" i="1"/>
  <c r="M844" i="1" s="1"/>
  <c r="L832" i="1"/>
  <c r="L370" i="1"/>
  <c r="N370" i="1" s="1"/>
  <c r="L362" i="1"/>
  <c r="M362" i="1" s="1"/>
  <c r="L354" i="1"/>
  <c r="L346" i="1"/>
  <c r="N346" i="1" s="1"/>
  <c r="L338" i="1"/>
  <c r="N338" i="1" s="1"/>
  <c r="L330" i="1"/>
  <c r="N330" i="1" s="1"/>
  <c r="L320" i="1"/>
  <c r="M320" i="1" s="1"/>
  <c r="L314" i="1"/>
  <c r="M314" i="1" s="1"/>
  <c r="L306" i="1"/>
  <c r="M306" i="1" s="1"/>
  <c r="L298" i="1"/>
  <c r="M298" i="1" s="1"/>
  <c r="L290" i="1"/>
  <c r="L282" i="1"/>
  <c r="M282" i="1" s="1"/>
  <c r="L274" i="1"/>
  <c r="N274" i="1" s="1"/>
  <c r="L266" i="1"/>
  <c r="M266" i="1" s="1"/>
  <c r="L258" i="1"/>
  <c r="M258" i="1" s="1"/>
  <c r="L250" i="1"/>
  <c r="M250" i="1" s="1"/>
  <c r="L242" i="1"/>
  <c r="N242" i="1" s="1"/>
  <c r="L234" i="1"/>
  <c r="M234" i="1" s="1"/>
  <c r="L207" i="1"/>
  <c r="N207" i="1" s="1"/>
  <c r="L199" i="1"/>
  <c r="N199" i="1" s="1"/>
  <c r="L191" i="1"/>
  <c r="N191" i="1" s="1"/>
  <c r="L183" i="1"/>
  <c r="M183" i="1" s="1"/>
  <c r="L175" i="1"/>
  <c r="M175" i="1" s="1"/>
  <c r="L147" i="1"/>
  <c r="N147" i="1" s="1"/>
  <c r="L162" i="1"/>
  <c r="N162" i="1" s="1"/>
  <c r="L168" i="1"/>
  <c r="M168" i="1" s="1"/>
  <c r="L143" i="1"/>
  <c r="L128" i="1"/>
  <c r="N128" i="1" s="1"/>
  <c r="L120" i="1"/>
  <c r="M120" i="1" s="1"/>
  <c r="L112" i="1"/>
  <c r="M112" i="1" s="1"/>
  <c r="L104" i="1"/>
  <c r="M104" i="1" s="1"/>
  <c r="L96" i="1"/>
  <c r="M96" i="1" s="1"/>
  <c r="L88" i="1"/>
  <c r="N88" i="1" s="1"/>
  <c r="L80" i="1"/>
  <c r="M80" i="1" s="1"/>
  <c r="L72" i="1"/>
  <c r="L64" i="1"/>
  <c r="N64" i="1" s="1"/>
  <c r="L56" i="1"/>
  <c r="N56" i="1" s="1"/>
  <c r="L1328" i="1"/>
  <c r="M1328" i="1" s="1"/>
  <c r="L1275" i="1"/>
  <c r="M1275" i="1" s="1"/>
  <c r="L1264" i="1"/>
  <c r="L1248" i="1"/>
  <c r="N1248" i="1" s="1"/>
  <c r="L1232" i="1"/>
  <c r="M1232" i="1" s="1"/>
  <c r="L1216" i="1"/>
  <c r="N1216" i="1" s="1"/>
  <c r="L1089" i="1"/>
  <c r="N1089" i="1" s="1"/>
  <c r="L1034" i="1"/>
  <c r="N1034" i="1" s="1"/>
  <c r="L1016" i="1"/>
  <c r="N1016" i="1" s="1"/>
  <c r="L988" i="1"/>
  <c r="M988" i="1" s="1"/>
  <c r="L963" i="1"/>
  <c r="L938" i="1"/>
  <c r="N938" i="1" s="1"/>
  <c r="L913" i="1"/>
  <c r="M913" i="1" s="1"/>
  <c r="L888" i="1"/>
  <c r="M888" i="1" s="1"/>
  <c r="L860" i="1"/>
  <c r="M860" i="1" s="1"/>
  <c r="L835" i="1"/>
  <c r="M835" i="1" s="1"/>
  <c r="L797" i="1"/>
  <c r="M797" i="1" s="1"/>
  <c r="L744" i="1"/>
  <c r="N744" i="1" s="1"/>
  <c r="L694" i="1"/>
  <c r="M694" i="1" s="1"/>
  <c r="L641" i="1"/>
  <c r="M641" i="1" s="1"/>
  <c r="L591" i="1"/>
  <c r="N591" i="1" s="1"/>
  <c r="L541" i="1"/>
  <c r="N541" i="1" s="1"/>
  <c r="L488" i="1"/>
  <c r="N488" i="1" s="1"/>
  <c r="L438" i="1"/>
  <c r="N438" i="1" s="1"/>
  <c r="L385" i="1"/>
  <c r="N385" i="1" s="1"/>
  <c r="L335" i="1"/>
  <c r="M335" i="1" s="1"/>
  <c r="L285" i="1"/>
  <c r="L224" i="1"/>
  <c r="M224" i="1" s="1"/>
  <c r="L150" i="1"/>
  <c r="M150" i="1" s="1"/>
  <c r="L60" i="1"/>
  <c r="M60" i="1" s="1"/>
  <c r="L1015" i="1"/>
  <c r="M1015" i="1" s="1"/>
  <c r="L1007" i="1"/>
  <c r="L999" i="1"/>
  <c r="L983" i="1"/>
  <c r="M983" i="1" s="1"/>
  <c r="L991" i="1"/>
  <c r="N991" i="1" s="1"/>
  <c r="L975" i="1"/>
  <c r="M975" i="1" s="1"/>
  <c r="L967" i="1"/>
  <c r="M967" i="1" s="1"/>
  <c r="L906" i="1"/>
  <c r="N906" i="1" s="1"/>
  <c r="L959" i="1"/>
  <c r="N959" i="1" s="1"/>
  <c r="L951" i="1"/>
  <c r="L925" i="1"/>
  <c r="N925" i="1" s="1"/>
  <c r="L919" i="1"/>
  <c r="N919" i="1" s="1"/>
  <c r="L897" i="1"/>
  <c r="M897" i="1" s="1"/>
  <c r="L878" i="1"/>
  <c r="M878" i="1" s="1"/>
  <c r="L863" i="1"/>
  <c r="N863" i="1" s="1"/>
  <c r="L855" i="1"/>
  <c r="N855" i="1" s="1"/>
  <c r="L820" i="1"/>
  <c r="M820" i="1" s="1"/>
  <c r="L788" i="1"/>
  <c r="L781" i="1"/>
  <c r="M781" i="1" s="1"/>
  <c r="L813" i="1"/>
  <c r="M813" i="1" s="1"/>
  <c r="L805" i="1"/>
  <c r="N805" i="1" s="1"/>
  <c r="L750" i="1"/>
  <c r="M750" i="1" s="1"/>
  <c r="L738" i="1"/>
  <c r="M738" i="1" s="1"/>
  <c r="L732" i="1"/>
  <c r="N732" i="1" s="1"/>
  <c r="L726" i="1"/>
  <c r="M726" i="1" s="1"/>
  <c r="L718" i="1"/>
  <c r="L709" i="1"/>
  <c r="N709" i="1" s="1"/>
  <c r="L701" i="1"/>
  <c r="M701" i="1" s="1"/>
  <c r="L693" i="1"/>
  <c r="N693" i="1" s="1"/>
  <c r="L685" i="1"/>
  <c r="M685" i="1" s="1"/>
  <c r="L677" i="1"/>
  <c r="N677" i="1" s="1"/>
  <c r="L656" i="1"/>
  <c r="M656" i="1" s="1"/>
  <c r="L601" i="1"/>
  <c r="N601" i="1" s="1"/>
  <c r="L587" i="1"/>
  <c r="M587" i="1" s="1"/>
  <c r="L579" i="1"/>
  <c r="M579" i="1" s="1"/>
  <c r="L633" i="1"/>
  <c r="N633" i="1" s="1"/>
  <c r="L650" i="1"/>
  <c r="M650" i="1" s="1"/>
  <c r="L576" i="1"/>
  <c r="N576" i="1" s="1"/>
  <c r="L227" i="1"/>
  <c r="N227" i="1" s="1"/>
  <c r="L219" i="1"/>
  <c r="M219" i="1" s="1"/>
  <c r="L526" i="1"/>
  <c r="M526" i="1" s="1"/>
  <c r="L666" i="1"/>
  <c r="L515" i="1"/>
  <c r="M515" i="1" s="1"/>
  <c r="L507" i="1"/>
  <c r="N507" i="1" s="1"/>
  <c r="L761" i="1"/>
  <c r="M761" i="1" s="1"/>
  <c r="L551" i="1"/>
  <c r="M551" i="1" s="1"/>
  <c r="L535" i="1"/>
  <c r="M535" i="1" s="1"/>
  <c r="L502" i="1"/>
  <c r="M502" i="1" s="1"/>
  <c r="L494" i="1"/>
  <c r="M494" i="1" s="1"/>
  <c r="L486" i="1"/>
  <c r="L478" i="1"/>
  <c r="M478" i="1" s="1"/>
  <c r="L466" i="1"/>
  <c r="M466" i="1" s="1"/>
  <c r="L462" i="1"/>
  <c r="N462" i="1" s="1"/>
  <c r="L454" i="1"/>
  <c r="M454" i="1" s="1"/>
  <c r="L446" i="1"/>
  <c r="M446" i="1" s="1"/>
  <c r="L430" i="1"/>
  <c r="M430" i="1" s="1"/>
  <c r="L422" i="1"/>
  <c r="M422" i="1" s="1"/>
  <c r="L398" i="1"/>
  <c r="L382" i="1"/>
  <c r="M382" i="1" s="1"/>
  <c r="L374" i="1"/>
  <c r="M374" i="1" s="1"/>
  <c r="L843" i="1"/>
  <c r="M843" i="1" s="1"/>
  <c r="L839" i="1"/>
  <c r="N839" i="1" s="1"/>
  <c r="L831" i="1"/>
  <c r="N831" i="1" s="1"/>
  <c r="L369" i="1"/>
  <c r="N369" i="1" s="1"/>
  <c r="L345" i="1"/>
  <c r="N345" i="1" s="1"/>
  <c r="L329" i="1"/>
  <c r="L319" i="1"/>
  <c r="N319" i="1" s="1"/>
  <c r="L313" i="1"/>
  <c r="M313" i="1" s="1"/>
  <c r="L305" i="1"/>
  <c r="N305" i="1" s="1"/>
  <c r="L297" i="1"/>
  <c r="N297" i="1" s="1"/>
  <c r="L289" i="1"/>
  <c r="N289" i="1" s="1"/>
  <c r="L281" i="1"/>
  <c r="M281" i="1" s="1"/>
  <c r="L273" i="1"/>
  <c r="N273" i="1" s="1"/>
  <c r="L265" i="1"/>
  <c r="L241" i="1"/>
  <c r="N241" i="1" s="1"/>
  <c r="L214" i="1"/>
  <c r="M214" i="1" s="1"/>
  <c r="L206" i="1"/>
  <c r="M206" i="1" s="1"/>
  <c r="L198" i="1"/>
  <c r="M198" i="1" s="1"/>
  <c r="L190" i="1"/>
  <c r="N190" i="1" s="1"/>
  <c r="L182" i="1"/>
  <c r="N182" i="1" s="1"/>
  <c r="L174" i="1"/>
  <c r="M174" i="1" s="1"/>
  <c r="L172" i="1"/>
  <c r="L161" i="1"/>
  <c r="N161" i="1" s="1"/>
  <c r="L167" i="1"/>
  <c r="M167" i="1" s="1"/>
  <c r="L142" i="1"/>
  <c r="M142" i="1" s="1"/>
  <c r="L127" i="1"/>
  <c r="M127" i="1" s="1"/>
  <c r="L119" i="1"/>
  <c r="M119" i="1" s="1"/>
  <c r="L111" i="1"/>
  <c r="N111" i="1" s="1"/>
  <c r="L103" i="1"/>
  <c r="M103" i="1" s="1"/>
  <c r="L95" i="1"/>
  <c r="M95" i="1" s="1"/>
  <c r="L87" i="1"/>
  <c r="N87" i="1" s="1"/>
  <c r="L79" i="1"/>
  <c r="N79" i="1" s="1"/>
  <c r="L71" i="1"/>
  <c r="M71" i="1" s="1"/>
  <c r="L63" i="1"/>
  <c r="M63" i="1" s="1"/>
  <c r="L55" i="1"/>
  <c r="N55" i="1" s="1"/>
  <c r="L1352" i="1"/>
  <c r="M1352" i="1" s="1"/>
  <c r="L1299" i="1"/>
  <c r="M1299" i="1" s="1"/>
  <c r="L1288" i="1"/>
  <c r="M1288" i="1" s="1"/>
  <c r="L1274" i="1"/>
  <c r="N1274" i="1" s="1"/>
  <c r="L1198" i="1"/>
  <c r="M1198" i="1" s="1"/>
  <c r="L1179" i="1"/>
  <c r="L1143" i="1"/>
  <c r="M1143" i="1" s="1"/>
  <c r="L1124" i="1"/>
  <c r="N1124" i="1" s="1"/>
  <c r="L1070" i="1"/>
  <c r="M1070" i="1" s="1"/>
  <c r="L1051" i="1"/>
  <c r="M1051" i="1" s="1"/>
  <c r="L1012" i="1"/>
  <c r="N1012" i="1" s="1"/>
  <c r="L987" i="1"/>
  <c r="M987" i="1" s="1"/>
  <c r="L962" i="1"/>
  <c r="M962" i="1" s="1"/>
  <c r="L937" i="1"/>
  <c r="L912" i="1"/>
  <c r="N912" i="1" s="1"/>
  <c r="L884" i="1"/>
  <c r="M884" i="1" s="1"/>
  <c r="L859" i="1"/>
  <c r="M859" i="1" s="1"/>
  <c r="L833" i="1"/>
  <c r="N833" i="1" s="1"/>
  <c r="L790" i="1"/>
  <c r="M790" i="1" s="1"/>
  <c r="L737" i="1"/>
  <c r="M737" i="1" s="1"/>
  <c r="L687" i="1"/>
  <c r="N687" i="1" s="1"/>
  <c r="L637" i="1"/>
  <c r="L584" i="1"/>
  <c r="N584" i="1" s="1"/>
  <c r="L534" i="1"/>
  <c r="N534" i="1" s="1"/>
  <c r="L481" i="1"/>
  <c r="M481" i="1" s="1"/>
  <c r="L431" i="1"/>
  <c r="M431" i="1" s="1"/>
  <c r="L381" i="1"/>
  <c r="M381" i="1" s="1"/>
  <c r="L328" i="1"/>
  <c r="M328" i="1" s="1"/>
  <c r="L278" i="1"/>
  <c r="M278" i="1" s="1"/>
  <c r="L215" i="1"/>
  <c r="L140" i="1"/>
  <c r="M140" i="1" s="1"/>
  <c r="L1095" i="1"/>
  <c r="L1061" i="1"/>
  <c r="N1061" i="1" s="1"/>
  <c r="L1038" i="1"/>
  <c r="M1038" i="1" s="1"/>
  <c r="L1030" i="1"/>
  <c r="M1030" i="1" s="1"/>
  <c r="L1022" i="1"/>
  <c r="L1014" i="1"/>
  <c r="M1014" i="1" s="1"/>
  <c r="L1006" i="1"/>
  <c r="M1006" i="1" s="1"/>
  <c r="L998" i="1"/>
  <c r="M998" i="1" s="1"/>
  <c r="L982" i="1"/>
  <c r="L990" i="1"/>
  <c r="M990" i="1" s="1"/>
  <c r="L974" i="1"/>
  <c r="M974" i="1" s="1"/>
  <c r="L966" i="1"/>
  <c r="N966" i="1" s="1"/>
  <c r="L905" i="1"/>
  <c r="N905" i="1" s="1"/>
  <c r="L958" i="1"/>
  <c r="M958" i="1" s="1"/>
  <c r="L950" i="1"/>
  <c r="M950" i="1" s="1"/>
  <c r="L936" i="1"/>
  <c r="M936" i="1" s="1"/>
  <c r="L918" i="1"/>
  <c r="M918" i="1" s="1"/>
  <c r="L896" i="1"/>
  <c r="M896" i="1" s="1"/>
  <c r="L887" i="1"/>
  <c r="L872" i="1"/>
  <c r="N872" i="1" s="1"/>
  <c r="L877" i="1"/>
  <c r="M877" i="1" s="1"/>
  <c r="L862" i="1"/>
  <c r="L854" i="1"/>
  <c r="L796" i="1"/>
  <c r="M796" i="1" s="1"/>
  <c r="L819" i="1"/>
  <c r="M819" i="1" s="1"/>
  <c r="L787" i="1"/>
  <c r="L780" i="1"/>
  <c r="M780" i="1" s="1"/>
  <c r="L812" i="1"/>
  <c r="N812" i="1" s="1"/>
  <c r="L775" i="1"/>
  <c r="N775" i="1" s="1"/>
  <c r="L767" i="1"/>
  <c r="N767" i="1" s="1"/>
  <c r="L731" i="1"/>
  <c r="N731" i="1" s="1"/>
  <c r="L725" i="1"/>
  <c r="N725" i="1" s="1"/>
  <c r="L717" i="1"/>
  <c r="M717" i="1" s="1"/>
  <c r="L708" i="1"/>
  <c r="L700" i="1"/>
  <c r="N700" i="1" s="1"/>
  <c r="L692" i="1"/>
  <c r="L684" i="1"/>
  <c r="M684" i="1" s="1"/>
  <c r="L676" i="1"/>
  <c r="N676" i="1" s="1"/>
  <c r="L668" i="1"/>
  <c r="L624" i="1"/>
  <c r="M624" i="1" s="1"/>
  <c r="L608" i="1"/>
  <c r="M608" i="1" s="1"/>
  <c r="L600" i="1"/>
  <c r="N600" i="1" s="1"/>
  <c r="L586" i="1"/>
  <c r="M586" i="1" s="1"/>
  <c r="L578" i="1"/>
  <c r="N578" i="1" s="1"/>
  <c r="L640" i="1"/>
  <c r="M640" i="1" s="1"/>
  <c r="L632" i="1"/>
  <c r="L630" i="1"/>
  <c r="M630" i="1" s="1"/>
  <c r="L575" i="1"/>
  <c r="M575" i="1" s="1"/>
  <c r="L226" i="1"/>
  <c r="M226" i="1" s="1"/>
  <c r="L218" i="1"/>
  <c r="M218" i="1" s="1"/>
  <c r="L525" i="1"/>
  <c r="N525" i="1" s="1"/>
  <c r="L505" i="1"/>
  <c r="N505" i="1" s="1"/>
  <c r="L665" i="1"/>
  <c r="M665" i="1" s="1"/>
  <c r="L514" i="1"/>
  <c r="N514" i="1" s="1"/>
  <c r="L506" i="1"/>
  <c r="M506" i="1" s="1"/>
  <c r="L760" i="1"/>
  <c r="N760" i="1" s="1"/>
  <c r="L558" i="1"/>
  <c r="L550" i="1"/>
  <c r="N550" i="1" s="1"/>
  <c r="L501" i="1"/>
  <c r="L485" i="1"/>
  <c r="M485" i="1" s="1"/>
  <c r="L477" i="1"/>
  <c r="L461" i="1"/>
  <c r="M461" i="1" s="1"/>
  <c r="L453" i="1"/>
  <c r="M453" i="1" s="1"/>
  <c r="L445" i="1"/>
  <c r="M445" i="1" s="1"/>
  <c r="L437" i="1"/>
  <c r="L429" i="1"/>
  <c r="L421" i="1"/>
  <c r="N421" i="1" s="1"/>
  <c r="L405" i="1"/>
  <c r="N405" i="1" s="1"/>
  <c r="L397" i="1"/>
  <c r="L373" i="1"/>
  <c r="N373" i="1" s="1"/>
  <c r="L838" i="1"/>
  <c r="M838" i="1" s="1"/>
  <c r="L830" i="1"/>
  <c r="M830" i="1" s="1"/>
  <c r="L368" i="1"/>
  <c r="L352" i="1"/>
  <c r="M352" i="1" s="1"/>
  <c r="L344" i="1"/>
  <c r="M344" i="1" s="1"/>
  <c r="L322" i="1"/>
  <c r="N322" i="1" s="1"/>
  <c r="L304" i="1"/>
  <c r="L296" i="1"/>
  <c r="L288" i="1"/>
  <c r="N288" i="1" s="1"/>
  <c r="L280" i="1"/>
  <c r="M280" i="1" s="1"/>
  <c r="L272" i="1"/>
  <c r="N272" i="1" s="1"/>
  <c r="L264" i="1"/>
  <c r="L256" i="1"/>
  <c r="M256" i="1" s="1"/>
  <c r="L248" i="1"/>
  <c r="M248" i="1" s="1"/>
  <c r="L240" i="1"/>
  <c r="N240" i="1" s="1"/>
  <c r="L213" i="1"/>
  <c r="N213" i="1" s="1"/>
  <c r="L205" i="1"/>
  <c r="N205" i="1" s="1"/>
  <c r="L197" i="1"/>
  <c r="M197" i="1" s="1"/>
  <c r="L189" i="1"/>
  <c r="L181" i="1"/>
  <c r="N181" i="1" s="1"/>
  <c r="L173" i="1"/>
  <c r="N173" i="1" s="1"/>
  <c r="L171" i="1"/>
  <c r="N171" i="1" s="1"/>
  <c r="L160" i="1"/>
  <c r="M160" i="1" s="1"/>
  <c r="L141" i="1"/>
  <c r="L126" i="1"/>
  <c r="N126" i="1" s="1"/>
  <c r="L118" i="1"/>
  <c r="M118" i="1" s="1"/>
  <c r="L110" i="1"/>
  <c r="N110" i="1" s="1"/>
  <c r="L102" i="1"/>
  <c r="N102" i="1" s="1"/>
  <c r="L94" i="1"/>
  <c r="L86" i="1"/>
  <c r="N86" i="1" s="1"/>
  <c r="L78" i="1"/>
  <c r="N78" i="1" s="1"/>
  <c r="L70" i="1"/>
  <c r="N70" i="1" s="1"/>
  <c r="L62" i="1"/>
  <c r="N62" i="1" s="1"/>
  <c r="L54" i="1"/>
  <c r="M54" i="1" s="1"/>
  <c r="L1376" i="1"/>
  <c r="N1376" i="1" s="1"/>
  <c r="L1312" i="1"/>
  <c r="M1312" i="1" s="1"/>
  <c r="L1298" i="1"/>
  <c r="N1298" i="1" s="1"/>
  <c r="L1258" i="1"/>
  <c r="N1258" i="1" s="1"/>
  <c r="L1242" i="1"/>
  <c r="N1242" i="1" s="1"/>
  <c r="L1226" i="1"/>
  <c r="N1226" i="1" s="1"/>
  <c r="L1210" i="1"/>
  <c r="L1155" i="1"/>
  <c r="N1155" i="1" s="1"/>
  <c r="L1100" i="1"/>
  <c r="N1100" i="1" s="1"/>
  <c r="L1064" i="1"/>
  <c r="M1064" i="1" s="1"/>
  <c r="L1046" i="1"/>
  <c r="L1027" i="1"/>
  <c r="N1027" i="1" s="1"/>
  <c r="L1004" i="1"/>
  <c r="N1004" i="1" s="1"/>
  <c r="L979" i="1"/>
  <c r="M979" i="1" s="1"/>
  <c r="L954" i="1"/>
  <c r="L929" i="1"/>
  <c r="M929" i="1" s="1"/>
  <c r="L904" i="1"/>
  <c r="M904" i="1" s="1"/>
  <c r="L876" i="1"/>
  <c r="L851" i="1"/>
  <c r="N851" i="1" s="1"/>
  <c r="L824" i="1"/>
  <c r="N824" i="1" s="1"/>
  <c r="L774" i="1"/>
  <c r="L721" i="1"/>
  <c r="N721" i="1" s="1"/>
  <c r="L671" i="1"/>
  <c r="L621" i="1"/>
  <c r="M621" i="1" s="1"/>
  <c r="L568" i="1"/>
  <c r="M568" i="1" s="1"/>
  <c r="L518" i="1"/>
  <c r="L465" i="1"/>
  <c r="N465" i="1" s="1"/>
  <c r="L415" i="1"/>
  <c r="L365" i="1"/>
  <c r="M365" i="1" s="1"/>
  <c r="L312" i="1"/>
  <c r="N312" i="1" s="1"/>
  <c r="L262" i="1"/>
  <c r="L193" i="1"/>
  <c r="N193" i="1" s="1"/>
  <c r="L108" i="1"/>
  <c r="M108" i="1" s="1"/>
  <c r="L989" i="1"/>
  <c r="N989" i="1" s="1"/>
  <c r="L973" i="1"/>
  <c r="N973" i="1" s="1"/>
  <c r="L965" i="1"/>
  <c r="L957" i="1"/>
  <c r="N957" i="1" s="1"/>
  <c r="L949" i="1"/>
  <c r="L943" i="1"/>
  <c r="N943" i="1" s="1"/>
  <c r="L935" i="1"/>
  <c r="M935" i="1" s="1"/>
  <c r="L927" i="1"/>
  <c r="M927" i="1" s="1"/>
  <c r="L903" i="1"/>
  <c r="L895" i="1"/>
  <c r="M895" i="1" s="1"/>
  <c r="L886" i="1"/>
  <c r="L871" i="1"/>
  <c r="N871" i="1" s="1"/>
  <c r="L869" i="1"/>
  <c r="N869" i="1" s="1"/>
  <c r="L861" i="1"/>
  <c r="L853" i="1"/>
  <c r="N853" i="1" s="1"/>
  <c r="L795" i="1"/>
  <c r="M795" i="1" s="1"/>
  <c r="L818" i="1"/>
  <c r="N818" i="1" s="1"/>
  <c r="L786" i="1"/>
  <c r="L779" i="1"/>
  <c r="L811" i="1"/>
  <c r="N811" i="1" s="1"/>
  <c r="L766" i="1"/>
  <c r="N766" i="1" s="1"/>
  <c r="L736" i="1"/>
  <c r="N736" i="1" s="1"/>
  <c r="L730" i="1"/>
  <c r="M730" i="1" s="1"/>
  <c r="L724" i="1"/>
  <c r="M724" i="1" s="1"/>
  <c r="L716" i="1"/>
  <c r="M716" i="1" s="1"/>
  <c r="L707" i="1"/>
  <c r="L699" i="1"/>
  <c r="L691" i="1"/>
  <c r="M691" i="1" s="1"/>
  <c r="L683" i="1"/>
  <c r="N683" i="1" s="1"/>
  <c r="L675" i="1"/>
  <c r="L623" i="1"/>
  <c r="N623" i="1" s="1"/>
  <c r="L615" i="1"/>
  <c r="N615" i="1" s="1"/>
  <c r="L607" i="1"/>
  <c r="N607" i="1" s="1"/>
  <c r="L599" i="1"/>
  <c r="L585" i="1"/>
  <c r="L647" i="1"/>
  <c r="N647" i="1" s="1"/>
  <c r="L639" i="1"/>
  <c r="L631" i="1"/>
  <c r="L629" i="1"/>
  <c r="M629" i="1" s="1"/>
  <c r="L233" i="1"/>
  <c r="M233" i="1" s="1"/>
  <c r="L225" i="1"/>
  <c r="N225" i="1" s="1"/>
  <c r="L217" i="1"/>
  <c r="N217" i="1" s="1"/>
  <c r="L524" i="1"/>
  <c r="L574" i="1"/>
  <c r="N574" i="1" s="1"/>
  <c r="L664" i="1"/>
  <c r="M664" i="1" s="1"/>
  <c r="L804" i="1"/>
  <c r="L759" i="1"/>
  <c r="M759" i="1" s="1"/>
  <c r="L557" i="1"/>
  <c r="N557" i="1" s="1"/>
  <c r="L549" i="1"/>
  <c r="L533" i="1"/>
  <c r="M533" i="1" s="1"/>
  <c r="L500" i="1"/>
  <c r="L492" i="1"/>
  <c r="N492" i="1" s="1"/>
  <c r="L484" i="1"/>
  <c r="M484" i="1" s="1"/>
  <c r="L476" i="1"/>
  <c r="L460" i="1"/>
  <c r="M460" i="1" s="1"/>
  <c r="L452" i="1"/>
  <c r="N452" i="1" s="1"/>
  <c r="L444" i="1"/>
  <c r="L436" i="1"/>
  <c r="N436" i="1" s="1"/>
  <c r="L428" i="1"/>
  <c r="L420" i="1"/>
  <c r="N420" i="1" s="1"/>
  <c r="L412" i="1"/>
  <c r="L404" i="1"/>
  <c r="L396" i="1"/>
  <c r="N396" i="1" s="1"/>
  <c r="L388" i="1"/>
  <c r="M388" i="1" s="1"/>
  <c r="L380" i="1"/>
  <c r="N380" i="1" s="1"/>
  <c r="L372" i="1"/>
  <c r="L837" i="1"/>
  <c r="N837" i="1" s="1"/>
  <c r="L829" i="1"/>
  <c r="M829" i="1" s="1"/>
  <c r="L367" i="1"/>
  <c r="N367" i="1" s="1"/>
  <c r="L359" i="1"/>
  <c r="L351" i="1"/>
  <c r="M351" i="1" s="1"/>
  <c r="L343" i="1"/>
  <c r="M343" i="1" s="1"/>
  <c r="L327" i="1"/>
  <c r="M327" i="1" s="1"/>
  <c r="L321" i="1"/>
  <c r="L295" i="1"/>
  <c r="L279" i="1"/>
  <c r="M279" i="1" s="1"/>
  <c r="L271" i="1"/>
  <c r="M271" i="1" s="1"/>
  <c r="L263" i="1"/>
  <c r="L255" i="1"/>
  <c r="N255" i="1" s="1"/>
  <c r="L247" i="1"/>
  <c r="M247" i="1" s="1"/>
  <c r="L239" i="1"/>
  <c r="N239" i="1" s="1"/>
  <c r="L212" i="1"/>
  <c r="L204" i="1"/>
  <c r="L196" i="1"/>
  <c r="N196" i="1" s="1"/>
  <c r="L188" i="1"/>
  <c r="L180" i="1"/>
  <c r="N180" i="1" s="1"/>
  <c r="L166" i="1"/>
  <c r="N166" i="1" s="1"/>
  <c r="L170" i="1"/>
  <c r="N170" i="1" s="1"/>
  <c r="L159" i="1"/>
  <c r="N159" i="1" s="1"/>
  <c r="L154" i="1"/>
  <c r="L125" i="1"/>
  <c r="L117" i="1"/>
  <c r="M117" i="1" s="1"/>
  <c r="L109" i="1"/>
  <c r="N109" i="1" s="1"/>
  <c r="L93" i="1"/>
  <c r="N93" i="1" s="1"/>
  <c r="L85" i="1"/>
  <c r="M85" i="1" s="1"/>
  <c r="L77" i="1"/>
  <c r="M77" i="1" s="1"/>
  <c r="L69" i="1"/>
  <c r="M69" i="1" s="1"/>
  <c r="L61" i="1"/>
  <c r="N61" i="1" s="1"/>
  <c r="L53" i="1"/>
  <c r="L1336" i="1"/>
  <c r="M1336" i="1" s="1"/>
  <c r="L1283" i="1"/>
  <c r="N1283" i="1" s="1"/>
  <c r="L1272" i="1"/>
  <c r="L1099" i="1"/>
  <c r="M1099" i="1" s="1"/>
  <c r="L1081" i="1"/>
  <c r="M1081" i="1" s="1"/>
  <c r="L1044" i="1"/>
  <c r="L1003" i="1"/>
  <c r="N1003" i="1" s="1"/>
  <c r="L978" i="1"/>
  <c r="L953" i="1"/>
  <c r="M953" i="1" s="1"/>
  <c r="L928" i="1"/>
  <c r="N928" i="1" s="1"/>
  <c r="L900" i="1"/>
  <c r="M900" i="1" s="1"/>
  <c r="L875" i="1"/>
  <c r="M875" i="1" s="1"/>
  <c r="L850" i="1"/>
  <c r="L823" i="1"/>
  <c r="N823" i="1" s="1"/>
  <c r="L773" i="1"/>
  <c r="N773" i="1" s="1"/>
  <c r="L720" i="1"/>
  <c r="M720" i="1" s="1"/>
  <c r="L670" i="1"/>
  <c r="M670" i="1" s="1"/>
  <c r="L617" i="1"/>
  <c r="N617" i="1" s="1"/>
  <c r="L567" i="1"/>
  <c r="L517" i="1"/>
  <c r="N517" i="1" s="1"/>
  <c r="L464" i="1"/>
  <c r="L414" i="1"/>
  <c r="M414" i="1" s="1"/>
  <c r="L361" i="1"/>
  <c r="M361" i="1" s="1"/>
  <c r="L311" i="1"/>
  <c r="L261" i="1"/>
  <c r="N261" i="1" s="1"/>
  <c r="L192" i="1"/>
  <c r="M192" i="1" s="1"/>
  <c r="L107" i="1"/>
  <c r="M107" i="1" s="1"/>
  <c r="L1214" i="1"/>
  <c r="M1214" i="1" s="1"/>
  <c r="L1206" i="1"/>
  <c r="N1206" i="1" s="1"/>
  <c r="L1167" i="1"/>
  <c r="M1167" i="1" s="1"/>
  <c r="L1159" i="1"/>
  <c r="N1159" i="1" s="1"/>
  <c r="L1151" i="1"/>
  <c r="N1151" i="1" s="1"/>
  <c r="L1187" i="1"/>
  <c r="M1187" i="1" s="1"/>
  <c r="L1132" i="1"/>
  <c r="M1132" i="1" s="1"/>
  <c r="L1074" i="1"/>
  <c r="M1074" i="1" s="1"/>
  <c r="L1066" i="1"/>
  <c r="N1066" i="1" s="1"/>
  <c r="L1101" i="1"/>
  <c r="M1101" i="1" s="1"/>
  <c r="L1093" i="1"/>
  <c r="N1093" i="1" s="1"/>
  <c r="L1085" i="1"/>
  <c r="L1059" i="1"/>
  <c r="M1059" i="1" s="1"/>
  <c r="L1028" i="1"/>
  <c r="M1028" i="1" s="1"/>
  <c r="L1020" i="1"/>
  <c r="M1020" i="1" s="1"/>
  <c r="L996" i="1"/>
  <c r="M996" i="1" s="1"/>
  <c r="L980" i="1"/>
  <c r="L825" i="1"/>
  <c r="N825" i="1" s="1"/>
  <c r="L972" i="1"/>
  <c r="N972" i="1" s="1"/>
  <c r="L911" i="1"/>
  <c r="M911" i="1" s="1"/>
  <c r="L956" i="1"/>
  <c r="N956" i="1" s="1"/>
  <c r="L942" i="1"/>
  <c r="M942" i="1" s="1"/>
  <c r="L934" i="1"/>
  <c r="M934" i="1" s="1"/>
  <c r="L926" i="1"/>
  <c r="M926" i="1" s="1"/>
  <c r="L902" i="1"/>
  <c r="L894" i="1"/>
  <c r="N894" i="1" s="1"/>
  <c r="L885" i="1"/>
  <c r="N885" i="1" s="1"/>
  <c r="L870" i="1"/>
  <c r="N870" i="1" s="1"/>
  <c r="L868" i="1"/>
  <c r="L794" i="1"/>
  <c r="N794" i="1" s="1"/>
  <c r="L817" i="1"/>
  <c r="N817" i="1" s="1"/>
  <c r="L755" i="1"/>
  <c r="L778" i="1"/>
  <c r="N778" i="1" s="1"/>
  <c r="L810" i="1"/>
  <c r="N810" i="1" s="1"/>
  <c r="L743" i="1"/>
  <c r="M743" i="1" s="1"/>
  <c r="L748" i="1"/>
  <c r="M748" i="1" s="1"/>
  <c r="L729" i="1"/>
  <c r="M729" i="1" s="1"/>
  <c r="L723" i="1"/>
  <c r="L715" i="1"/>
  <c r="N715" i="1" s="1"/>
  <c r="L706" i="1"/>
  <c r="M706" i="1" s="1"/>
  <c r="L698" i="1"/>
  <c r="M698" i="1" s="1"/>
  <c r="L690" i="1"/>
  <c r="N690" i="1" s="1"/>
  <c r="L682" i="1"/>
  <c r="N682" i="1" s="1"/>
  <c r="L674" i="1"/>
  <c r="N674" i="1" s="1"/>
  <c r="L661" i="1"/>
  <c r="N661" i="1" s="1"/>
  <c r="L622" i="1"/>
  <c r="N622" i="1" s="1"/>
  <c r="L614" i="1"/>
  <c r="M614" i="1" s="1"/>
  <c r="L606" i="1"/>
  <c r="L598" i="1"/>
  <c r="M598" i="1" s="1"/>
  <c r="L590" i="1"/>
  <c r="M590" i="1" s="1"/>
  <c r="L638" i="1"/>
  <c r="M638" i="1" s="1"/>
  <c r="L655" i="1"/>
  <c r="M655" i="1" s="1"/>
  <c r="L628" i="1"/>
  <c r="N628" i="1" s="1"/>
  <c r="L232" i="1"/>
  <c r="M232" i="1" s="1"/>
  <c r="L216" i="1"/>
  <c r="M216" i="1" s="1"/>
  <c r="L523" i="1"/>
  <c r="N523" i="1" s="1"/>
  <c r="L573" i="1"/>
  <c r="M573" i="1" s="1"/>
  <c r="L565" i="1"/>
  <c r="N565" i="1" s="1"/>
  <c r="L663" i="1"/>
  <c r="M663" i="1" s="1"/>
  <c r="L512" i="1"/>
  <c r="N512" i="1" s="1"/>
  <c r="L803" i="1"/>
  <c r="L758" i="1"/>
  <c r="M758" i="1" s="1"/>
  <c r="L556" i="1"/>
  <c r="N556" i="1" s="1"/>
  <c r="L548" i="1"/>
  <c r="N548" i="1" s="1"/>
  <c r="L540" i="1"/>
  <c r="L532" i="1"/>
  <c r="N532" i="1" s="1"/>
  <c r="L499" i="1"/>
  <c r="M499" i="1" s="1"/>
  <c r="L491" i="1"/>
  <c r="N491" i="1" s="1"/>
  <c r="L483" i="1"/>
  <c r="L475" i="1"/>
  <c r="M475" i="1" s="1"/>
  <c r="L471" i="1"/>
  <c r="M471" i="1" s="1"/>
  <c r="L459" i="1"/>
  <c r="L451" i="1"/>
  <c r="L443" i="1"/>
  <c r="N443" i="1" s="1"/>
  <c r="L435" i="1"/>
  <c r="N435" i="1" s="1"/>
  <c r="L427" i="1"/>
  <c r="M427" i="1" s="1"/>
  <c r="L419" i="1"/>
  <c r="L411" i="1"/>
  <c r="N411" i="1" s="1"/>
  <c r="L403" i="1"/>
  <c r="N403" i="1" s="1"/>
  <c r="L395" i="1"/>
  <c r="N395" i="1" s="1"/>
  <c r="L387" i="1"/>
  <c r="L379" i="1"/>
  <c r="N379" i="1" s="1"/>
  <c r="L852" i="1"/>
  <c r="N852" i="1" s="1"/>
  <c r="L828" i="1"/>
  <c r="L366" i="1"/>
  <c r="N366" i="1" s="1"/>
  <c r="L358" i="1"/>
  <c r="M358" i="1" s="1"/>
  <c r="L350" i="1"/>
  <c r="M350" i="1" s="1"/>
  <c r="L342" i="1"/>
  <c r="M342" i="1" s="1"/>
  <c r="L334" i="1"/>
  <c r="M334" i="1" s="1"/>
  <c r="L326" i="1"/>
  <c r="M326" i="1" s="1"/>
  <c r="L318" i="1"/>
  <c r="M318" i="1" s="1"/>
  <c r="L302" i="1"/>
  <c r="L294" i="1"/>
  <c r="M294" i="1" s="1"/>
  <c r="L270" i="1"/>
  <c r="N270" i="1" s="1"/>
  <c r="L254" i="1"/>
  <c r="M254" i="1" s="1"/>
  <c r="L246" i="1"/>
  <c r="M246" i="1" s="1"/>
  <c r="L238" i="1"/>
  <c r="M238" i="1" s="1"/>
  <c r="L211" i="1"/>
  <c r="M211" i="1" s="1"/>
  <c r="L203" i="1"/>
  <c r="M203" i="1" s="1"/>
  <c r="L195" i="1"/>
  <c r="N195" i="1" s="1"/>
  <c r="L179" i="1"/>
  <c r="M179" i="1" s="1"/>
  <c r="L151" i="1"/>
  <c r="M151" i="1" s="1"/>
  <c r="L169" i="1"/>
  <c r="N169" i="1" s="1"/>
  <c r="L158" i="1"/>
  <c r="N158" i="1" s="1"/>
  <c r="L153" i="1"/>
  <c r="N153" i="1" s="1"/>
  <c r="L132" i="1"/>
  <c r="M132" i="1" s="1"/>
  <c r="L124" i="1"/>
  <c r="M124" i="1" s="1"/>
  <c r="L116" i="1"/>
  <c r="M116" i="1" s="1"/>
  <c r="L100" i="1"/>
  <c r="M100" i="1" s="1"/>
  <c r="L92" i="1"/>
  <c r="N92" i="1" s="1"/>
  <c r="L84" i="1"/>
  <c r="M84" i="1" s="1"/>
  <c r="L76" i="1"/>
  <c r="M76" i="1" s="1"/>
  <c r="L68" i="1"/>
  <c r="M68" i="1" s="1"/>
  <c r="L1360" i="1"/>
  <c r="L1307" i="1"/>
  <c r="M1307" i="1" s="1"/>
  <c r="L1296" i="1"/>
  <c r="M1296" i="1" s="1"/>
  <c r="L1282" i="1"/>
  <c r="N1282" i="1" s="1"/>
  <c r="L1256" i="1"/>
  <c r="M1256" i="1" s="1"/>
  <c r="L1240" i="1"/>
  <c r="M1240" i="1" s="1"/>
  <c r="L1224" i="1"/>
  <c r="M1224" i="1" s="1"/>
  <c r="L1190" i="1"/>
  <c r="L1171" i="1"/>
  <c r="L1116" i="1"/>
  <c r="L1062" i="1"/>
  <c r="M1062" i="1" s="1"/>
  <c r="L1043" i="1"/>
  <c r="N1043" i="1" s="1"/>
  <c r="L1002" i="1"/>
  <c r="N1002" i="1" s="1"/>
  <c r="L952" i="1"/>
  <c r="M952" i="1" s="1"/>
  <c r="L924" i="1"/>
  <c r="N924" i="1" s="1"/>
  <c r="L899" i="1"/>
  <c r="M899" i="1" s="1"/>
  <c r="L874" i="1"/>
  <c r="L849" i="1"/>
  <c r="N849" i="1" s="1"/>
  <c r="L822" i="1"/>
  <c r="M822" i="1" s="1"/>
  <c r="L769" i="1"/>
  <c r="M769" i="1" s="1"/>
  <c r="L719" i="1"/>
  <c r="N719" i="1" s="1"/>
  <c r="L669" i="1"/>
  <c r="M669" i="1" s="1"/>
  <c r="L616" i="1"/>
  <c r="M616" i="1" s="1"/>
  <c r="L566" i="1"/>
  <c r="M566" i="1" s="1"/>
  <c r="L513" i="1"/>
  <c r="L463" i="1"/>
  <c r="M463" i="1" s="1"/>
  <c r="L413" i="1"/>
  <c r="N413" i="1" s="1"/>
  <c r="L360" i="1"/>
  <c r="M360" i="1" s="1"/>
  <c r="L310" i="1"/>
  <c r="L257" i="1"/>
  <c r="M257" i="1" s="1"/>
  <c r="L187" i="1"/>
  <c r="L101" i="1"/>
  <c r="N101" i="1" s="1"/>
  <c r="L1259" i="1"/>
  <c r="N1259" i="1" s="1"/>
  <c r="L1251" i="1"/>
  <c r="M1251" i="1" s="1"/>
  <c r="L1243" i="1"/>
  <c r="N1243" i="1" s="1"/>
  <c r="L1235" i="1"/>
  <c r="M1235" i="1" s="1"/>
  <c r="L1227" i="1"/>
  <c r="M1227" i="1" s="1"/>
  <c r="L1219" i="1"/>
  <c r="N1219" i="1" s="1"/>
  <c r="L1213" i="1"/>
  <c r="L1205" i="1"/>
  <c r="M1205" i="1" s="1"/>
  <c r="L1197" i="1"/>
  <c r="N1197" i="1" s="1"/>
  <c r="L1189" i="1"/>
  <c r="N1189" i="1" s="1"/>
  <c r="L1166" i="1"/>
  <c r="L1158" i="1"/>
  <c r="M1158" i="1" s="1"/>
  <c r="L1150" i="1"/>
  <c r="M1150" i="1" s="1"/>
  <c r="L1142" i="1"/>
  <c r="M1142" i="1" s="1"/>
  <c r="L1186" i="1"/>
  <c r="L1178" i="1"/>
  <c r="N1178" i="1" s="1"/>
  <c r="L1131" i="1"/>
  <c r="N1131" i="1" s="1"/>
  <c r="L1123" i="1"/>
  <c r="N1123" i="1" s="1"/>
  <c r="L1078" i="1"/>
  <c r="M1078" i="1" s="1"/>
  <c r="L1065" i="1"/>
  <c r="L1092" i="1"/>
  <c r="N1092" i="1" s="1"/>
  <c r="L1084" i="1"/>
  <c r="M1084" i="1" s="1"/>
  <c r="L1019" i="1"/>
  <c r="L1011" i="1"/>
  <c r="M1011" i="1" s="1"/>
  <c r="L995" i="1"/>
  <c r="M995" i="1" s="1"/>
  <c r="L971" i="1"/>
  <c r="N971" i="1" s="1"/>
  <c r="L910" i="1"/>
  <c r="N910" i="1" s="1"/>
  <c r="L955" i="1"/>
  <c r="M955" i="1" s="1"/>
  <c r="L947" i="1"/>
  <c r="M947" i="1" s="1"/>
  <c r="L941" i="1"/>
  <c r="N941" i="1" s="1"/>
  <c r="L933" i="1"/>
  <c r="M933" i="1" s="1"/>
  <c r="L901" i="1"/>
  <c r="L893" i="1"/>
  <c r="N893" i="1" s="1"/>
  <c r="L882" i="1"/>
  <c r="M882" i="1" s="1"/>
  <c r="L867" i="1"/>
  <c r="M867" i="1" s="1"/>
  <c r="L793" i="1"/>
  <c r="M793" i="1" s="1"/>
  <c r="L816" i="1"/>
  <c r="N816" i="1" s="1"/>
  <c r="L785" i="1"/>
  <c r="M785" i="1" s="1"/>
  <c r="L777" i="1"/>
  <c r="N777" i="1" s="1"/>
  <c r="L809" i="1"/>
  <c r="N809" i="1" s="1"/>
  <c r="L772" i="1"/>
  <c r="M772" i="1" s="1"/>
  <c r="L754" i="1"/>
  <c r="N754" i="1" s="1"/>
  <c r="L742" i="1"/>
  <c r="N742" i="1" s="1"/>
  <c r="L747" i="1"/>
  <c r="N747" i="1" s="1"/>
  <c r="L728" i="1"/>
  <c r="M728" i="1" s="1"/>
  <c r="L722" i="1"/>
  <c r="M722" i="1" s="1"/>
  <c r="L714" i="1"/>
  <c r="L705" i="1"/>
  <c r="M705" i="1" s="1"/>
  <c r="L697" i="1"/>
  <c r="M697" i="1" s="1"/>
  <c r="L689" i="1"/>
  <c r="M689" i="1" s="1"/>
  <c r="L681" i="1"/>
  <c r="M681" i="1" s="1"/>
  <c r="L673" i="1"/>
  <c r="M673" i="1" s="1"/>
  <c r="L660" i="1"/>
  <c r="N660" i="1" s="1"/>
  <c r="L613" i="1"/>
  <c r="N613" i="1" s="1"/>
  <c r="L605" i="1"/>
  <c r="M605" i="1" s="1"/>
  <c r="L597" i="1"/>
  <c r="M597" i="1" s="1"/>
  <c r="L589" i="1"/>
  <c r="N589" i="1" s="1"/>
  <c r="L583" i="1"/>
  <c r="M583" i="1" s="1"/>
  <c r="L654" i="1"/>
  <c r="N654" i="1" s="1"/>
  <c r="L627" i="1"/>
  <c r="M627" i="1" s="1"/>
  <c r="L231" i="1"/>
  <c r="M231" i="1" s="1"/>
  <c r="L223" i="1"/>
  <c r="N223" i="1" s="1"/>
  <c r="L522" i="1"/>
  <c r="M522" i="1" s="1"/>
  <c r="L572" i="1"/>
  <c r="L564" i="1"/>
  <c r="N564" i="1" s="1"/>
  <c r="L764" i="1"/>
  <c r="N764" i="1" s="1"/>
  <c r="L511" i="1"/>
  <c r="M511" i="1" s="1"/>
  <c r="L802" i="1"/>
  <c r="M802" i="1" s="1"/>
  <c r="L757" i="1"/>
  <c r="N757" i="1" s="1"/>
  <c r="L555" i="1"/>
  <c r="N555" i="1" s="1"/>
  <c r="L547" i="1"/>
  <c r="M547" i="1" s="1"/>
  <c r="L539" i="1"/>
  <c r="N539" i="1" s="1"/>
  <c r="L531" i="1"/>
  <c r="M531" i="1" s="1"/>
  <c r="L498" i="1"/>
  <c r="N498" i="1" s="1"/>
  <c r="L490" i="1"/>
  <c r="L482" i="1"/>
  <c r="M482" i="1" s="1"/>
  <c r="L474" i="1"/>
  <c r="M474" i="1" s="1"/>
  <c r="L470" i="1"/>
  <c r="M470" i="1" s="1"/>
  <c r="L458" i="1"/>
  <c r="M458" i="1" s="1"/>
  <c r="L450" i="1"/>
  <c r="L442" i="1"/>
  <c r="M442" i="1" s="1"/>
  <c r="L434" i="1"/>
  <c r="N434" i="1" s="1"/>
  <c r="L426" i="1"/>
  <c r="M426" i="1" s="1"/>
  <c r="L418" i="1"/>
  <c r="L410" i="1"/>
  <c r="N410" i="1" s="1"/>
  <c r="L402" i="1"/>
  <c r="N402" i="1" s="1"/>
  <c r="L394" i="1"/>
  <c r="N394" i="1" s="1"/>
  <c r="L386" i="1"/>
  <c r="N386" i="1" s="1"/>
  <c r="L378" i="1"/>
  <c r="M378" i="1" s="1"/>
  <c r="L847" i="1"/>
  <c r="N847" i="1" s="1"/>
  <c r="L827" i="1"/>
  <c r="M827" i="1" s="1"/>
  <c r="L357" i="1"/>
  <c r="M357" i="1" s="1"/>
  <c r="L349" i="1"/>
  <c r="N349" i="1" s="1"/>
  <c r="L341" i="1"/>
  <c r="N341" i="1" s="1"/>
  <c r="L333" i="1"/>
  <c r="L325" i="1"/>
  <c r="L317" i="1"/>
  <c r="N317" i="1" s="1"/>
  <c r="L309" i="1"/>
  <c r="N309" i="1" s="1"/>
  <c r="L301" i="1"/>
  <c r="M301" i="1" s="1"/>
  <c r="L293" i="1"/>
  <c r="N293" i="1" s="1"/>
  <c r="L277" i="1"/>
  <c r="N277" i="1" s="1"/>
  <c r="L269" i="1"/>
  <c r="N269" i="1" s="1"/>
  <c r="L253" i="1"/>
  <c r="L245" i="1"/>
  <c r="L237" i="1"/>
  <c r="L210" i="1"/>
  <c r="M210" i="1" s="1"/>
  <c r="L202" i="1"/>
  <c r="M202" i="1" s="1"/>
  <c r="L194" i="1"/>
  <c r="N194" i="1" s="1"/>
  <c r="L186" i="1"/>
  <c r="M186" i="1" s="1"/>
  <c r="L165" i="1"/>
  <c r="N165" i="1" s="1"/>
  <c r="L152" i="1"/>
  <c r="N152" i="1" s="1"/>
  <c r="L131" i="1"/>
  <c r="M131" i="1" s="1"/>
  <c r="L123" i="1"/>
  <c r="M123" i="1" s="1"/>
  <c r="L115" i="1"/>
  <c r="N115" i="1" s="1"/>
  <c r="L99" i="1"/>
  <c r="N99" i="1" s="1"/>
  <c r="L83" i="1"/>
  <c r="L75" i="1"/>
  <c r="N75" i="1" s="1"/>
  <c r="L67" i="1"/>
  <c r="M67" i="1" s="1"/>
  <c r="L59" i="1"/>
  <c r="N59" i="1" s="1"/>
  <c r="L1320" i="1"/>
  <c r="L1306" i="1"/>
  <c r="M1306" i="1" s="1"/>
  <c r="L1267" i="1"/>
  <c r="L1188" i="1"/>
  <c r="L1115" i="1"/>
  <c r="M1115" i="1" s="1"/>
  <c r="L1097" i="1"/>
  <c r="N1097" i="1" s="1"/>
  <c r="L1079" i="1"/>
  <c r="L1042" i="1"/>
  <c r="L1024" i="1"/>
  <c r="N1024" i="1" s="1"/>
  <c r="L976" i="1"/>
  <c r="N976" i="1" s="1"/>
  <c r="L948" i="1"/>
  <c r="L923" i="1"/>
  <c r="M923" i="1" s="1"/>
  <c r="L898" i="1"/>
  <c r="M898" i="1" s="1"/>
  <c r="L873" i="1"/>
  <c r="N873" i="1" s="1"/>
  <c r="L848" i="1"/>
  <c r="N848" i="1" s="1"/>
  <c r="L815" i="1"/>
  <c r="M815" i="1" s="1"/>
  <c r="L765" i="1"/>
  <c r="M765" i="1" s="1"/>
  <c r="L662" i="1"/>
  <c r="M662" i="1" s="1"/>
  <c r="L609" i="1"/>
  <c r="M609" i="1" s="1"/>
  <c r="L559" i="1"/>
  <c r="M559" i="1" s="1"/>
  <c r="L509" i="1"/>
  <c r="N509" i="1" s="1"/>
  <c r="L456" i="1"/>
  <c r="M456" i="1" s="1"/>
  <c r="L406" i="1"/>
  <c r="L353" i="1"/>
  <c r="M353" i="1" s="1"/>
  <c r="L303" i="1"/>
  <c r="N303" i="1" s="1"/>
  <c r="L249" i="1"/>
  <c r="N249" i="1" s="1"/>
  <c r="L178" i="1"/>
  <c r="M178" i="1" s="1"/>
  <c r="L91" i="1"/>
  <c r="N91" i="1" s="1"/>
  <c r="L1212" i="1"/>
  <c r="M1212" i="1" s="1"/>
  <c r="L1204" i="1"/>
  <c r="M1204" i="1" s="1"/>
  <c r="L1196" i="1"/>
  <c r="N1196" i="1" s="1"/>
  <c r="L1165" i="1"/>
  <c r="M1165" i="1" s="1"/>
  <c r="L1157" i="1"/>
  <c r="L1149" i="1"/>
  <c r="N1149" i="1" s="1"/>
  <c r="L1141" i="1"/>
  <c r="M1141" i="1" s="1"/>
  <c r="L1185" i="1"/>
  <c r="N1185" i="1" s="1"/>
  <c r="L1177" i="1"/>
  <c r="M1177" i="1" s="1"/>
  <c r="L1130" i="1"/>
  <c r="N1130" i="1" s="1"/>
  <c r="L1122" i="1"/>
  <c r="M1122" i="1" s="1"/>
  <c r="L1114" i="1"/>
  <c r="N1114" i="1" s="1"/>
  <c r="L1077" i="1"/>
  <c r="M1077" i="1" s="1"/>
  <c r="L1053" i="1"/>
  <c r="M1053" i="1" s="1"/>
  <c r="L1083" i="1"/>
  <c r="M1083" i="1" s="1"/>
  <c r="L1050" i="1"/>
  <c r="M1050" i="1" s="1"/>
  <c r="L1010" i="1"/>
  <c r="M1010" i="1" s="1"/>
  <c r="L986" i="1"/>
  <c r="N986" i="1" s="1"/>
  <c r="L994" i="1"/>
  <c r="M994" i="1" s="1"/>
  <c r="L917" i="1"/>
  <c r="M917" i="1" s="1"/>
  <c r="L970" i="1"/>
  <c r="M970" i="1" s="1"/>
  <c r="L909" i="1"/>
  <c r="L946" i="1"/>
  <c r="M946" i="1" s="1"/>
  <c r="L932" i="1"/>
  <c r="M932" i="1" s="1"/>
  <c r="L922" i="1"/>
  <c r="L892" i="1"/>
  <c r="M892" i="1" s="1"/>
  <c r="L883" i="1"/>
  <c r="M883" i="1" s="1"/>
  <c r="L881" i="1"/>
  <c r="N881" i="1" s="1"/>
  <c r="L866" i="1"/>
  <c r="M866" i="1" s="1"/>
  <c r="L858" i="1"/>
  <c r="N858" i="1" s="1"/>
  <c r="L800" i="1"/>
  <c r="M800" i="1" s="1"/>
  <c r="L792" i="1"/>
  <c r="M792" i="1" s="1"/>
  <c r="L784" i="1"/>
  <c r="M784" i="1" s="1"/>
  <c r="L776" i="1"/>
  <c r="N776" i="1" s="1"/>
  <c r="L808" i="1"/>
  <c r="M808" i="1" s="1"/>
  <c r="L771" i="1"/>
  <c r="N771" i="1" s="1"/>
  <c r="L753" i="1"/>
  <c r="N753" i="1" s="1"/>
  <c r="L741" i="1"/>
  <c r="M741" i="1" s="1"/>
  <c r="L746" i="1"/>
  <c r="L727" i="1"/>
  <c r="M727" i="1" s="1"/>
  <c r="L713" i="1"/>
  <c r="M713" i="1" s="1"/>
  <c r="L704" i="1"/>
  <c r="N704" i="1" s="1"/>
  <c r="L688" i="1"/>
  <c r="M688" i="1" s="1"/>
  <c r="L680" i="1"/>
  <c r="N680" i="1" s="1"/>
  <c r="L672" i="1"/>
  <c r="N672" i="1" s="1"/>
  <c r="L659" i="1"/>
  <c r="N659" i="1" s="1"/>
  <c r="L620" i="1"/>
  <c r="M620" i="1" s="1"/>
  <c r="L612" i="1"/>
  <c r="M612" i="1" s="1"/>
  <c r="L604" i="1"/>
  <c r="L596" i="1"/>
  <c r="M596" i="1" s="1"/>
  <c r="L649" i="1"/>
  <c r="N649" i="1" s="1"/>
  <c r="L582" i="1"/>
  <c r="M582" i="1" s="1"/>
  <c r="L644" i="1"/>
  <c r="M644" i="1" s="1"/>
  <c r="L636" i="1"/>
  <c r="N636" i="1" s="1"/>
  <c r="L626" i="1"/>
  <c r="M626" i="1" s="1"/>
  <c r="L222" i="1"/>
  <c r="N222" i="1" s="1"/>
  <c r="L529" i="1"/>
  <c r="M529" i="1" s="1"/>
  <c r="L521" i="1"/>
  <c r="M521" i="1" s="1"/>
  <c r="L571" i="1"/>
  <c r="N571" i="1" s="1"/>
  <c r="L563" i="1"/>
  <c r="M563" i="1" s="1"/>
  <c r="L763" i="1"/>
  <c r="M763" i="1" s="1"/>
  <c r="L510" i="1"/>
  <c r="L801" i="1"/>
  <c r="M801" i="1" s="1"/>
  <c r="L756" i="1"/>
  <c r="M756" i="1" s="1"/>
  <c r="L554" i="1"/>
  <c r="N554" i="1" s="1"/>
  <c r="L546" i="1"/>
  <c r="N546" i="1" s="1"/>
  <c r="L538" i="1"/>
  <c r="N538" i="1" s="1"/>
  <c r="L530" i="1"/>
  <c r="M530" i="1" s="1"/>
  <c r="L497" i="1"/>
  <c r="L473" i="1"/>
  <c r="N473" i="1" s="1"/>
  <c r="L469" i="1"/>
  <c r="M469" i="1" s="1"/>
  <c r="L457" i="1"/>
  <c r="N457" i="1" s="1"/>
  <c r="L449" i="1"/>
  <c r="M449" i="1" s="1"/>
  <c r="L441" i="1"/>
  <c r="M441" i="1" s="1"/>
  <c r="L433" i="1"/>
  <c r="M433" i="1" s="1"/>
  <c r="L425" i="1"/>
  <c r="M425" i="1" s="1"/>
  <c r="L417" i="1"/>
  <c r="L409" i="1"/>
  <c r="L401" i="1"/>
  <c r="N401" i="1" s="1"/>
  <c r="L393" i="1"/>
  <c r="N393" i="1" s="1"/>
  <c r="L377" i="1"/>
  <c r="N377" i="1" s="1"/>
  <c r="L846" i="1"/>
  <c r="M846" i="1" s="1"/>
  <c r="L842" i="1"/>
  <c r="N842" i="1" s="1"/>
  <c r="L834" i="1"/>
  <c r="M834" i="1" s="1"/>
  <c r="L826" i="1"/>
  <c r="L364" i="1"/>
  <c r="N364" i="1" s="1"/>
  <c r="L356" i="1"/>
  <c r="L348" i="1"/>
  <c r="M348" i="1" s="1"/>
  <c r="L340" i="1"/>
  <c r="M340" i="1" s="1"/>
  <c r="L332" i="1"/>
  <c r="M332" i="1" s="1"/>
  <c r="L324" i="1"/>
  <c r="M324" i="1" s="1"/>
  <c r="L316" i="1"/>
  <c r="N316" i="1" s="1"/>
  <c r="L308" i="1"/>
  <c r="N308" i="1" s="1"/>
  <c r="L300" i="1"/>
  <c r="M300" i="1" s="1"/>
  <c r="L292" i="1"/>
  <c r="N292" i="1" s="1"/>
  <c r="L284" i="1"/>
  <c r="M284" i="1" s="1"/>
  <c r="L276" i="1"/>
  <c r="N276" i="1" s="1"/>
  <c r="L268" i="1"/>
  <c r="N268" i="1" s="1"/>
  <c r="L260" i="1"/>
  <c r="L252" i="1"/>
  <c r="N252" i="1" s="1"/>
  <c r="L244" i="1"/>
  <c r="N244" i="1" s="1"/>
  <c r="L236" i="1"/>
  <c r="M236" i="1" s="1"/>
  <c r="L209" i="1"/>
  <c r="N209" i="1" s="1"/>
  <c r="L201" i="1"/>
  <c r="N201" i="1" s="1"/>
  <c r="L185" i="1"/>
  <c r="M185" i="1" s="1"/>
  <c r="L177" i="1"/>
  <c r="L149" i="1"/>
  <c r="N149" i="1" s="1"/>
  <c r="L164" i="1"/>
  <c r="M164" i="1" s="1"/>
  <c r="L156" i="1"/>
  <c r="N156" i="1" s="1"/>
  <c r="L145" i="1"/>
  <c r="M145" i="1" s="1"/>
  <c r="L130" i="1"/>
  <c r="N130" i="1" s="1"/>
  <c r="L122" i="1"/>
  <c r="N122" i="1" s="1"/>
  <c r="L114" i="1"/>
  <c r="L106" i="1"/>
  <c r="N106" i="1" s="1"/>
  <c r="L98" i="1"/>
  <c r="M98" i="1" s="1"/>
  <c r="L90" i="1"/>
  <c r="M90" i="1" s="1"/>
  <c r="L82" i="1"/>
  <c r="M82" i="1" s="1"/>
  <c r="L74" i="1"/>
  <c r="N74" i="1" s="1"/>
  <c r="L58" i="1"/>
  <c r="N58" i="1" s="1"/>
  <c r="L1344" i="1"/>
  <c r="M1344" i="1" s="1"/>
  <c r="L1291" i="1"/>
  <c r="M1291" i="1" s="1"/>
  <c r="L1280" i="1"/>
  <c r="L1266" i="1"/>
  <c r="M1266" i="1" s="1"/>
  <c r="L1250" i="1"/>
  <c r="L1234" i="1"/>
  <c r="M1234" i="1" s="1"/>
  <c r="L1218" i="1"/>
  <c r="L1183" i="1"/>
  <c r="N1183" i="1" s="1"/>
  <c r="L1128" i="1"/>
  <c r="M1128" i="1" s="1"/>
  <c r="L1091" i="1"/>
  <c r="N1091" i="1" s="1"/>
  <c r="L1073" i="1"/>
  <c r="L1055" i="1"/>
  <c r="L1036" i="1"/>
  <c r="N1036" i="1" s="1"/>
  <c r="L1018" i="1"/>
  <c r="N1018" i="1" s="1"/>
  <c r="L968" i="1"/>
  <c r="L940" i="1"/>
  <c r="M940" i="1" s="1"/>
  <c r="L915" i="1"/>
  <c r="N915" i="1" s="1"/>
  <c r="L890" i="1"/>
  <c r="M890" i="1" s="1"/>
  <c r="L865" i="1"/>
  <c r="L840" i="1"/>
  <c r="M840" i="1" s="1"/>
  <c r="L799" i="1"/>
  <c r="N799" i="1" s="1"/>
  <c r="L749" i="1"/>
  <c r="L696" i="1"/>
  <c r="N696" i="1" s="1"/>
  <c r="L646" i="1"/>
  <c r="M646" i="1" s="1"/>
  <c r="L593" i="1"/>
  <c r="N593" i="1" s="1"/>
  <c r="L543" i="1"/>
  <c r="M543" i="1" s="1"/>
  <c r="L493" i="1"/>
  <c r="L440" i="1"/>
  <c r="M440" i="1" s="1"/>
  <c r="L390" i="1"/>
  <c r="N390" i="1" s="1"/>
  <c r="L337" i="1"/>
  <c r="N337" i="1" s="1"/>
  <c r="L287" i="1"/>
  <c r="L230" i="1"/>
  <c r="M230" i="1" s="1"/>
  <c r="L157" i="1"/>
  <c r="M157" i="1" s="1"/>
  <c r="L66" i="1"/>
  <c r="N66" i="1" s="1"/>
  <c r="L961" i="1"/>
  <c r="L945" i="1"/>
  <c r="N945" i="1" s="1"/>
  <c r="L931" i="1"/>
  <c r="L921" i="1"/>
  <c r="M921" i="1" s="1"/>
  <c r="L891" i="1"/>
  <c r="L880" i="1"/>
  <c r="L857" i="1"/>
  <c r="L783" i="1"/>
  <c r="M783" i="1" s="1"/>
  <c r="L807" i="1"/>
  <c r="L770" i="1"/>
  <c r="M770" i="1" s="1"/>
  <c r="L752" i="1"/>
  <c r="N752" i="1" s="1"/>
  <c r="L740" i="1"/>
  <c r="M740" i="1" s="1"/>
  <c r="L735" i="1"/>
  <c r="N735" i="1" s="1"/>
  <c r="L711" i="1"/>
  <c r="L703" i="1"/>
  <c r="M703" i="1" s="1"/>
  <c r="L679" i="1"/>
  <c r="N679" i="1" s="1"/>
  <c r="L658" i="1"/>
  <c r="N658" i="1" s="1"/>
  <c r="L619" i="1"/>
  <c r="M619" i="1" s="1"/>
  <c r="L611" i="1"/>
  <c r="N611" i="1" s="1"/>
  <c r="L603" i="1"/>
  <c r="M603" i="1" s="1"/>
  <c r="L595" i="1"/>
  <c r="N595" i="1" s="1"/>
  <c r="L648" i="1"/>
  <c r="L581" i="1"/>
  <c r="L643" i="1"/>
  <c r="M643" i="1" s="1"/>
  <c r="L635" i="1"/>
  <c r="N635" i="1" s="1"/>
  <c r="L652" i="1"/>
  <c r="L625" i="1"/>
  <c r="M625" i="1" s="1"/>
  <c r="L221" i="1"/>
  <c r="N221" i="1" s="1"/>
  <c r="L528" i="1"/>
  <c r="N528" i="1" s="1"/>
  <c r="L520" i="1"/>
  <c r="N520" i="1" s="1"/>
  <c r="L570" i="1"/>
  <c r="L562" i="1"/>
  <c r="M562" i="1" s="1"/>
  <c r="L791" i="1"/>
  <c r="M791" i="1" s="1"/>
  <c r="L561" i="1"/>
  <c r="M561" i="1" s="1"/>
  <c r="L553" i="1"/>
  <c r="L545" i="1"/>
  <c r="N545" i="1" s="1"/>
  <c r="L537" i="1"/>
  <c r="N537" i="1" s="1"/>
  <c r="L504" i="1"/>
  <c r="N504" i="1" s="1"/>
  <c r="L496" i="1"/>
  <c r="L480" i="1"/>
  <c r="N480" i="1" s="1"/>
  <c r="L472" i="1"/>
  <c r="M472" i="1" s="1"/>
  <c r="L468" i="1"/>
  <c r="N468" i="1" s="1"/>
  <c r="L448" i="1"/>
  <c r="M448" i="1" s="1"/>
  <c r="L432" i="1"/>
  <c r="M432" i="1" s="1"/>
  <c r="L424" i="1"/>
  <c r="M424" i="1" s="1"/>
  <c r="L416" i="1"/>
  <c r="N416" i="1" s="1"/>
  <c r="L408" i="1"/>
  <c r="L400" i="1"/>
  <c r="M400" i="1" s="1"/>
  <c r="L392" i="1"/>
  <c r="M392" i="1" s="1"/>
  <c r="L384" i="1"/>
  <c r="N384" i="1" s="1"/>
  <c r="L376" i="1"/>
  <c r="L845" i="1"/>
  <c r="M845" i="1" s="1"/>
  <c r="L841" i="1"/>
  <c r="L371" i="1"/>
  <c r="N371" i="1" s="1"/>
  <c r="L363" i="1"/>
  <c r="L355" i="1"/>
  <c r="N355" i="1" s="1"/>
  <c r="L347" i="1"/>
  <c r="N347" i="1" s="1"/>
  <c r="L339" i="1"/>
  <c r="M339" i="1" s="1"/>
  <c r="L331" i="1"/>
  <c r="L323" i="1"/>
  <c r="N323" i="1" s="1"/>
  <c r="L315" i="1"/>
  <c r="L307" i="1"/>
  <c r="M307" i="1" s="1"/>
  <c r="L299" i="1"/>
  <c r="L291" i="1"/>
  <c r="N291" i="1" s="1"/>
  <c r="L283" i="1"/>
  <c r="M283" i="1" s="1"/>
  <c r="L275" i="1"/>
  <c r="N275" i="1" s="1"/>
  <c r="L267" i="1"/>
  <c r="N267" i="1" s="1"/>
  <c r="L259" i="1"/>
  <c r="N259" i="1" s="1"/>
  <c r="L251" i="1"/>
  <c r="M251" i="1" s="1"/>
  <c r="L243" i="1"/>
  <c r="M243" i="1" s="1"/>
  <c r="L235" i="1"/>
  <c r="L208" i="1"/>
  <c r="M208" i="1" s="1"/>
  <c r="L200" i="1"/>
  <c r="L184" i="1"/>
  <c r="M184" i="1" s="1"/>
  <c r="L176" i="1"/>
  <c r="M176" i="1" s="1"/>
  <c r="L148" i="1"/>
  <c r="M148" i="1" s="1"/>
  <c r="L163" i="1"/>
  <c r="M163" i="1" s="1"/>
  <c r="L146" i="1"/>
  <c r="M146" i="1" s="1"/>
  <c r="L144" i="1"/>
  <c r="L129" i="1"/>
  <c r="M129" i="1" s="1"/>
  <c r="L121" i="1"/>
  <c r="N121" i="1" s="1"/>
  <c r="L113" i="1"/>
  <c r="N113" i="1" s="1"/>
  <c r="L105" i="1"/>
  <c r="N105" i="1" s="1"/>
  <c r="L97" i="1"/>
  <c r="M97" i="1" s="1"/>
  <c r="L89" i="1"/>
  <c r="M89" i="1" s="1"/>
  <c r="L81" i="1"/>
  <c r="N81" i="1" s="1"/>
  <c r="L73" i="1"/>
  <c r="M73" i="1" s="1"/>
  <c r="L57" i="1"/>
  <c r="N57" i="1" s="1"/>
  <c r="L1368" i="1"/>
  <c r="M1368" i="1" s="1"/>
  <c r="L1304" i="1"/>
  <c r="M1304" i="1" s="1"/>
  <c r="L1290" i="1"/>
  <c r="L1163" i="1"/>
  <c r="L1108" i="1"/>
  <c r="M1108" i="1" s="1"/>
  <c r="L1072" i="1"/>
  <c r="M1072" i="1" s="1"/>
  <c r="L1054" i="1"/>
  <c r="N1054" i="1" s="1"/>
  <c r="L1035" i="1"/>
  <c r="M1035" i="1" s="1"/>
  <c r="L992" i="1"/>
  <c r="M992" i="1" s="1"/>
  <c r="L964" i="1"/>
  <c r="M964" i="1" s="1"/>
  <c r="L939" i="1"/>
  <c r="M939" i="1" s="1"/>
  <c r="L914" i="1"/>
  <c r="L889" i="1"/>
  <c r="L864" i="1"/>
  <c r="M864" i="1" s="1"/>
  <c r="L836" i="1"/>
  <c r="M836" i="1" s="1"/>
  <c r="L798" i="1"/>
  <c r="N798" i="1" s="1"/>
  <c r="L745" i="1"/>
  <c r="L695" i="1"/>
  <c r="M695" i="1" s="1"/>
  <c r="L645" i="1"/>
  <c r="M645" i="1" s="1"/>
  <c r="L592" i="1"/>
  <c r="M592" i="1" s="1"/>
  <c r="L542" i="1"/>
  <c r="L489" i="1"/>
  <c r="N489" i="1" s="1"/>
  <c r="L439" i="1"/>
  <c r="N439" i="1" s="1"/>
  <c r="L389" i="1"/>
  <c r="M389" i="1" s="1"/>
  <c r="L336" i="1"/>
  <c r="L286" i="1"/>
  <c r="M286" i="1" s="1"/>
  <c r="L229" i="1"/>
  <c r="N229" i="1" s="1"/>
  <c r="L155" i="1"/>
  <c r="L65" i="1"/>
  <c r="N65" i="1" s="1"/>
  <c r="N800" i="1"/>
  <c r="N1295" i="1"/>
  <c r="N1135" i="1"/>
  <c r="N1127" i="1"/>
  <c r="M1087" i="1"/>
  <c r="N1087" i="1"/>
  <c r="M1039" i="1"/>
  <c r="N1039" i="1"/>
  <c r="N1031" i="1"/>
  <c r="M1007" i="1"/>
  <c r="N1007" i="1"/>
  <c r="M999" i="1"/>
  <c r="N999" i="1"/>
  <c r="M951" i="1"/>
  <c r="N951" i="1"/>
  <c r="M879" i="1"/>
  <c r="M671" i="1"/>
  <c r="N671" i="1"/>
  <c r="N559" i="1"/>
  <c r="N551" i="1"/>
  <c r="M487" i="1"/>
  <c r="N463" i="1"/>
  <c r="M455" i="1"/>
  <c r="M311" i="1"/>
  <c r="N311" i="1"/>
  <c r="M295" i="1"/>
  <c r="N295" i="1"/>
  <c r="N231" i="1"/>
  <c r="M215" i="1"/>
  <c r="N215" i="1"/>
  <c r="M207" i="1"/>
  <c r="M143" i="1"/>
  <c r="N143" i="1"/>
  <c r="N104" i="1"/>
  <c r="N72" i="1"/>
  <c r="M72" i="1"/>
  <c r="N48" i="1"/>
  <c r="M48" i="1"/>
  <c r="N32" i="1"/>
  <c r="M32" i="1"/>
  <c r="N16" i="1"/>
  <c r="N1103" i="1"/>
  <c r="M1358" i="1"/>
  <c r="N1358" i="1"/>
  <c r="M1318" i="1"/>
  <c r="N1318" i="1"/>
  <c r="N1302" i="1"/>
  <c r="M1262" i="1"/>
  <c r="M1246" i="1"/>
  <c r="N1246" i="1"/>
  <c r="N1150" i="1"/>
  <c r="M1110" i="1"/>
  <c r="N1110" i="1"/>
  <c r="M1102" i="1"/>
  <c r="N1102" i="1"/>
  <c r="M1086" i="1"/>
  <c r="N1086" i="1"/>
  <c r="N942" i="1"/>
  <c r="M886" i="1"/>
  <c r="N886" i="1"/>
  <c r="M718" i="1"/>
  <c r="N718" i="1"/>
  <c r="M622" i="1"/>
  <c r="M486" i="1"/>
  <c r="N486" i="1"/>
  <c r="M1341" i="1"/>
  <c r="M1279" i="1"/>
  <c r="M1271" i="1"/>
  <c r="N1271" i="1"/>
  <c r="M1389" i="1"/>
  <c r="M1285" i="1"/>
  <c r="N1285" i="1"/>
  <c r="M1245" i="1"/>
  <c r="N1245" i="1"/>
  <c r="M1221" i="1"/>
  <c r="N1181" i="1"/>
  <c r="M1125" i="1"/>
  <c r="N1125" i="1"/>
  <c r="M1013" i="1"/>
  <c r="N1013" i="1"/>
  <c r="M981" i="1"/>
  <c r="N981" i="1"/>
  <c r="N965" i="1"/>
  <c r="M965" i="1"/>
  <c r="N781" i="1"/>
  <c r="M653" i="1"/>
  <c r="N653" i="1"/>
  <c r="N637" i="1"/>
  <c r="M637" i="1"/>
  <c r="M589" i="1"/>
  <c r="N581" i="1"/>
  <c r="M581" i="1"/>
  <c r="M1396" i="1"/>
  <c r="M1372" i="1"/>
  <c r="N1372" i="1"/>
  <c r="M1300" i="1"/>
  <c r="N1300" i="1"/>
  <c r="M1236" i="1"/>
  <c r="N1236" i="1"/>
  <c r="M1196" i="1"/>
  <c r="N1188" i="1"/>
  <c r="M1188" i="1"/>
  <c r="N1164" i="1"/>
  <c r="M1116" i="1"/>
  <c r="N1116" i="1"/>
  <c r="M1092" i="1"/>
  <c r="N1052" i="1"/>
  <c r="N1028" i="1"/>
  <c r="M788" i="1"/>
  <c r="N788" i="1"/>
  <c r="M692" i="1"/>
  <c r="N692" i="1"/>
  <c r="N1187" i="1"/>
  <c r="M1179" i="1"/>
  <c r="N1179" i="1"/>
  <c r="M1139" i="1"/>
  <c r="N1139" i="1"/>
  <c r="N1107" i="1"/>
  <c r="M1107" i="1"/>
  <c r="N1083" i="1"/>
  <c r="M963" i="1"/>
  <c r="N963" i="1"/>
  <c r="N947" i="1"/>
  <c r="M931" i="1"/>
  <c r="N931" i="1"/>
  <c r="M779" i="1"/>
  <c r="N779" i="1"/>
  <c r="N739" i="1"/>
  <c r="M739" i="1"/>
  <c r="N723" i="1"/>
  <c r="M723" i="1"/>
  <c r="M699" i="1"/>
  <c r="N699" i="1"/>
  <c r="M651" i="1"/>
  <c r="N651" i="1"/>
  <c r="N923" i="1"/>
  <c r="N1387" i="1"/>
  <c r="M1355" i="1"/>
  <c r="N1355" i="1"/>
  <c r="M1354" i="1"/>
  <c r="N1354" i="1"/>
  <c r="N1322" i="1"/>
  <c r="M1314" i="1"/>
  <c r="N1314" i="1"/>
  <c r="M1210" i="1"/>
  <c r="N1210" i="1"/>
  <c r="M1194" i="1"/>
  <c r="N1194" i="1"/>
  <c r="M1170" i="1"/>
  <c r="N1170" i="1"/>
  <c r="N1162" i="1"/>
  <c r="M1082" i="1"/>
  <c r="N1082" i="1"/>
  <c r="M1058" i="1"/>
  <c r="N1058" i="1"/>
  <c r="M1026" i="1"/>
  <c r="N1026" i="1"/>
  <c r="M978" i="1"/>
  <c r="N978" i="1"/>
  <c r="N694" i="1"/>
  <c r="M1395" i="1"/>
  <c r="M1363" i="1"/>
  <c r="N1363" i="1"/>
  <c r="M1369" i="1"/>
  <c r="N1361" i="1"/>
  <c r="M1345" i="1"/>
  <c r="N1321" i="1"/>
  <c r="M1321" i="1"/>
  <c r="M1265" i="1"/>
  <c r="M1257" i="1"/>
  <c r="N1257" i="1"/>
  <c r="M1233" i="1"/>
  <c r="N1233" i="1"/>
  <c r="M1225" i="1"/>
  <c r="N1225" i="1"/>
  <c r="M1217" i="1"/>
  <c r="M1161" i="1"/>
  <c r="N1161" i="1"/>
  <c r="M1129" i="1"/>
  <c r="M1121" i="1"/>
  <c r="M1057" i="1"/>
  <c r="N1057" i="1"/>
  <c r="M1017" i="1"/>
  <c r="M985" i="1"/>
  <c r="N985" i="1"/>
  <c r="M969" i="1"/>
  <c r="M937" i="1"/>
  <c r="N937" i="1"/>
  <c r="M857" i="1"/>
  <c r="N857" i="1"/>
  <c r="N1307" i="1"/>
  <c r="M1264" i="1"/>
  <c r="N1264" i="1"/>
  <c r="M1200" i="1"/>
  <c r="N1200" i="1"/>
  <c r="M1192" i="1"/>
  <c r="N1184" i="1"/>
  <c r="M1184" i="1"/>
  <c r="N1176" i="1"/>
  <c r="N1160" i="1"/>
  <c r="N1096" i="1"/>
  <c r="M1008" i="1"/>
  <c r="N1008" i="1"/>
  <c r="N960" i="1"/>
  <c r="N454" i="1"/>
  <c r="N398" i="1"/>
  <c r="M398" i="1"/>
  <c r="M270" i="1"/>
  <c r="M262" i="1"/>
  <c r="N262" i="1"/>
  <c r="N127" i="1"/>
  <c r="M47" i="1"/>
  <c r="N47" i="1"/>
  <c r="M39" i="1"/>
  <c r="N39" i="1"/>
  <c r="M31" i="1"/>
  <c r="N285" i="1"/>
  <c r="M285" i="1"/>
  <c r="M277" i="1"/>
  <c r="N30" i="1"/>
  <c r="M30" i="1"/>
  <c r="M580" i="1"/>
  <c r="M524" i="1"/>
  <c r="N524" i="1"/>
  <c r="M516" i="1"/>
  <c r="N516" i="1"/>
  <c r="M500" i="1"/>
  <c r="N500" i="1"/>
  <c r="M428" i="1"/>
  <c r="N428" i="1"/>
  <c r="M204" i="1"/>
  <c r="N204" i="1"/>
  <c r="M172" i="1"/>
  <c r="N172" i="1"/>
  <c r="M125" i="1"/>
  <c r="N125" i="1"/>
  <c r="M53" i="1"/>
  <c r="N53" i="1"/>
  <c r="M45" i="1"/>
  <c r="N45" i="1"/>
  <c r="M37" i="1"/>
  <c r="N37" i="1"/>
  <c r="N21" i="1"/>
  <c r="N475" i="1"/>
  <c r="N363" i="1"/>
  <c r="M363" i="1"/>
  <c r="M331" i="1"/>
  <c r="N331" i="1"/>
  <c r="N720" i="1"/>
  <c r="N620" i="1"/>
  <c r="M954" i="1"/>
  <c r="N954" i="1"/>
  <c r="M746" i="1"/>
  <c r="N746" i="1"/>
  <c r="M666" i="1"/>
  <c r="N666" i="1"/>
  <c r="M618" i="1"/>
  <c r="N618" i="1"/>
  <c r="M570" i="1"/>
  <c r="N570" i="1"/>
  <c r="M538" i="1"/>
  <c r="M649" i="1"/>
  <c r="N625" i="1"/>
  <c r="N585" i="1"/>
  <c r="M585" i="1"/>
  <c r="N553" i="1"/>
  <c r="M553" i="1"/>
  <c r="N329" i="1"/>
  <c r="M329" i="1"/>
  <c r="M297" i="1"/>
  <c r="N265" i="1"/>
  <c r="M265" i="1"/>
  <c r="M58" i="1"/>
  <c r="N42" i="1"/>
  <c r="M42" i="1"/>
  <c r="M768" i="1"/>
  <c r="N768" i="1"/>
  <c r="M712" i="1"/>
  <c r="N712" i="1"/>
  <c r="N688" i="1"/>
  <c r="N544" i="1"/>
  <c r="M496" i="1"/>
  <c r="N496" i="1"/>
  <c r="M408" i="1"/>
  <c r="N408" i="1"/>
  <c r="M376" i="1"/>
  <c r="N376" i="1"/>
  <c r="N232" i="1"/>
  <c r="N224" i="1"/>
  <c r="M144" i="1"/>
  <c r="N144" i="1"/>
  <c r="N73" i="1"/>
  <c r="M49" i="1"/>
  <c r="N864" i="1"/>
  <c r="N801" i="1"/>
  <c r="M235" i="1"/>
  <c r="N235" i="1"/>
  <c r="M92" i="1"/>
  <c r="M44" i="1"/>
  <c r="N44" i="1"/>
  <c r="N36" i="1"/>
  <c r="N12" i="1"/>
  <c r="M354" i="1"/>
  <c r="N354" i="1"/>
  <c r="M346" i="1"/>
  <c r="M290" i="1"/>
  <c r="N290" i="1"/>
  <c r="N282" i="1"/>
  <c r="N258" i="1"/>
  <c r="M91" i="1"/>
  <c r="M19" i="1"/>
  <c r="M11" i="1"/>
  <c r="N11" i="1"/>
  <c r="M267" i="1"/>
  <c r="I375" i="3"/>
  <c r="I342" i="3"/>
  <c r="I337" i="3"/>
  <c r="I336" i="3"/>
  <c r="I326" i="3"/>
  <c r="I320" i="3"/>
  <c r="I316" i="3"/>
  <c r="I321" i="3"/>
  <c r="I284" i="3"/>
  <c r="I278" i="3"/>
  <c r="I264" i="3"/>
  <c r="I254" i="3"/>
  <c r="I171" i="3"/>
  <c r="I37" i="3"/>
  <c r="I108" i="3"/>
  <c r="I115" i="3"/>
  <c r="I46" i="3"/>
  <c r="I7" i="3"/>
  <c r="I6" i="3"/>
  <c r="N1308" i="1" l="1"/>
  <c r="N1141" i="1"/>
  <c r="N646" i="1"/>
  <c r="M1133" i="1"/>
  <c r="M938" i="1"/>
  <c r="N230" i="1"/>
  <c r="M130" i="1"/>
  <c r="N946" i="1"/>
  <c r="N469" i="1"/>
  <c r="N1227" i="1"/>
  <c r="N940" i="1"/>
  <c r="N997" i="1"/>
  <c r="M227" i="1"/>
  <c r="N626" i="1"/>
  <c r="M292" i="1"/>
  <c r="N351" i="1"/>
  <c r="N176" i="1"/>
  <c r="N448" i="1"/>
  <c r="M209" i="1"/>
  <c r="M401" i="1"/>
  <c r="N641" i="1"/>
  <c r="M443" i="1"/>
  <c r="N1072" i="1"/>
  <c r="M849" i="1"/>
  <c r="M611" i="1"/>
  <c r="N685" i="1"/>
  <c r="N750" i="1"/>
  <c r="N703" i="1"/>
  <c r="M1183" i="1"/>
  <c r="M75" i="1"/>
  <c r="M752" i="1"/>
  <c r="M489" i="1"/>
  <c r="M757" i="1"/>
  <c r="N758" i="1"/>
  <c r="M816" i="1"/>
  <c r="N697" i="1"/>
  <c r="N186" i="1"/>
  <c r="N728" i="1"/>
  <c r="N474" i="1"/>
  <c r="M411" i="1"/>
  <c r="N279" i="1"/>
  <c r="M410" i="1"/>
  <c r="N442" i="1"/>
  <c r="N772" i="1"/>
  <c r="M893" i="1"/>
  <c r="N1309" i="1"/>
  <c r="N590" i="1"/>
  <c r="M1206" i="1"/>
  <c r="N123" i="1"/>
  <c r="M532" i="1"/>
  <c r="N995" i="1"/>
  <c r="N1101" i="1"/>
  <c r="N132" i="1"/>
  <c r="M379" i="1"/>
  <c r="N531" i="1"/>
  <c r="N326" i="1"/>
  <c r="M1131" i="1"/>
  <c r="N913" i="1"/>
  <c r="M565" i="1"/>
  <c r="N378" i="1"/>
  <c r="M564" i="1"/>
  <c r="M317" i="1"/>
  <c r="N211" i="1"/>
  <c r="N738" i="1"/>
  <c r="N1232" i="1"/>
  <c r="M825" i="1"/>
  <c r="M894" i="1"/>
  <c r="M9" i="1"/>
  <c r="M1259" i="1"/>
  <c r="M591" i="1"/>
  <c r="N98" i="1"/>
  <c r="N460" i="1"/>
  <c r="M149" i="1"/>
  <c r="M255" i="1"/>
  <c r="N759" i="1"/>
  <c r="M34" i="1"/>
  <c r="N1172" i="1"/>
  <c r="N782" i="1"/>
  <c r="M166" i="1"/>
  <c r="N883" i="1"/>
  <c r="N1319" i="1"/>
  <c r="M1315" i="1"/>
  <c r="N1332" i="1"/>
  <c r="M1075" i="1"/>
  <c r="N629" i="1"/>
  <c r="N1237" i="1"/>
  <c r="N1349" i="1"/>
  <c r="N320" i="1"/>
  <c r="N85" i="1"/>
  <c r="N198" i="1"/>
  <c r="N1025" i="1"/>
  <c r="M1366" i="1"/>
  <c r="M1202" i="1"/>
  <c r="N1331" i="1"/>
  <c r="M1076" i="1"/>
  <c r="N702" i="1"/>
  <c r="M623" i="1"/>
  <c r="N935" i="1"/>
  <c r="N588" i="1"/>
  <c r="N808" i="1"/>
  <c r="M552" i="1"/>
  <c r="M571" i="1"/>
  <c r="M1248" i="1"/>
  <c r="N1273" i="1"/>
  <c r="N1377" i="1"/>
  <c r="M1370" i="1"/>
  <c r="N844" i="1"/>
  <c r="N1180" i="1"/>
  <c r="N1268" i="1"/>
  <c r="N1364" i="1"/>
  <c r="N1357" i="1"/>
  <c r="N878" i="1"/>
  <c r="N324" i="1"/>
  <c r="N624" i="1"/>
  <c r="N433" i="1"/>
  <c r="M842" i="1"/>
  <c r="N730" i="1"/>
  <c r="N63" i="1"/>
  <c r="N1122" i="1"/>
  <c r="N1386" i="1"/>
  <c r="M1021" i="1"/>
  <c r="N1263" i="1"/>
  <c r="N994" i="1"/>
  <c r="N527" i="1"/>
  <c r="M349" i="1"/>
  <c r="N29" i="1"/>
  <c r="N1351" i="1"/>
  <c r="N1049" i="1"/>
  <c r="M1305" i="1"/>
  <c r="N1392" i="1"/>
  <c r="M1294" i="1"/>
  <c r="N1071" i="1"/>
  <c r="M488" i="1"/>
  <c r="N908" i="1"/>
  <c r="N1397" i="1"/>
  <c r="M50" i="1"/>
  <c r="N1088" i="1"/>
  <c r="N1353" i="1"/>
  <c r="N993" i="1"/>
  <c r="N1201" i="1"/>
  <c r="N1117" i="1"/>
  <c r="N1293" i="1"/>
  <c r="N1393" i="1"/>
  <c r="N1340" i="1"/>
  <c r="M18" i="1"/>
  <c r="M309" i="1"/>
  <c r="M966" i="1"/>
  <c r="N175" i="1"/>
  <c r="N1030" i="1"/>
  <c r="M725" i="1"/>
  <c r="M88" i="1"/>
  <c r="N495" i="1"/>
  <c r="N860" i="1"/>
  <c r="M1034" i="1"/>
  <c r="M906" i="1"/>
  <c r="M338" i="1"/>
  <c r="N248" i="1"/>
  <c r="M241" i="1"/>
  <c r="N157" i="1"/>
  <c r="N1128" i="1"/>
  <c r="M760" i="1"/>
  <c r="M87" i="1"/>
  <c r="N722" i="1"/>
  <c r="N1336" i="1"/>
  <c r="M322" i="1"/>
  <c r="M505" i="1"/>
  <c r="M171" i="1"/>
  <c r="M584" i="1"/>
  <c r="N233" i="1"/>
  <c r="M578" i="1"/>
  <c r="N280" i="1"/>
  <c r="N485" i="1"/>
  <c r="N140" i="1"/>
  <c r="N445" i="1"/>
  <c r="N822" i="1"/>
  <c r="M593" i="1"/>
  <c r="M912" i="1"/>
  <c r="N830" i="1"/>
  <c r="N1009" i="1"/>
  <c r="N1126" i="1"/>
  <c r="N35" i="1"/>
  <c r="M1254" i="1"/>
  <c r="M1041" i="1"/>
  <c r="N1316" i="1"/>
  <c r="N638" i="1"/>
  <c r="M847" i="1"/>
  <c r="N579" i="1"/>
  <c r="M55" i="1"/>
  <c r="N478" i="1"/>
  <c r="M881" i="1"/>
  <c r="N1211" i="1"/>
  <c r="M916" i="1"/>
  <c r="M1391" i="1"/>
  <c r="M190" i="1"/>
  <c r="M1138" i="1"/>
  <c r="M805" i="1"/>
  <c r="N813" i="1"/>
  <c r="M693" i="1"/>
  <c r="M289" i="1"/>
  <c r="N430" i="1"/>
  <c r="N1299" i="1"/>
  <c r="M1382" i="1"/>
  <c r="N1385" i="1"/>
  <c r="N701" i="1"/>
  <c r="N1229" i="1"/>
  <c r="M40" i="1"/>
  <c r="N1119" i="1"/>
  <c r="M161" i="1"/>
  <c r="N281" i="1"/>
  <c r="M1255" i="1"/>
  <c r="M709" i="1"/>
  <c r="N365" i="1"/>
  <c r="N60" i="1"/>
  <c r="N383" i="1"/>
  <c r="N896" i="1"/>
  <c r="N642" i="1"/>
  <c r="N640" i="1"/>
  <c r="M465" i="1"/>
  <c r="M228" i="1"/>
  <c r="M1061" i="1"/>
  <c r="N391" i="1"/>
  <c r="M919" i="1"/>
  <c r="M274" i="1"/>
  <c r="N313" i="1"/>
  <c r="N761" i="1"/>
  <c r="N650" i="1"/>
  <c r="N1324" i="1"/>
  <c r="M601" i="1"/>
  <c r="N466" i="1"/>
  <c r="M369" i="1"/>
  <c r="M111" i="1"/>
  <c r="M1156" i="1"/>
  <c r="M1219" i="1"/>
  <c r="M1191" i="1"/>
  <c r="N1040" i="1"/>
  <c r="M1215" i="1"/>
  <c r="N80" i="1"/>
  <c r="N1120" i="1"/>
  <c r="N306" i="1"/>
  <c r="N1169" i="1"/>
  <c r="M1005" i="1"/>
  <c r="M273" i="1"/>
  <c r="M305" i="1"/>
  <c r="N882" i="1"/>
  <c r="M507" i="1"/>
  <c r="N23" i="1"/>
  <c r="N374" i="1"/>
  <c r="M438" i="1"/>
  <c r="N1080" i="1"/>
  <c r="M1313" i="1"/>
  <c r="N1090" i="1"/>
  <c r="M677" i="1"/>
  <c r="M925" i="1"/>
  <c r="M1335" i="1"/>
  <c r="N1238" i="1"/>
  <c r="M24" i="1"/>
  <c r="M56" i="1"/>
  <c r="N535" i="1"/>
  <c r="M647" i="1"/>
  <c r="M855" i="1"/>
  <c r="N103" i="1"/>
  <c r="N422" i="1"/>
  <c r="N821" i="1"/>
  <c r="N1173" i="1"/>
  <c r="M191" i="1"/>
  <c r="M242" i="1"/>
  <c r="N219" i="1"/>
  <c r="N656" i="1"/>
  <c r="N28" i="1"/>
  <c r="M17" i="1"/>
  <c r="M385" i="1"/>
  <c r="N150" i="1"/>
  <c r="N446" i="1"/>
  <c r="N1208" i="1"/>
  <c r="N1288" i="1"/>
  <c r="M1327" i="1"/>
  <c r="M1106" i="1"/>
  <c r="M732" i="1"/>
  <c r="N884" i="1"/>
  <c r="M1124" i="1"/>
  <c r="M1089" i="1"/>
  <c r="N806" i="1"/>
  <c r="N112" i="1"/>
  <c r="M863" i="1"/>
  <c r="N967" i="1"/>
  <c r="M46" i="1"/>
  <c r="N1380" i="1"/>
  <c r="N108" i="1"/>
  <c r="M26" i="1"/>
  <c r="N515" i="1"/>
  <c r="M633" i="1"/>
  <c r="N71" i="1"/>
  <c r="N382" i="1"/>
  <c r="M1338" i="1"/>
  <c r="M1347" i="1"/>
  <c r="M764" i="1"/>
  <c r="M1348" i="1"/>
  <c r="M734" i="1"/>
  <c r="M991" i="1"/>
  <c r="M1063" i="1"/>
  <c r="M498" i="1"/>
  <c r="N77" i="1"/>
  <c r="M221" i="1"/>
  <c r="N203" i="1"/>
  <c r="N97" i="1"/>
  <c r="M122" i="1"/>
  <c r="M452" i="1"/>
  <c r="N54" i="1"/>
  <c r="M79" i="1"/>
  <c r="N1296" i="1"/>
  <c r="N953" i="1"/>
  <c r="M831" i="1"/>
  <c r="N432" i="1"/>
  <c r="M170" i="1"/>
  <c r="M147" i="1"/>
  <c r="N192" i="1"/>
  <c r="N568" i="1"/>
  <c r="M193" i="1"/>
  <c r="M196" i="1"/>
  <c r="N388" i="1"/>
  <c r="M261" i="1"/>
  <c r="N119" i="1"/>
  <c r="M182" i="1"/>
  <c r="N936" i="1"/>
  <c r="N1143" i="1"/>
  <c r="M811" i="1"/>
  <c r="M1155" i="1"/>
  <c r="M534" i="1"/>
  <c r="N998" i="1"/>
  <c r="N120" i="1"/>
  <c r="N399" i="1"/>
  <c r="N208" i="1"/>
  <c r="M833" i="1"/>
  <c r="M1043" i="1"/>
  <c r="N724" i="1"/>
  <c r="M812" i="1"/>
  <c r="N1084" i="1"/>
  <c r="N582" i="1"/>
  <c r="N447" i="1"/>
  <c r="M434" i="1"/>
  <c r="M480" i="1"/>
  <c r="M754" i="1"/>
  <c r="M972" i="1"/>
  <c r="M319" i="1"/>
  <c r="N461" i="1"/>
  <c r="N425" i="1"/>
  <c r="M402" i="1"/>
  <c r="N602" i="1"/>
  <c r="M403" i="1"/>
  <c r="M569" i="1"/>
  <c r="M771" i="1"/>
  <c r="N1252" i="1"/>
  <c r="N343" i="1"/>
  <c r="N792" i="1"/>
  <c r="N530" i="1"/>
  <c r="N318" i="1"/>
  <c r="M1027" i="1"/>
  <c r="N917" i="1"/>
  <c r="N1037" i="1"/>
  <c r="N1301" i="1"/>
  <c r="M550" i="1"/>
  <c r="N1350" i="1"/>
  <c r="N583" i="1"/>
  <c r="N663" i="1"/>
  <c r="M600" i="1"/>
  <c r="N890" i="1"/>
  <c r="M323" i="1"/>
  <c r="N348" i="1"/>
  <c r="M556" i="1"/>
  <c r="M1185" i="1"/>
  <c r="N691" i="1"/>
  <c r="M1195" i="1"/>
  <c r="M574" i="1"/>
  <c r="N790" i="1"/>
  <c r="M1054" i="1"/>
  <c r="N984" i="1"/>
  <c r="N1251" i="1"/>
  <c r="N678" i="1"/>
  <c r="M370" i="1"/>
  <c r="N536" i="1"/>
  <c r="M169" i="1"/>
  <c r="N284" i="1"/>
  <c r="M14" i="1"/>
  <c r="M1067" i="1"/>
  <c r="N1020" i="1"/>
  <c r="N1374" i="1"/>
  <c r="N1069" i="1"/>
  <c r="N543" i="1"/>
  <c r="M162" i="1"/>
  <c r="N904" i="1"/>
  <c r="N352" i="1"/>
  <c r="M824" i="1"/>
  <c r="N769" i="1"/>
  <c r="M682" i="1"/>
  <c r="M762" i="1"/>
  <c r="N930" i="1"/>
  <c r="M555" i="1"/>
  <c r="M373" i="1"/>
  <c r="N1384" i="1"/>
  <c r="M1145" i="1"/>
  <c r="N1209" i="1"/>
  <c r="N1249" i="1"/>
  <c r="N1297" i="1"/>
  <c r="N1337" i="1"/>
  <c r="N1247" i="1"/>
  <c r="N835" i="1"/>
  <c r="M971" i="1"/>
  <c r="M1379" i="1"/>
  <c r="N1220" i="1"/>
  <c r="N1284" i="1"/>
  <c r="N829" i="1"/>
  <c r="M1189" i="1"/>
  <c r="N1333" i="1"/>
  <c r="N1094" i="1"/>
  <c r="N1142" i="1"/>
  <c r="N1310" i="1"/>
  <c r="M223" i="1"/>
  <c r="N1023" i="1"/>
  <c r="N254" i="1"/>
  <c r="N1168" i="1"/>
  <c r="N360" i="1"/>
  <c r="N563" i="1"/>
  <c r="N389" i="1"/>
  <c r="M915" i="1"/>
  <c r="M957" i="1"/>
  <c r="M479" i="1"/>
  <c r="N727" i="1"/>
  <c r="M252" i="1"/>
  <c r="N1165" i="1"/>
  <c r="N1115" i="1"/>
  <c r="N836" i="1"/>
  <c r="N603" i="1"/>
  <c r="N124" i="1"/>
  <c r="N129" i="1"/>
  <c r="N921" i="1"/>
  <c r="N210" i="1"/>
  <c r="N400" i="1"/>
  <c r="N456" i="1"/>
  <c r="M435" i="1"/>
  <c r="N117" i="1"/>
  <c r="M316" i="1"/>
  <c r="M420" i="1"/>
  <c r="M492" i="1"/>
  <c r="M341" i="1"/>
  <c r="N90" i="1"/>
  <c r="M393" i="1"/>
  <c r="M457" i="1"/>
  <c r="M291" i="1"/>
  <c r="N118" i="1"/>
  <c r="N197" i="1"/>
  <c r="M413" i="1"/>
  <c r="M222" i="1"/>
  <c r="M1376" i="1"/>
  <c r="M1114" i="1"/>
  <c r="M1282" i="1"/>
  <c r="N1035" i="1"/>
  <c r="M1091" i="1"/>
  <c r="M1100" i="1"/>
  <c r="N621" i="1"/>
  <c r="M1093" i="1"/>
  <c r="M798" i="1"/>
  <c r="N471" i="1"/>
  <c r="N575" i="1"/>
  <c r="M679" i="1"/>
  <c r="M871" i="1"/>
  <c r="N934" i="1"/>
  <c r="N785" i="1"/>
  <c r="M818" i="1"/>
  <c r="N740" i="1"/>
  <c r="N1167" i="1"/>
  <c r="M115" i="1"/>
  <c r="M259" i="1"/>
  <c r="M680" i="1"/>
  <c r="M66" i="1"/>
  <c r="M201" i="1"/>
  <c r="N834" i="1"/>
  <c r="N898" i="1"/>
  <c r="M355" i="1"/>
  <c r="N148" i="1"/>
  <c r="M86" i="1"/>
  <c r="M165" i="1"/>
  <c r="M269" i="1"/>
  <c r="M405" i="1"/>
  <c r="M509" i="1"/>
  <c r="N350" i="1"/>
  <c r="N1344" i="1"/>
  <c r="M817" i="1"/>
  <c r="N1050" i="1"/>
  <c r="N1291" i="1"/>
  <c r="N643" i="1"/>
  <c r="M715" i="1"/>
  <c r="M1123" i="1"/>
  <c r="M1283" i="1"/>
  <c r="M852" i="1"/>
  <c r="N932" i="1"/>
  <c r="N1132" i="1"/>
  <c r="M557" i="1"/>
  <c r="M613" i="1"/>
  <c r="N845" i="1"/>
  <c r="N1062" i="1"/>
  <c r="N247" i="1"/>
  <c r="M615" i="1"/>
  <c r="N927" i="1"/>
  <c r="N983" i="1"/>
  <c r="N743" i="1"/>
  <c r="N67" i="1"/>
  <c r="N216" i="1"/>
  <c r="M545" i="1"/>
  <c r="M617" i="1"/>
  <c r="N689" i="1"/>
  <c r="N562" i="1"/>
  <c r="M872" i="1"/>
  <c r="N612" i="1"/>
  <c r="N470" i="1"/>
  <c r="M928" i="1"/>
  <c r="N1352" i="1"/>
  <c r="M873" i="1"/>
  <c r="N929" i="1"/>
  <c r="M1097" i="1"/>
  <c r="N795" i="1"/>
  <c r="N756" i="1"/>
  <c r="N796" i="1"/>
  <c r="M885" i="1"/>
  <c r="N614" i="1"/>
  <c r="N670" i="1"/>
  <c r="N664" i="1"/>
  <c r="M941" i="1"/>
  <c r="N84" i="1"/>
  <c r="M57" i="1"/>
  <c r="N499" i="1"/>
  <c r="N164" i="1"/>
  <c r="M767" i="1"/>
  <c r="M439" i="1"/>
  <c r="N783" i="1"/>
  <c r="M1281" i="1"/>
  <c r="M1104" i="1"/>
  <c r="M1269" i="1"/>
  <c r="N481" i="1"/>
  <c r="M220" i="1"/>
  <c r="N226" i="1"/>
  <c r="M676" i="1"/>
  <c r="M541" i="1"/>
  <c r="N987" i="1"/>
  <c r="M272" i="1"/>
  <c r="M514" i="1"/>
  <c r="M102" i="1"/>
  <c r="N1014" i="1"/>
  <c r="N1383" i="1"/>
  <c r="M1329" i="1"/>
  <c r="M1343" i="1"/>
  <c r="N52" i="1"/>
  <c r="M467" i="1"/>
  <c r="M1140" i="1"/>
  <c r="M1334" i="1"/>
  <c r="M920" i="1"/>
  <c r="N43" i="1"/>
  <c r="N20" i="1"/>
  <c r="N1001" i="1"/>
  <c r="N1342" i="1"/>
  <c r="M1111" i="1"/>
  <c r="M577" i="1"/>
  <c r="M508" i="1"/>
  <c r="M1298" i="1"/>
  <c r="N1136" i="1"/>
  <c r="M1016" i="1"/>
  <c r="N1375" i="1"/>
  <c r="N1367" i="1"/>
  <c r="N820" i="1"/>
  <c r="N494" i="1"/>
  <c r="N167" i="1"/>
  <c r="M1047" i="1"/>
  <c r="M1287" i="1"/>
  <c r="N298" i="1"/>
  <c r="M51" i="1"/>
  <c r="N314" i="1"/>
  <c r="N328" i="1"/>
  <c r="N888" i="1"/>
  <c r="M213" i="1"/>
  <c r="M462" i="1"/>
  <c r="N1056" i="1"/>
  <c r="N897" i="1"/>
  <c r="N1033" i="1"/>
  <c r="N1241" i="1"/>
  <c r="N859" i="1"/>
  <c r="N1323" i="1"/>
  <c r="N797" i="1"/>
  <c r="N502" i="1"/>
  <c r="M814" i="1"/>
  <c r="M407" i="1"/>
  <c r="M519" i="1"/>
  <c r="M330" i="1"/>
  <c r="M13" i="1"/>
  <c r="M576" i="1"/>
  <c r="M1146" i="1"/>
  <c r="M1394" i="1"/>
  <c r="N1029" i="1"/>
  <c r="M345" i="1"/>
  <c r="N737" i="1"/>
  <c r="M1388" i="1"/>
  <c r="N1328" i="1"/>
  <c r="N1359" i="1"/>
  <c r="M1109" i="1"/>
  <c r="M1253" i="1"/>
  <c r="N526" i="1"/>
  <c r="M710" i="1"/>
  <c r="M959" i="1"/>
  <c r="N1118" i="1"/>
  <c r="N594" i="1"/>
  <c r="M1362" i="1"/>
  <c r="M1381" i="1"/>
  <c r="N266" i="1"/>
  <c r="N33" i="1"/>
  <c r="N168" i="1"/>
  <c r="N560" i="1"/>
  <c r="M744" i="1"/>
  <c r="M634" i="1"/>
  <c r="N962" i="1"/>
  <c r="N1032" i="1"/>
  <c r="M1112" i="1"/>
  <c r="N1152" i="1"/>
  <c r="N1105" i="1"/>
  <c r="N1137" i="1"/>
  <c r="M1223" i="1"/>
  <c r="N1330" i="1"/>
  <c r="N1339" i="1"/>
  <c r="M1373" i="1"/>
  <c r="N1060" i="1"/>
  <c r="N1068" i="1"/>
  <c r="N1276" i="1"/>
  <c r="M1230" i="1"/>
  <c r="N1270" i="1"/>
  <c r="M10" i="1"/>
  <c r="N1154" i="1"/>
  <c r="N27" i="1"/>
  <c r="N587" i="1"/>
  <c r="N907" i="1"/>
  <c r="N657" i="1"/>
  <c r="N41" i="1"/>
  <c r="M38" i="1"/>
  <c r="N1371" i="1"/>
  <c r="N977" i="1"/>
  <c r="N1113" i="1"/>
  <c r="N1193" i="1"/>
  <c r="N1289" i="1"/>
  <c r="N1098" i="1"/>
  <c r="N1147" i="1"/>
  <c r="N1203" i="1"/>
  <c r="N1275" i="1"/>
  <c r="N1148" i="1"/>
  <c r="N1244" i="1"/>
  <c r="N1356" i="1"/>
  <c r="N1182" i="1"/>
  <c r="N1261" i="1"/>
  <c r="N1286" i="1"/>
  <c r="N1199" i="1"/>
  <c r="M421" i="1"/>
  <c r="M15" i="1"/>
  <c r="M687" i="1"/>
  <c r="N234" i="1"/>
  <c r="N362" i="1"/>
  <c r="N667" i="1"/>
  <c r="N1311" i="1"/>
  <c r="N1174" i="1"/>
  <c r="N1326" i="1"/>
  <c r="N1303" i="1"/>
  <c r="M503" i="1"/>
  <c r="N1006" i="1"/>
  <c r="N183" i="1"/>
  <c r="M380" i="1"/>
  <c r="M59" i="1"/>
  <c r="N69" i="1"/>
  <c r="M905" i="1"/>
  <c r="M989" i="1"/>
  <c r="N1198" i="1"/>
  <c r="M436" i="1"/>
  <c r="M512" i="1"/>
  <c r="M491" i="1"/>
  <c r="M225" i="1"/>
  <c r="N484" i="1"/>
  <c r="M851" i="1"/>
  <c r="N1070" i="1"/>
  <c r="M99" i="1"/>
  <c r="M195" i="1"/>
  <c r="N342" i="1"/>
  <c r="N1064" i="1"/>
  <c r="N431" i="1"/>
  <c r="M158" i="1"/>
  <c r="N1099" i="1"/>
  <c r="M395" i="1"/>
  <c r="N1074" i="1"/>
  <c r="M870" i="1"/>
  <c r="M239" i="1"/>
  <c r="N361" i="1"/>
  <c r="M61" i="1"/>
  <c r="N950" i="1"/>
  <c r="M853" i="1"/>
  <c r="N598" i="1"/>
  <c r="N958" i="1"/>
  <c r="N780" i="1"/>
  <c r="N178" i="1"/>
  <c r="N340" i="1"/>
  <c r="M789" i="1"/>
  <c r="N974" i="1"/>
  <c r="M288" i="1"/>
  <c r="M721" i="1"/>
  <c r="N988" i="1"/>
  <c r="M742" i="1"/>
  <c r="N751" i="1"/>
  <c r="M312" i="1"/>
  <c r="N529" i="1"/>
  <c r="M839" i="1"/>
  <c r="M396" i="1"/>
  <c r="N684" i="1"/>
  <c r="N630" i="1"/>
  <c r="N256" i="1"/>
  <c r="N506" i="1"/>
  <c r="M1004" i="1"/>
  <c r="M109" i="1"/>
  <c r="N1256" i="1"/>
  <c r="M731" i="1"/>
  <c r="M65" i="1"/>
  <c r="M910" i="1"/>
  <c r="M554" i="1"/>
  <c r="M777" i="1"/>
  <c r="N246" i="1"/>
  <c r="N952" i="1"/>
  <c r="M1024" i="1"/>
  <c r="N900" i="1"/>
  <c r="M121" i="1"/>
  <c r="N353" i="1"/>
  <c r="N681" i="1"/>
  <c r="N644" i="1"/>
  <c r="N1240" i="1"/>
  <c r="N271" i="1"/>
  <c r="M1159" i="1"/>
  <c r="N427" i="1"/>
  <c r="N875" i="1"/>
  <c r="N911" i="1"/>
  <c r="M520" i="1"/>
  <c r="M595" i="1"/>
  <c r="M658" i="1"/>
  <c r="M156" i="1"/>
  <c r="M276" i="1"/>
  <c r="N301" i="1"/>
  <c r="N547" i="1"/>
  <c r="M1243" i="1"/>
  <c r="N1212" i="1"/>
  <c r="M159" i="1"/>
  <c r="N202" i="1"/>
  <c r="N89" i="1"/>
  <c r="M517" i="1"/>
  <c r="N1078" i="1"/>
  <c r="N251" i="1"/>
  <c r="N458" i="1"/>
  <c r="N996" i="1"/>
  <c r="M735" i="1"/>
  <c r="N791" i="1"/>
  <c r="N1177" i="1"/>
  <c r="N763" i="1"/>
  <c r="N895" i="1"/>
  <c r="N185" i="1"/>
  <c r="M394" i="1"/>
  <c r="N815" i="1"/>
  <c r="N76" i="1"/>
  <c r="N116" i="1"/>
  <c r="M528" i="1"/>
  <c r="M377" i="1"/>
  <c r="M753" i="1"/>
  <c r="N522" i="1"/>
  <c r="N706" i="1"/>
  <c r="M244" i="1"/>
  <c r="N970" i="1"/>
  <c r="N1059" i="1"/>
  <c r="N748" i="1"/>
  <c r="M773" i="1"/>
  <c r="M869" i="1"/>
  <c r="M766" i="1"/>
  <c r="M367" i="1"/>
  <c r="N964" i="1"/>
  <c r="M152" i="1"/>
  <c r="N440" i="1"/>
  <c r="N414" i="1"/>
  <c r="M683" i="1"/>
  <c r="N867" i="1"/>
  <c r="N669" i="1"/>
  <c r="N933" i="1"/>
  <c r="N1077" i="1"/>
  <c r="N655" i="1"/>
  <c r="N840" i="1"/>
  <c r="M105" i="1"/>
  <c r="N784" i="1"/>
  <c r="N82" i="1"/>
  <c r="N521" i="1"/>
  <c r="N426" i="1"/>
  <c r="N866" i="1"/>
  <c r="M548" i="1"/>
  <c r="N286" i="1"/>
  <c r="M366" i="1"/>
  <c r="M635" i="1"/>
  <c r="N716" i="1"/>
  <c r="M607" i="1"/>
  <c r="M1036" i="1"/>
  <c r="N695" i="1"/>
  <c r="M889" i="1"/>
  <c r="N889" i="1"/>
  <c r="M287" i="1"/>
  <c r="N287" i="1"/>
  <c r="N260" i="1"/>
  <c r="M260" i="1"/>
  <c r="N356" i="1"/>
  <c r="M356" i="1"/>
  <c r="M1267" i="1"/>
  <c r="N1267" i="1"/>
  <c r="N874" i="1"/>
  <c r="M874" i="1"/>
  <c r="M1171" i="1"/>
  <c r="N1171" i="1"/>
  <c r="M1360" i="1"/>
  <c r="N1360" i="1"/>
  <c r="M501" i="1"/>
  <c r="N501" i="1"/>
  <c r="N668" i="1"/>
  <c r="M668" i="1"/>
  <c r="M854" i="1"/>
  <c r="N854" i="1"/>
  <c r="M245" i="1"/>
  <c r="N245" i="1"/>
  <c r="N325" i="1"/>
  <c r="M325" i="1"/>
  <c r="M868" i="1"/>
  <c r="N868" i="1"/>
  <c r="N321" i="1"/>
  <c r="M321" i="1"/>
  <c r="N372" i="1"/>
  <c r="M372" i="1"/>
  <c r="N404" i="1"/>
  <c r="M404" i="1"/>
  <c r="M631" i="1"/>
  <c r="N631" i="1"/>
  <c r="M599" i="1"/>
  <c r="N599" i="1"/>
  <c r="M861" i="1"/>
  <c r="N861" i="1"/>
  <c r="N887" i="1"/>
  <c r="M887" i="1"/>
  <c r="N901" i="1"/>
  <c r="M901" i="1"/>
  <c r="N212" i="1"/>
  <c r="M212" i="1"/>
  <c r="M415" i="1"/>
  <c r="N415" i="1"/>
  <c r="M429" i="1"/>
  <c r="N429" i="1"/>
  <c r="M632" i="1"/>
  <c r="N632" i="1"/>
  <c r="N708" i="1"/>
  <c r="M708" i="1"/>
  <c r="M787" i="1"/>
  <c r="N787" i="1"/>
  <c r="M862" i="1"/>
  <c r="N862" i="1"/>
  <c r="N177" i="1"/>
  <c r="M177" i="1"/>
  <c r="N358" i="1"/>
  <c r="M315" i="1"/>
  <c r="N315" i="1"/>
  <c r="N841" i="1"/>
  <c r="M841" i="1"/>
  <c r="M807" i="1"/>
  <c r="N807" i="1"/>
  <c r="M891" i="1"/>
  <c r="N891" i="1"/>
  <c r="M961" i="1"/>
  <c r="N961" i="1"/>
  <c r="M1055" i="1"/>
  <c r="N1055" i="1"/>
  <c r="N114" i="1"/>
  <c r="M114" i="1"/>
  <c r="M826" i="1"/>
  <c r="N826" i="1"/>
  <c r="N417" i="1"/>
  <c r="M417" i="1"/>
  <c r="M497" i="1"/>
  <c r="N497" i="1"/>
  <c r="M922" i="1"/>
  <c r="N922" i="1"/>
  <c r="M1042" i="1"/>
  <c r="N1042" i="1"/>
  <c r="N253" i="1"/>
  <c r="M253" i="1"/>
  <c r="N333" i="1"/>
  <c r="M333" i="1"/>
  <c r="N490" i="1"/>
  <c r="M490" i="1"/>
  <c r="M714" i="1"/>
  <c r="N714" i="1"/>
  <c r="M1019" i="1"/>
  <c r="N1019" i="1"/>
  <c r="M1166" i="1"/>
  <c r="N1166" i="1"/>
  <c r="M1213" i="1"/>
  <c r="N1213" i="1"/>
  <c r="M302" i="1"/>
  <c r="N302" i="1"/>
  <c r="N459" i="1"/>
  <c r="M459" i="1"/>
  <c r="M606" i="1"/>
  <c r="N606" i="1"/>
  <c r="M755" i="1"/>
  <c r="N755" i="1"/>
  <c r="N1085" i="1"/>
  <c r="M1085" i="1"/>
  <c r="M412" i="1"/>
  <c r="N412" i="1"/>
  <c r="M639" i="1"/>
  <c r="N639" i="1"/>
  <c r="M903" i="1"/>
  <c r="N903" i="1"/>
  <c r="M1046" i="1"/>
  <c r="N1046" i="1"/>
  <c r="N770" i="1"/>
  <c r="M518" i="1"/>
  <c r="N518" i="1"/>
  <c r="M304" i="1"/>
  <c r="N304" i="1"/>
  <c r="M558" i="1"/>
  <c r="N558" i="1"/>
  <c r="M1022" i="1"/>
  <c r="N1022" i="1"/>
  <c r="M944" i="1"/>
  <c r="N944" i="1"/>
  <c r="M1390" i="1"/>
  <c r="N1390" i="1"/>
  <c r="M1207" i="1"/>
  <c r="N1207" i="1"/>
  <c r="M1228" i="1"/>
  <c r="N1228" i="1"/>
  <c r="M1260" i="1"/>
  <c r="N1260" i="1"/>
  <c r="M1292" i="1"/>
  <c r="N1292" i="1"/>
  <c r="M1144" i="1"/>
  <c r="N1144" i="1"/>
  <c r="M1222" i="1"/>
  <c r="N1222" i="1"/>
  <c r="M1045" i="1"/>
  <c r="N1045" i="1"/>
  <c r="M1277" i="1"/>
  <c r="N1277" i="1"/>
  <c r="M1153" i="1"/>
  <c r="N1153" i="1"/>
  <c r="N604" i="1"/>
  <c r="M604" i="1"/>
  <c r="M828" i="1"/>
  <c r="N828" i="1"/>
  <c r="N876" i="1"/>
  <c r="M876" i="1"/>
  <c r="N477" i="1"/>
  <c r="M477" i="1"/>
  <c r="M686" i="1"/>
  <c r="N686" i="1"/>
  <c r="M1346" i="1"/>
  <c r="N1346" i="1"/>
  <c r="N918" i="1"/>
  <c r="N1278" i="1"/>
  <c r="N511" i="1"/>
  <c r="N745" i="1"/>
  <c r="M745" i="1"/>
  <c r="M1073" i="1"/>
  <c r="N1073" i="1"/>
  <c r="M1272" i="1"/>
  <c r="N1272" i="1"/>
  <c r="N189" i="1"/>
  <c r="M189" i="1"/>
  <c r="M384" i="1"/>
  <c r="N424" i="1"/>
  <c r="M1226" i="1"/>
  <c r="N605" i="1"/>
  <c r="N733" i="1"/>
  <c r="N250" i="1"/>
  <c r="M537" i="1"/>
  <c r="N25" i="1"/>
  <c r="N344" i="1"/>
  <c r="N392" i="1"/>
  <c r="N472" i="1"/>
  <c r="N616" i="1"/>
  <c r="M672" i="1"/>
  <c r="N856" i="1"/>
  <c r="N257" i="1"/>
  <c r="N449" i="1"/>
  <c r="N609" i="1"/>
  <c r="N713" i="1"/>
  <c r="N698" i="1"/>
  <c r="N283" i="1"/>
  <c r="M660" i="1"/>
  <c r="N22" i="1"/>
  <c r="N453" i="1"/>
  <c r="M1216" i="1"/>
  <c r="N1048" i="1"/>
  <c r="M1239" i="1"/>
  <c r="N1010" i="1"/>
  <c r="M1258" i="1"/>
  <c r="N819" i="1"/>
  <c r="M1325" i="1"/>
  <c r="N1365" i="1"/>
  <c r="M654" i="1"/>
  <c r="N926" i="1"/>
  <c r="N151" i="1"/>
  <c r="M775" i="1"/>
  <c r="N1175" i="1"/>
  <c r="M416" i="1"/>
  <c r="M704" i="1"/>
  <c r="M567" i="1"/>
  <c r="N567" i="1"/>
  <c r="M549" i="1"/>
  <c r="N549" i="1"/>
  <c r="M397" i="1"/>
  <c r="N397" i="1"/>
  <c r="N437" i="1"/>
  <c r="M437" i="1"/>
  <c r="M982" i="1"/>
  <c r="N982" i="1"/>
  <c r="M1095" i="1"/>
  <c r="N1095" i="1"/>
  <c r="N832" i="1"/>
  <c r="M832" i="1"/>
  <c r="M610" i="1"/>
  <c r="N610" i="1"/>
  <c r="M1000" i="1"/>
  <c r="N1000" i="1"/>
  <c r="M1231" i="1"/>
  <c r="N1231" i="1"/>
  <c r="M690" i="1"/>
  <c r="M794" i="1"/>
  <c r="M126" i="1"/>
  <c r="N1368" i="1"/>
  <c r="N1317" i="1"/>
  <c r="M240" i="1"/>
  <c r="M217" i="1"/>
  <c r="N561" i="1"/>
  <c r="N665" i="1"/>
  <c r="M523" i="1"/>
  <c r="M93" i="1"/>
  <c r="M78" i="1"/>
  <c r="N1304" i="1"/>
  <c r="N1266" i="1"/>
  <c r="N1378" i="1"/>
  <c r="M1134" i="1"/>
  <c r="N327" i="1"/>
  <c r="N206" i="1"/>
  <c r="N843" i="1"/>
  <c r="M375" i="1"/>
  <c r="N95" i="1"/>
  <c r="N174" i="1"/>
  <c r="N214" i="1"/>
  <c r="M1274" i="1"/>
  <c r="N1051" i="1"/>
  <c r="N726" i="1"/>
  <c r="N335" i="1"/>
  <c r="N975" i="1"/>
  <c r="N142" i="1"/>
  <c r="N990" i="1"/>
  <c r="M155" i="1"/>
  <c r="N155" i="1"/>
  <c r="N880" i="1"/>
  <c r="M880" i="1"/>
  <c r="M510" i="1"/>
  <c r="N510" i="1"/>
  <c r="M83" i="1"/>
  <c r="N83" i="1"/>
  <c r="M572" i="1"/>
  <c r="N572" i="1"/>
  <c r="M249" i="1"/>
  <c r="N705" i="1"/>
  <c r="M293" i="1"/>
  <c r="N184" i="1"/>
  <c r="M546" i="1"/>
  <c r="M858" i="1"/>
  <c r="M275" i="1"/>
  <c r="N793" i="1"/>
  <c r="M976" i="1"/>
  <c r="M1018" i="1"/>
  <c r="N627" i="1"/>
  <c r="M747" i="1"/>
  <c r="N573" i="1"/>
  <c r="N645" i="1"/>
  <c r="M799" i="1"/>
  <c r="N441" i="1"/>
  <c r="M542" i="1"/>
  <c r="N542" i="1"/>
  <c r="N299" i="1"/>
  <c r="M299" i="1"/>
  <c r="M968" i="1"/>
  <c r="N968" i="1"/>
  <c r="M1218" i="1"/>
  <c r="N1218" i="1"/>
  <c r="M948" i="1"/>
  <c r="N948" i="1"/>
  <c r="N237" i="1"/>
  <c r="M237" i="1"/>
  <c r="N513" i="1"/>
  <c r="M513" i="1"/>
  <c r="M450" i="1"/>
  <c r="N450" i="1"/>
  <c r="N387" i="1"/>
  <c r="M387" i="1"/>
  <c r="N419" i="1"/>
  <c r="M419" i="1"/>
  <c r="N451" i="1"/>
  <c r="M451" i="1"/>
  <c r="M483" i="1"/>
  <c r="N483" i="1"/>
  <c r="M540" i="1"/>
  <c r="N540" i="1"/>
  <c r="M803" i="1"/>
  <c r="N803" i="1"/>
  <c r="M902" i="1"/>
  <c r="N902" i="1"/>
  <c r="N980" i="1"/>
  <c r="M980" i="1"/>
  <c r="N1044" i="1"/>
  <c r="M1044" i="1"/>
  <c r="M154" i="1"/>
  <c r="N154" i="1"/>
  <c r="M263" i="1"/>
  <c r="N263" i="1"/>
  <c r="N359" i="1"/>
  <c r="M359" i="1"/>
  <c r="M476" i="1"/>
  <c r="N476" i="1"/>
  <c r="M675" i="1"/>
  <c r="N675" i="1"/>
  <c r="M707" i="1"/>
  <c r="N707" i="1"/>
  <c r="M786" i="1"/>
  <c r="N786" i="1"/>
  <c r="M774" i="1"/>
  <c r="N774" i="1"/>
  <c r="N94" i="1"/>
  <c r="M94" i="1"/>
  <c r="M464" i="1"/>
  <c r="N464" i="1"/>
  <c r="M850" i="1"/>
  <c r="N850" i="1"/>
  <c r="M804" i="1"/>
  <c r="N804" i="1"/>
  <c r="N141" i="1"/>
  <c r="M141" i="1"/>
  <c r="M264" i="1"/>
  <c r="N264" i="1"/>
  <c r="M296" i="1"/>
  <c r="N296" i="1"/>
  <c r="M409" i="1"/>
  <c r="N409" i="1"/>
  <c r="M909" i="1"/>
  <c r="N909" i="1"/>
  <c r="M418" i="1"/>
  <c r="N418" i="1"/>
  <c r="N131" i="1"/>
  <c r="N482" i="1"/>
  <c r="N238" i="1"/>
  <c r="M986" i="1"/>
  <c r="M187" i="1"/>
  <c r="N187" i="1"/>
  <c r="N100" i="1"/>
  <c r="M113" i="1"/>
  <c r="N145" i="1"/>
  <c r="N673" i="1"/>
  <c r="M386" i="1"/>
  <c r="M778" i="1"/>
  <c r="M101" i="1"/>
  <c r="M180" i="1"/>
  <c r="N332" i="1"/>
  <c r="M364" i="1"/>
  <c r="M628" i="1"/>
  <c r="N992" i="1"/>
  <c r="N1081" i="1"/>
  <c r="M1066" i="1"/>
  <c r="N939" i="1"/>
  <c r="M956" i="1"/>
  <c r="N1204" i="1"/>
  <c r="M661" i="1"/>
  <c r="N741" i="1"/>
  <c r="N846" i="1"/>
  <c r="N1224" i="1"/>
  <c r="M1157" i="1"/>
  <c r="N1157" i="1"/>
  <c r="M949" i="1"/>
  <c r="N949" i="1"/>
  <c r="M368" i="1"/>
  <c r="N368" i="1"/>
  <c r="M749" i="1"/>
  <c r="N749" i="1"/>
  <c r="M1190" i="1"/>
  <c r="N1190" i="1"/>
  <c r="M1320" i="1"/>
  <c r="N1320" i="1"/>
  <c r="N68" i="1"/>
  <c r="M106" i="1"/>
  <c r="M81" i="1"/>
  <c r="M153" i="1"/>
  <c r="M371" i="1"/>
  <c r="N300" i="1"/>
  <c r="N1235" i="1"/>
  <c r="M200" i="1"/>
  <c r="N200" i="1"/>
  <c r="M493" i="1"/>
  <c r="N493" i="1"/>
  <c r="N1280" i="1"/>
  <c r="M1280" i="1"/>
  <c r="M406" i="1"/>
  <c r="N406" i="1"/>
  <c r="M1186" i="1"/>
  <c r="N1186" i="1"/>
  <c r="M188" i="1"/>
  <c r="N188" i="1"/>
  <c r="M444" i="1"/>
  <c r="N444" i="1"/>
  <c r="M194" i="1"/>
  <c r="N592" i="1"/>
  <c r="M776" i="1"/>
  <c r="M848" i="1"/>
  <c r="M539" i="1"/>
  <c r="M74" i="1"/>
  <c r="M674" i="1"/>
  <c r="N802" i="1"/>
  <c r="M809" i="1"/>
  <c r="N307" i="1"/>
  <c r="N339" i="1"/>
  <c r="N729" i="1"/>
  <c r="N236" i="1"/>
  <c r="M268" i="1"/>
  <c r="M636" i="1"/>
  <c r="N294" i="1"/>
  <c r="M1002" i="1"/>
  <c r="M1178" i="1"/>
  <c r="N1234" i="1"/>
  <c r="N597" i="1"/>
  <c r="N1053" i="1"/>
  <c r="M1197" i="1"/>
  <c r="N1158" i="1"/>
  <c r="M823" i="1"/>
  <c r="N1163" i="1"/>
  <c r="M1163" i="1"/>
  <c r="M648" i="1"/>
  <c r="N648" i="1"/>
  <c r="M1065" i="1"/>
  <c r="N1065" i="1"/>
  <c r="N179" i="1"/>
  <c r="M1130" i="1"/>
  <c r="N566" i="1"/>
  <c r="M1290" i="1"/>
  <c r="N1290" i="1"/>
  <c r="M711" i="1"/>
  <c r="N711" i="1"/>
  <c r="M1250" i="1"/>
  <c r="N1250" i="1"/>
  <c r="M504" i="1"/>
  <c r="N334" i="1"/>
  <c r="N899" i="1"/>
  <c r="M1149" i="1"/>
  <c r="M303" i="1"/>
  <c r="M336" i="1"/>
  <c r="N336" i="1"/>
  <c r="N865" i="1"/>
  <c r="M865" i="1"/>
  <c r="M1079" i="1"/>
  <c r="N1079" i="1"/>
  <c r="M310" i="1"/>
  <c r="N310" i="1"/>
  <c r="N107" i="1"/>
  <c r="N163" i="1"/>
  <c r="M736" i="1"/>
  <c r="M337" i="1"/>
  <c r="M308" i="1"/>
  <c r="N596" i="1"/>
  <c r="M70" i="1"/>
  <c r="M181" i="1"/>
  <c r="N357" i="1"/>
  <c r="M945" i="1"/>
  <c r="N619" i="1"/>
  <c r="N955" i="1"/>
  <c r="M1003" i="1"/>
  <c r="M924" i="1"/>
  <c r="N1108" i="1"/>
  <c r="N765" i="1"/>
  <c r="M837" i="1"/>
  <c r="N1205" i="1"/>
  <c r="M943" i="1"/>
  <c r="M1151" i="1"/>
  <c r="M914" i="1"/>
  <c r="N914" i="1"/>
  <c r="M652" i="1"/>
  <c r="N652" i="1"/>
  <c r="N146" i="1"/>
  <c r="N243" i="1"/>
  <c r="M696" i="1"/>
  <c r="M473" i="1"/>
  <c r="M810" i="1"/>
  <c r="M347" i="1"/>
  <c r="M468" i="1"/>
  <c r="M229" i="1"/>
  <c r="M390" i="1"/>
  <c r="N1306" i="1"/>
  <c r="M1242" i="1"/>
  <c r="M659" i="1"/>
  <c r="N827" i="1"/>
  <c r="N1011" i="1"/>
  <c r="N892" i="1"/>
  <c r="N533" i="1"/>
  <c r="M973" i="1"/>
  <c r="N662" i="1"/>
  <c r="N1214" i="1"/>
  <c r="M719" i="1"/>
  <c r="N160" i="1"/>
  <c r="N608" i="1"/>
  <c r="N586" i="1"/>
  <c r="N1312" i="1"/>
  <c r="M700" i="1"/>
  <c r="M1012" i="1"/>
  <c r="M525" i="1"/>
  <c r="N717" i="1"/>
  <c r="N877" i="1"/>
  <c r="M64" i="1"/>
  <c r="N96" i="1"/>
  <c r="M128" i="1"/>
  <c r="M199" i="1"/>
  <c r="M423" i="1"/>
  <c r="N1015" i="1"/>
  <c r="M62" i="1"/>
  <c r="M173" i="1"/>
  <c r="M205" i="1"/>
  <c r="N381" i="1"/>
  <c r="N278" i="1"/>
  <c r="N979" i="1"/>
  <c r="N838" i="1"/>
  <c r="N1038" i="1"/>
  <c r="N218" i="1"/>
  <c r="M110" i="1"/>
  <c r="I24" i="3"/>
  <c r="I197" i="3"/>
  <c r="I366" i="3"/>
  <c r="I257" i="3"/>
  <c r="I259" i="3"/>
  <c r="I256" i="3"/>
  <c r="I291" i="3"/>
  <c r="I75" i="3"/>
  <c r="I103" i="3"/>
  <c r="I202" i="3"/>
  <c r="I323" i="3"/>
  <c r="I4"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<sst xmlns="http://schemas.openxmlformats.org/spreadsheetml/2006/main" count="9900" uniqueCount="3631">
  <si>
    <t>Körplan driftplatser första bekämpningen 2026</t>
  </si>
  <si>
    <t>Upphandlingsanvarig:</t>
  </si>
  <si>
    <t>Trafikverket</t>
  </si>
  <si>
    <t>Entreprenör:</t>
  </si>
  <si>
    <t>Environmetal Science FR SAS</t>
  </si>
  <si>
    <t>Underentreprenör:</t>
  </si>
  <si>
    <t>Actum Greentech AB</t>
  </si>
  <si>
    <t>Metod/Utrustning:</t>
  </si>
  <si>
    <t>Besprutning/ATV med sprutramp och ryggspruta</t>
  </si>
  <si>
    <t>Skift</t>
  </si>
  <si>
    <t>Region</t>
  </si>
  <si>
    <t>Kommun:</t>
  </si>
  <si>
    <t>Bandel nr:</t>
  </si>
  <si>
    <t>Plats för bekämpning:</t>
  </si>
  <si>
    <t>Spår-nummer</t>
  </si>
  <si>
    <t>Från Km+m:</t>
  </si>
  <si>
    <t>Till
Km+m:</t>
  </si>
  <si>
    <t>Spårlängd</t>
  </si>
  <si>
    <t>Ytterligare spårinformation</t>
  </si>
  <si>
    <t>Datum</t>
  </si>
  <si>
    <t>Vecka</t>
  </si>
  <si>
    <t>Veckodag</t>
  </si>
  <si>
    <t>Arbetslag</t>
  </si>
  <si>
    <t>Södra regionen</t>
  </si>
  <si>
    <t>Tomelilla</t>
  </si>
  <si>
    <t>56+321</t>
  </si>
  <si>
    <t>56+758</t>
  </si>
  <si>
    <t>56+280</t>
  </si>
  <si>
    <t>56+693</t>
  </si>
  <si>
    <t>55+995</t>
  </si>
  <si>
    <t>56+269</t>
  </si>
  <si>
    <t>Ystad</t>
  </si>
  <si>
    <t>75+018</t>
  </si>
  <si>
    <t>75+443</t>
  </si>
  <si>
    <t>75+166</t>
  </si>
  <si>
    <t>75+454</t>
  </si>
  <si>
    <t>75+419</t>
  </si>
  <si>
    <t>75+488</t>
  </si>
  <si>
    <t>75+390</t>
  </si>
  <si>
    <t>75+535</t>
  </si>
  <si>
    <t>75+344</t>
  </si>
  <si>
    <t>75+744</t>
  </si>
  <si>
    <t>75+324</t>
  </si>
  <si>
    <t>75+267</t>
  </si>
  <si>
    <t>75+137</t>
  </si>
  <si>
    <t>75+746</t>
  </si>
  <si>
    <t>75+183</t>
  </si>
  <si>
    <t>75+712</t>
  </si>
  <si>
    <t>75+182</t>
  </si>
  <si>
    <t>75+452</t>
  </si>
  <si>
    <t>75+196</t>
  </si>
  <si>
    <t>75+314</t>
  </si>
  <si>
    <t>75+212</t>
  </si>
  <si>
    <t>75+398</t>
  </si>
  <si>
    <t>75+230</t>
  </si>
  <si>
    <t>75+416</t>
  </si>
  <si>
    <t>75+242</t>
  </si>
  <si>
    <t>Trelleborg</t>
  </si>
  <si>
    <t>651+368</t>
  </si>
  <si>
    <t>651+842</t>
  </si>
  <si>
    <t>651+398</t>
  </si>
  <si>
    <t>651+857</t>
  </si>
  <si>
    <t>651+828</t>
  </si>
  <si>
    <t>651+218</t>
  </si>
  <si>
    <t>652+062</t>
  </si>
  <si>
    <t>651+629</t>
  </si>
  <si>
    <t>651+991</t>
  </si>
  <si>
    <t>651+602</t>
  </si>
  <si>
    <t>652+033</t>
  </si>
  <si>
    <t>651+595</t>
  </si>
  <si>
    <t>652+010</t>
  </si>
  <si>
    <t>651+492</t>
  </si>
  <si>
    <t>651+844</t>
  </si>
  <si>
    <t>651+626</t>
  </si>
  <si>
    <t>651+860</t>
  </si>
  <si>
    <t>651+547</t>
  </si>
  <si>
    <t>651+253</t>
  </si>
  <si>
    <t>651+520</t>
  </si>
  <si>
    <t>651+137</t>
  </si>
  <si>
    <t>651+477</t>
  </si>
  <si>
    <t>651+108</t>
  </si>
  <si>
    <t>651+457</t>
  </si>
  <si>
    <t>651+068</t>
  </si>
  <si>
    <t>651+487</t>
  </si>
  <si>
    <t>651+027</t>
  </si>
  <si>
    <t>651+302</t>
  </si>
  <si>
    <t>651+005</t>
  </si>
  <si>
    <t>651+327</t>
  </si>
  <si>
    <t>651+046</t>
  </si>
  <si>
    <t>651+381</t>
  </si>
  <si>
    <t>650+261</t>
  </si>
  <si>
    <t>651+420</t>
  </si>
  <si>
    <t>650+779</t>
  </si>
  <si>
    <t>651+552</t>
  </si>
  <si>
    <t>650+426</t>
  </si>
  <si>
    <t>651+217</t>
  </si>
  <si>
    <t>650+476</t>
  </si>
  <si>
    <t>650+198</t>
  </si>
  <si>
    <t>651+193</t>
  </si>
  <si>
    <t>651+551</t>
  </si>
  <si>
    <t>651+847</t>
  </si>
  <si>
    <t>649+592</t>
  </si>
  <si>
    <t>649+668</t>
  </si>
  <si>
    <t>649+675</t>
  </si>
  <si>
    <t>651+915</t>
  </si>
  <si>
    <t>651+107</t>
  </si>
  <si>
    <t>651+928</t>
  </si>
  <si>
    <t>651+076</t>
  </si>
  <si>
    <t>651+862</t>
  </si>
  <si>
    <t>Malmö</t>
  </si>
  <si>
    <t>Malmö central</t>
  </si>
  <si>
    <t>616+482</t>
  </si>
  <si>
    <t>616+748</t>
  </si>
  <si>
    <t>616+572</t>
  </si>
  <si>
    <t>616+710</t>
  </si>
  <si>
    <t>616+388</t>
  </si>
  <si>
    <t>617+011</t>
  </si>
  <si>
    <t>616+325</t>
  </si>
  <si>
    <t>616+508</t>
  </si>
  <si>
    <t>617+481</t>
  </si>
  <si>
    <t>617+824</t>
  </si>
  <si>
    <t>616+275</t>
  </si>
  <si>
    <t>616+678</t>
  </si>
  <si>
    <t>616+258</t>
  </si>
  <si>
    <t>616+666</t>
  </si>
  <si>
    <t>617+522</t>
  </si>
  <si>
    <t>617+823</t>
  </si>
  <si>
    <t>616+410</t>
  </si>
  <si>
    <t>616+773</t>
  </si>
  <si>
    <t>616+479</t>
  </si>
  <si>
    <t>616+713</t>
  </si>
  <si>
    <t>616+439</t>
  </si>
  <si>
    <t>616+739</t>
  </si>
  <si>
    <t>616+322</t>
  </si>
  <si>
    <t>616+475</t>
  </si>
  <si>
    <t>617+078</t>
  </si>
  <si>
    <t>617+821</t>
  </si>
  <si>
    <t>616+167</t>
  </si>
  <si>
    <t>617+441</t>
  </si>
  <si>
    <t>617+826</t>
  </si>
  <si>
    <t>617+581</t>
  </si>
  <si>
    <t>617+358</t>
  </si>
  <si>
    <t>617+575</t>
  </si>
  <si>
    <t>617+381</t>
  </si>
  <si>
    <t>617+828</t>
  </si>
  <si>
    <t>616+606</t>
  </si>
  <si>
    <t>616+959</t>
  </si>
  <si>
    <t>616+818</t>
  </si>
  <si>
    <t>617+161</t>
  </si>
  <si>
    <t>616+694</t>
  </si>
  <si>
    <t>617+196</t>
  </si>
  <si>
    <t>617+090</t>
  </si>
  <si>
    <t>616+865</t>
  </si>
  <si>
    <t>617+013</t>
  </si>
  <si>
    <t>617+189</t>
  </si>
  <si>
    <t>617+046</t>
  </si>
  <si>
    <t>617+192</t>
  </si>
  <si>
    <t>617+290</t>
  </si>
  <si>
    <t>617+818</t>
  </si>
  <si>
    <t>616+306</t>
  </si>
  <si>
    <t>616+603</t>
  </si>
  <si>
    <t>Malmö godsbangård</t>
  </si>
  <si>
    <t>617+669</t>
  </si>
  <si>
    <t>618+600</t>
  </si>
  <si>
    <t>617+732</t>
  </si>
  <si>
    <t>618+651</t>
  </si>
  <si>
    <t>617+698</t>
  </si>
  <si>
    <t>618+649</t>
  </si>
  <si>
    <t>617+800</t>
  </si>
  <si>
    <t>617+739</t>
  </si>
  <si>
    <t>619+023</t>
  </si>
  <si>
    <t>617+680</t>
  </si>
  <si>
    <t>618+962</t>
  </si>
  <si>
    <t>617+883</t>
  </si>
  <si>
    <t>618+880</t>
  </si>
  <si>
    <t>617+780</t>
  </si>
  <si>
    <t>618+919</t>
  </si>
  <si>
    <t>617+842</t>
  </si>
  <si>
    <t>618+982</t>
  </si>
  <si>
    <t>617+802</t>
  </si>
  <si>
    <t>618+999</t>
  </si>
  <si>
    <t>615+426</t>
  </si>
  <si>
    <t>615+553</t>
  </si>
  <si>
    <t>615+511</t>
  </si>
  <si>
    <t>616+841</t>
  </si>
  <si>
    <t>615+490</t>
  </si>
  <si>
    <t>616+519</t>
  </si>
  <si>
    <t>616+239</t>
  </si>
  <si>
    <t>615+606</t>
  </si>
  <si>
    <t>616+214</t>
  </si>
  <si>
    <t>615+433</t>
  </si>
  <si>
    <t>616+225</t>
  </si>
  <si>
    <t>615+660</t>
  </si>
  <si>
    <t>616+511</t>
  </si>
  <si>
    <t>615+405</t>
  </si>
  <si>
    <t>616+539</t>
  </si>
  <si>
    <t>615+341</t>
  </si>
  <si>
    <t>616+256</t>
  </si>
  <si>
    <t>615+363</t>
  </si>
  <si>
    <t>615+1205</t>
  </si>
  <si>
    <t>615+489</t>
  </si>
  <si>
    <t>616+165</t>
  </si>
  <si>
    <t>615+423</t>
  </si>
  <si>
    <t>615+495</t>
  </si>
  <si>
    <t>Vxl 45 - infragräns gt415</t>
  </si>
  <si>
    <t>617+534</t>
  </si>
  <si>
    <t>619+038</t>
  </si>
  <si>
    <t>617+366</t>
  </si>
  <si>
    <t>617+523</t>
  </si>
  <si>
    <t>617+612</t>
  </si>
  <si>
    <t>618+392</t>
  </si>
  <si>
    <t>617+652</t>
  </si>
  <si>
    <t>618+353</t>
  </si>
  <si>
    <t>617+827</t>
  </si>
  <si>
    <t>618+127</t>
  </si>
  <si>
    <t>618+047</t>
  </si>
  <si>
    <t>617+901</t>
  </si>
  <si>
    <t>618+108</t>
  </si>
  <si>
    <t>614+040</t>
  </si>
  <si>
    <t>614+137</t>
  </si>
  <si>
    <t>618+126</t>
  </si>
  <si>
    <t>618+190</t>
  </si>
  <si>
    <t>616+120</t>
  </si>
  <si>
    <t>616+250</t>
  </si>
  <si>
    <t>615+262</t>
  </si>
  <si>
    <t>615+368</t>
  </si>
  <si>
    <t>615+299</t>
  </si>
  <si>
    <t>615+367</t>
  </si>
  <si>
    <t>3b</t>
  </si>
  <si>
    <t>618+674</t>
  </si>
  <si>
    <t>618+805</t>
  </si>
  <si>
    <t>57g</t>
  </si>
  <si>
    <t>Eslöv</t>
  </si>
  <si>
    <t>Örtofta</t>
  </si>
  <si>
    <t>591+217</t>
  </si>
  <si>
    <t>591+397</t>
  </si>
  <si>
    <t>591+341</t>
  </si>
  <si>
    <t>591+511</t>
  </si>
  <si>
    <t>591+304</t>
  </si>
  <si>
    <t>591+585</t>
  </si>
  <si>
    <t>591+165</t>
  </si>
  <si>
    <t>591+708</t>
  </si>
  <si>
    <t>591+983</t>
  </si>
  <si>
    <t>592+000</t>
  </si>
  <si>
    <t>582+973</t>
  </si>
  <si>
    <t>583+229</t>
  </si>
  <si>
    <t>Stehag</t>
  </si>
  <si>
    <t>573+730</t>
  </si>
  <si>
    <t>574+556</t>
  </si>
  <si>
    <t>Svalöv</t>
  </si>
  <si>
    <t>Teckomatorp</t>
  </si>
  <si>
    <t>265+358</t>
  </si>
  <si>
    <t>265+931</t>
  </si>
  <si>
    <t>265+073</t>
  </si>
  <si>
    <t>265+926</t>
  </si>
  <si>
    <t>1a</t>
  </si>
  <si>
    <t>265+803</t>
  </si>
  <si>
    <t>266+159</t>
  </si>
  <si>
    <t>Billeberga</t>
  </si>
  <si>
    <t>27+048</t>
  </si>
  <si>
    <t>27+892</t>
  </si>
  <si>
    <t>Landskrona</t>
  </si>
  <si>
    <t>Landskrona Östra</t>
  </si>
  <si>
    <t>21+032</t>
  </si>
  <si>
    <t>21+237</t>
  </si>
  <si>
    <t>21+118</t>
  </si>
  <si>
    <t>21+972</t>
  </si>
  <si>
    <t>Helsingborg</t>
  </si>
  <si>
    <t>Helsingborgs godsbangård</t>
  </si>
  <si>
    <t>16g</t>
  </si>
  <si>
    <t>1+982</t>
  </si>
  <si>
    <t>2+662</t>
  </si>
  <si>
    <t>15g</t>
  </si>
  <si>
    <t>1+1011</t>
  </si>
  <si>
    <t>2+863</t>
  </si>
  <si>
    <t>14g</t>
  </si>
  <si>
    <t>2+044</t>
  </si>
  <si>
    <t>2+668</t>
  </si>
  <si>
    <t>13g</t>
  </si>
  <si>
    <t>2+091</t>
  </si>
  <si>
    <t>2+670</t>
  </si>
  <si>
    <t>11g</t>
  </si>
  <si>
    <t>2+013</t>
  </si>
  <si>
    <t>2+801</t>
  </si>
  <si>
    <t>12g</t>
  </si>
  <si>
    <t>2+085</t>
  </si>
  <si>
    <t>2+672</t>
  </si>
  <si>
    <t>18g</t>
  </si>
  <si>
    <t>1+964</t>
  </si>
  <si>
    <t>2+664</t>
  </si>
  <si>
    <t>19g</t>
  </si>
  <si>
    <t>1+921</t>
  </si>
  <si>
    <t>3+809</t>
  </si>
  <si>
    <t>20g</t>
  </si>
  <si>
    <t>2+197</t>
  </si>
  <si>
    <t>2+726</t>
  </si>
  <si>
    <t>21g</t>
  </si>
  <si>
    <t>2+725</t>
  </si>
  <si>
    <t>22g</t>
  </si>
  <si>
    <t>2+238</t>
  </si>
  <si>
    <t>23g</t>
  </si>
  <si>
    <t>2+279</t>
  </si>
  <si>
    <t>25g</t>
  </si>
  <si>
    <t>2+227</t>
  </si>
  <si>
    <t>2+727</t>
  </si>
  <si>
    <t>24g</t>
  </si>
  <si>
    <t>26g</t>
  </si>
  <si>
    <t>2+239</t>
  </si>
  <si>
    <t>2+711</t>
  </si>
  <si>
    <t>29g</t>
  </si>
  <si>
    <t>2+046</t>
  </si>
  <si>
    <t>2+774</t>
  </si>
  <si>
    <t>28g</t>
  </si>
  <si>
    <t>2+076</t>
  </si>
  <si>
    <t>2+698</t>
  </si>
  <si>
    <t>27g</t>
  </si>
  <si>
    <t>2+198</t>
  </si>
  <si>
    <t>2+697</t>
  </si>
  <si>
    <t>30g</t>
  </si>
  <si>
    <t>2+007</t>
  </si>
  <si>
    <t>2+673</t>
  </si>
  <si>
    <t>35g</t>
  </si>
  <si>
    <t>2+328</t>
  </si>
  <si>
    <t>2+632</t>
  </si>
  <si>
    <t>34g</t>
  </si>
  <si>
    <t>2+747</t>
  </si>
  <si>
    <t>33g</t>
  </si>
  <si>
    <t>2+678</t>
  </si>
  <si>
    <t>32g</t>
  </si>
  <si>
    <t>2+676</t>
  </si>
  <si>
    <t>31g</t>
  </si>
  <si>
    <t>2+210</t>
  </si>
  <si>
    <t>3g</t>
  </si>
  <si>
    <t>1+808</t>
  </si>
  <si>
    <t>2+898</t>
  </si>
  <si>
    <t>4g</t>
  </si>
  <si>
    <t>2+144</t>
  </si>
  <si>
    <t>2+855</t>
  </si>
  <si>
    <t>5g</t>
  </si>
  <si>
    <t>2+236</t>
  </si>
  <si>
    <t>3+314</t>
  </si>
  <si>
    <t>7g</t>
  </si>
  <si>
    <t>2+151</t>
  </si>
  <si>
    <t>8g</t>
  </si>
  <si>
    <t>2+073</t>
  </si>
  <si>
    <t>2+925</t>
  </si>
  <si>
    <t>6g</t>
  </si>
  <si>
    <t>2+188</t>
  </si>
  <si>
    <t>2+1034</t>
  </si>
  <si>
    <t>17g</t>
  </si>
  <si>
    <t>2+700</t>
  </si>
  <si>
    <t>82g</t>
  </si>
  <si>
    <t>2+686</t>
  </si>
  <si>
    <t>3+056</t>
  </si>
  <si>
    <t>81g</t>
  </si>
  <si>
    <t>2+973</t>
  </si>
  <si>
    <t>80g</t>
  </si>
  <si>
    <t>2+721</t>
  </si>
  <si>
    <t>2+994</t>
  </si>
  <si>
    <t>79g</t>
  </si>
  <si>
    <t>2+738</t>
  </si>
  <si>
    <t>2+927</t>
  </si>
  <si>
    <t>78g</t>
  </si>
  <si>
    <t>2+753</t>
  </si>
  <si>
    <t>2+928</t>
  </si>
  <si>
    <t>77g</t>
  </si>
  <si>
    <t>2+754</t>
  </si>
  <si>
    <t>2+995</t>
  </si>
  <si>
    <t>75g</t>
  </si>
  <si>
    <t>2+778</t>
  </si>
  <si>
    <t>2+952</t>
  </si>
  <si>
    <t>76g</t>
  </si>
  <si>
    <t>2+792</t>
  </si>
  <si>
    <t>2+1010</t>
  </si>
  <si>
    <t>73g</t>
  </si>
  <si>
    <t>2+718</t>
  </si>
  <si>
    <t>2+924</t>
  </si>
  <si>
    <t>74g</t>
  </si>
  <si>
    <t>2+626</t>
  </si>
  <si>
    <t>3+031</t>
  </si>
  <si>
    <t>Hasslarp</t>
  </si>
  <si>
    <t>8+705</t>
  </si>
  <si>
    <t>8+916</t>
  </si>
  <si>
    <t>2a</t>
  </si>
  <si>
    <t>8+855</t>
  </si>
  <si>
    <t>8+1050</t>
  </si>
  <si>
    <t>8+429</t>
  </si>
  <si>
    <t>8+865</t>
  </si>
  <si>
    <t>Ängelholm</t>
  </si>
  <si>
    <t>216+805</t>
  </si>
  <si>
    <t>216+1020</t>
  </si>
  <si>
    <t>Banskolan Ängelholm</t>
  </si>
  <si>
    <t>0+000</t>
  </si>
  <si>
    <t>0+650</t>
  </si>
  <si>
    <t>0+267</t>
  </si>
  <si>
    <t>216+640</t>
  </si>
  <si>
    <t>216+723</t>
  </si>
  <si>
    <t>216+745</t>
  </si>
  <si>
    <t>216+1021</t>
  </si>
  <si>
    <t>Åstorp</t>
  </si>
  <si>
    <t>230+651</t>
  </si>
  <si>
    <t>230+932</t>
  </si>
  <si>
    <t>230+764</t>
  </si>
  <si>
    <t>230+931</t>
  </si>
  <si>
    <t>230+744</t>
  </si>
  <si>
    <t>230+983</t>
  </si>
  <si>
    <t>230+658</t>
  </si>
  <si>
    <t>230+904</t>
  </si>
  <si>
    <t>230+682</t>
  </si>
  <si>
    <t>230+866</t>
  </si>
  <si>
    <t>230+765</t>
  </si>
  <si>
    <t>230+903</t>
  </si>
  <si>
    <t>230+762</t>
  </si>
  <si>
    <t>230+930</t>
  </si>
  <si>
    <t>230+650</t>
  </si>
  <si>
    <t>230+875</t>
  </si>
  <si>
    <t>230+961</t>
  </si>
  <si>
    <t>230+661</t>
  </si>
  <si>
    <t>230+897</t>
  </si>
  <si>
    <t>230+940</t>
  </si>
  <si>
    <t>231+541</t>
  </si>
  <si>
    <t>230+877</t>
  </si>
  <si>
    <t>231+300</t>
  </si>
  <si>
    <t>Kärreberga</t>
  </si>
  <si>
    <t>50+499</t>
  </si>
  <si>
    <t>51+284</t>
  </si>
  <si>
    <t>Klippan</t>
  </si>
  <si>
    <t>40+731</t>
  </si>
  <si>
    <t>41+916</t>
  </si>
  <si>
    <t>40+834</t>
  </si>
  <si>
    <t>41+882</t>
  </si>
  <si>
    <t>41+324</t>
  </si>
  <si>
    <t>41+752</t>
  </si>
  <si>
    <t>41+488</t>
  </si>
  <si>
    <t>41+711</t>
  </si>
  <si>
    <t>41+315</t>
  </si>
  <si>
    <t>41+821</t>
  </si>
  <si>
    <t>42+070</t>
  </si>
  <si>
    <t>Hyllstofta</t>
  </si>
  <si>
    <t>31+561</t>
  </si>
  <si>
    <t>32+331</t>
  </si>
  <si>
    <t>Markaryd</t>
  </si>
  <si>
    <t>4a</t>
  </si>
  <si>
    <t>35+035</t>
  </si>
  <si>
    <t>35+067</t>
  </si>
  <si>
    <t>35+038</t>
  </si>
  <si>
    <t>35+252</t>
  </si>
  <si>
    <t>34+610</t>
  </si>
  <si>
    <t>35+395</t>
  </si>
  <si>
    <t>Hässleholm</t>
  </si>
  <si>
    <t>Finja</t>
  </si>
  <si>
    <t>4+848</t>
  </si>
  <si>
    <t>5+594</t>
  </si>
  <si>
    <t>533+385</t>
  </si>
  <si>
    <t>533+852</t>
  </si>
  <si>
    <t>533+426</t>
  </si>
  <si>
    <t>533+901</t>
  </si>
  <si>
    <t>533+492</t>
  </si>
  <si>
    <t>533+803</t>
  </si>
  <si>
    <t>533+411</t>
  </si>
  <si>
    <t>533+869</t>
  </si>
  <si>
    <t>533+381</t>
  </si>
  <si>
    <t>533+829</t>
  </si>
  <si>
    <t>533+502</t>
  </si>
  <si>
    <t>533+791</t>
  </si>
  <si>
    <t>533+472</t>
  </si>
  <si>
    <t>532+297</t>
  </si>
  <si>
    <t>532+864</t>
  </si>
  <si>
    <t>533+513</t>
  </si>
  <si>
    <t>533+757</t>
  </si>
  <si>
    <t>533+846</t>
  </si>
  <si>
    <t>533+1004</t>
  </si>
  <si>
    <t>532+986</t>
  </si>
  <si>
    <t>533+500</t>
  </si>
  <si>
    <t>533+397</t>
  </si>
  <si>
    <t>533+520</t>
  </si>
  <si>
    <t>533+398</t>
  </si>
  <si>
    <t>533+491</t>
  </si>
  <si>
    <t>533+342</t>
  </si>
  <si>
    <t>533+456</t>
  </si>
  <si>
    <t>532+980</t>
  </si>
  <si>
    <t>533+330</t>
  </si>
  <si>
    <t>532+908</t>
  </si>
  <si>
    <t>533+403</t>
  </si>
  <si>
    <t>532+961</t>
  </si>
  <si>
    <t>533+374</t>
  </si>
  <si>
    <t>533+613</t>
  </si>
  <si>
    <t>533+609</t>
  </si>
  <si>
    <t>533+739</t>
  </si>
  <si>
    <t>533+580</t>
  </si>
  <si>
    <t>533+756</t>
  </si>
  <si>
    <t>533+555</t>
  </si>
  <si>
    <t>533+774</t>
  </si>
  <si>
    <t>533+597</t>
  </si>
  <si>
    <t>533+745</t>
  </si>
  <si>
    <t>533+249</t>
  </si>
  <si>
    <t>533+441</t>
  </si>
  <si>
    <t>533+631</t>
  </si>
  <si>
    <t>533+691</t>
  </si>
  <si>
    <t>533+923</t>
  </si>
  <si>
    <t>534+285</t>
  </si>
  <si>
    <t>534+556</t>
  </si>
  <si>
    <t>532+990</t>
  </si>
  <si>
    <t>532+1331</t>
  </si>
  <si>
    <t>Kristianstad</t>
  </si>
  <si>
    <t>Önnestad</t>
  </si>
  <si>
    <t>19+285</t>
  </si>
  <si>
    <t>20+124</t>
  </si>
  <si>
    <t>Karpalund</t>
  </si>
  <si>
    <t>25+258</t>
  </si>
  <si>
    <t>26+073</t>
  </si>
  <si>
    <t>Fjälkinge</t>
  </si>
  <si>
    <t>9+397</t>
  </si>
  <si>
    <t>9+932</t>
  </si>
  <si>
    <t>10+315</t>
  </si>
  <si>
    <t>11+205</t>
  </si>
  <si>
    <t>Bromölla</t>
  </si>
  <si>
    <t>21+385</t>
  </si>
  <si>
    <t>21+605</t>
  </si>
  <si>
    <t>21+329</t>
  </si>
  <si>
    <t>21+734</t>
  </si>
  <si>
    <t>21+261</t>
  </si>
  <si>
    <t>21+295</t>
  </si>
  <si>
    <t>Karlshamn</t>
  </si>
  <si>
    <t>61+470</t>
  </si>
  <si>
    <t>61+805</t>
  </si>
  <si>
    <t>61+430</t>
  </si>
  <si>
    <t>61+869</t>
  </si>
  <si>
    <t>61+500</t>
  </si>
  <si>
    <t>61+849</t>
  </si>
  <si>
    <t>61+489</t>
  </si>
  <si>
    <t>61+559</t>
  </si>
  <si>
    <t>61+575</t>
  </si>
  <si>
    <t>61+655</t>
  </si>
  <si>
    <t>61+518</t>
  </si>
  <si>
    <t>61+667</t>
  </si>
  <si>
    <t>61+656</t>
  </si>
  <si>
    <t>61+482</t>
  </si>
  <si>
    <t>61+677</t>
  </si>
  <si>
    <t>61+346</t>
  </si>
  <si>
    <t>61+608</t>
  </si>
  <si>
    <t>61+649</t>
  </si>
  <si>
    <t>61+781</t>
  </si>
  <si>
    <t>61+459</t>
  </si>
  <si>
    <t>61+809</t>
  </si>
  <si>
    <t>Olofström</t>
  </si>
  <si>
    <t>42+170</t>
  </si>
  <si>
    <t>42+875</t>
  </si>
  <si>
    <t>42+141</t>
  </si>
  <si>
    <t>42+575</t>
  </si>
  <si>
    <t>42+250</t>
  </si>
  <si>
    <t>42+525</t>
  </si>
  <si>
    <t>42+508</t>
  </si>
  <si>
    <t>42+586</t>
  </si>
  <si>
    <t>Älmhult</t>
  </si>
  <si>
    <t>0+522</t>
  </si>
  <si>
    <t>0+892</t>
  </si>
  <si>
    <t>483+719</t>
  </si>
  <si>
    <t>484+073</t>
  </si>
  <si>
    <t>483+326</t>
  </si>
  <si>
    <t>484+096</t>
  </si>
  <si>
    <t>482+945</t>
  </si>
  <si>
    <t>484+153</t>
  </si>
  <si>
    <t>483+990</t>
  </si>
  <si>
    <t>484+673</t>
  </si>
  <si>
    <t>484+918</t>
  </si>
  <si>
    <t>484+737</t>
  </si>
  <si>
    <t>484+934</t>
  </si>
  <si>
    <t>484+678</t>
  </si>
  <si>
    <t>484+958</t>
  </si>
  <si>
    <t>484+210</t>
  </si>
  <si>
    <t>484+413</t>
  </si>
  <si>
    <t>484+166</t>
  </si>
  <si>
    <t>484+607</t>
  </si>
  <si>
    <t>484+126</t>
  </si>
  <si>
    <t>484+447</t>
  </si>
  <si>
    <t>484+144</t>
  </si>
  <si>
    <t>484+487</t>
  </si>
  <si>
    <t>484+207</t>
  </si>
  <si>
    <t>485+088</t>
  </si>
  <si>
    <t>483+393</t>
  </si>
  <si>
    <t>483+939</t>
  </si>
  <si>
    <t>Alvesta</t>
  </si>
  <si>
    <t>Vislanda</t>
  </si>
  <si>
    <t>450+070</t>
  </si>
  <si>
    <t>450+474</t>
  </si>
  <si>
    <t>450+030</t>
  </si>
  <si>
    <t>450+264</t>
  </si>
  <si>
    <t>449+990</t>
  </si>
  <si>
    <t>450+475</t>
  </si>
  <si>
    <t>450+778</t>
  </si>
  <si>
    <t>451+064</t>
  </si>
  <si>
    <t>450+772</t>
  </si>
  <si>
    <t>451+650</t>
  </si>
  <si>
    <t>435+803</t>
  </si>
  <si>
    <t>435+965</t>
  </si>
  <si>
    <t>4b</t>
  </si>
  <si>
    <t>436+807</t>
  </si>
  <si>
    <t>436+903</t>
  </si>
  <si>
    <t>Vxl 441 - vxl 444</t>
  </si>
  <si>
    <t>435+808</t>
  </si>
  <si>
    <t>436+095</t>
  </si>
  <si>
    <t>435+786</t>
  </si>
  <si>
    <t>435+839</t>
  </si>
  <si>
    <t>435+868</t>
  </si>
  <si>
    <t>436+201</t>
  </si>
  <si>
    <t>437+502</t>
  </si>
  <si>
    <t>Växjö</t>
  </si>
  <si>
    <t>Gemla</t>
  </si>
  <si>
    <t>227+749</t>
  </si>
  <si>
    <t>228+502</t>
  </si>
  <si>
    <t>Räppe</t>
  </si>
  <si>
    <t>233+256</t>
  </si>
  <si>
    <t>234+013</t>
  </si>
  <si>
    <t>Lessebo</t>
  </si>
  <si>
    <t>272+103</t>
  </si>
  <si>
    <t>272+520</t>
  </si>
  <si>
    <t>271+732</t>
  </si>
  <si>
    <t>272+607</t>
  </si>
  <si>
    <t>Sydöstra regionen</t>
  </si>
  <si>
    <t>Emmaboda</t>
  </si>
  <si>
    <t>294+932</t>
  </si>
  <si>
    <t>295+585</t>
  </si>
  <si>
    <t>294+508</t>
  </si>
  <si>
    <t>295+550</t>
  </si>
  <si>
    <t>294+160</t>
  </si>
  <si>
    <t>295+010</t>
  </si>
  <si>
    <t>Kalmar</t>
  </si>
  <si>
    <t>Kalmar central</t>
  </si>
  <si>
    <t>2a;2b</t>
  </si>
  <si>
    <t>166+817</t>
  </si>
  <si>
    <t>167+150</t>
  </si>
  <si>
    <t>Vxl 117 - stoppbock</t>
  </si>
  <si>
    <t>1;1a;1b</t>
  </si>
  <si>
    <t>166+772</t>
  </si>
  <si>
    <t>167+159</t>
  </si>
  <si>
    <t>Vxl 115 - stoppbock s45</t>
  </si>
  <si>
    <t>166+790</t>
  </si>
  <si>
    <t>167+124</t>
  </si>
  <si>
    <t>Kalmar Södra</t>
  </si>
  <si>
    <t>164+401</t>
  </si>
  <si>
    <t>165+353</t>
  </si>
  <si>
    <t>164+675</t>
  </si>
  <si>
    <t>165+338</t>
  </si>
  <si>
    <t>164+554</t>
  </si>
  <si>
    <t>165+750</t>
  </si>
  <si>
    <t>164+770</t>
  </si>
  <si>
    <t>165+135</t>
  </si>
  <si>
    <t>164+827</t>
  </si>
  <si>
    <t>165+092</t>
  </si>
  <si>
    <t>164+742</t>
  </si>
  <si>
    <t>164+1048</t>
  </si>
  <si>
    <t>164+975</t>
  </si>
  <si>
    <t>165+064</t>
  </si>
  <si>
    <t>Vxl 25a - infragräns gt25a</t>
  </si>
  <si>
    <t>Kalmar södra</t>
  </si>
  <si>
    <t>165+94</t>
  </si>
  <si>
    <t>165+122</t>
  </si>
  <si>
    <t>164+914</t>
  </si>
  <si>
    <t>165+257</t>
  </si>
  <si>
    <t>165+011</t>
  </si>
  <si>
    <t>165+094</t>
  </si>
  <si>
    <t>164+549</t>
  </si>
  <si>
    <t>164+700</t>
  </si>
  <si>
    <t>164+480</t>
  </si>
  <si>
    <t>164+789</t>
  </si>
  <si>
    <t>164+597</t>
  </si>
  <si>
    <t>164+774</t>
  </si>
  <si>
    <t>164+628</t>
  </si>
  <si>
    <t>164+818</t>
  </si>
  <si>
    <t>164+579</t>
  </si>
  <si>
    <t>164+760</t>
  </si>
  <si>
    <t>164+580</t>
  </si>
  <si>
    <t>164+886</t>
  </si>
  <si>
    <t>164+584</t>
  </si>
  <si>
    <t>164+980</t>
  </si>
  <si>
    <t>164+633</t>
  </si>
  <si>
    <t>165+290</t>
  </si>
  <si>
    <t>29-42</t>
  </si>
  <si>
    <t>164+771</t>
  </si>
  <si>
    <t>164+835</t>
  </si>
  <si>
    <t>27-32</t>
  </si>
  <si>
    <t>165+068</t>
  </si>
  <si>
    <t>165+120</t>
  </si>
  <si>
    <t>113-114</t>
  </si>
  <si>
    <t>165+637</t>
  </si>
  <si>
    <t>165+677</t>
  </si>
  <si>
    <t>164+730</t>
  </si>
  <si>
    <t>165+173</t>
  </si>
  <si>
    <t>164+759</t>
  </si>
  <si>
    <t>164+1064</t>
  </si>
  <si>
    <t>164+799</t>
  </si>
  <si>
    <t>165+127</t>
  </si>
  <si>
    <t>Mönsterås</t>
  </si>
  <si>
    <t>0+122</t>
  </si>
  <si>
    <t>vxl 4 - fiktiv 02</t>
  </si>
  <si>
    <t>0+174</t>
  </si>
  <si>
    <t xml:space="preserve">Fiktiv 02 - vxl 1 </t>
  </si>
  <si>
    <t>Hultsfred</t>
  </si>
  <si>
    <t>Mörlunda</t>
  </si>
  <si>
    <t>103+289</t>
  </si>
  <si>
    <t>103+643</t>
  </si>
  <si>
    <t>83+536</t>
  </si>
  <si>
    <t>83+913</t>
  </si>
  <si>
    <t>83+308</t>
  </si>
  <si>
    <t>84+576</t>
  </si>
  <si>
    <t>122+345</t>
  </si>
  <si>
    <t>122+799</t>
  </si>
  <si>
    <t>83+195</t>
  </si>
  <si>
    <t>83+609</t>
  </si>
  <si>
    <t>83+500</t>
  </si>
  <si>
    <t>83+706</t>
  </si>
  <si>
    <t>83+569</t>
  </si>
  <si>
    <t>83+721</t>
  </si>
  <si>
    <t>83+603</t>
  </si>
  <si>
    <t>83+682</t>
  </si>
  <si>
    <t>84+151</t>
  </si>
  <si>
    <t>83+748</t>
  </si>
  <si>
    <t>84+193</t>
  </si>
  <si>
    <t>83+784</t>
  </si>
  <si>
    <t>83+637</t>
  </si>
  <si>
    <t>83+1021</t>
  </si>
  <si>
    <t>84+021</t>
  </si>
  <si>
    <t>84+168</t>
  </si>
  <si>
    <t>Vimmerby</t>
  </si>
  <si>
    <t>100+863</t>
  </si>
  <si>
    <t>101+356</t>
  </si>
  <si>
    <t>101+114</t>
  </si>
  <si>
    <t>101+416</t>
  </si>
  <si>
    <t>Södra Vi</t>
  </si>
  <si>
    <t>fril1</t>
  </si>
  <si>
    <t>90+669</t>
  </si>
  <si>
    <t>90+929</t>
  </si>
  <si>
    <t>90+917</t>
  </si>
  <si>
    <t>91+422</t>
  </si>
  <si>
    <t>91+047</t>
  </si>
  <si>
    <t>91+310</t>
  </si>
  <si>
    <t>Västervik</t>
  </si>
  <si>
    <t>118+650</t>
  </si>
  <si>
    <t>118+824</t>
  </si>
  <si>
    <t>118+586</t>
  </si>
  <si>
    <t>118+833</t>
  </si>
  <si>
    <t>118+569</t>
  </si>
  <si>
    <t>118+769</t>
  </si>
  <si>
    <t>Gamleby</t>
  </si>
  <si>
    <t>94+092</t>
  </si>
  <si>
    <t>94+499</t>
  </si>
  <si>
    <t>94+147</t>
  </si>
  <si>
    <t>94+373</t>
  </si>
  <si>
    <t>Överum</t>
  </si>
  <si>
    <t>82+397</t>
  </si>
  <si>
    <t>82+829</t>
  </si>
  <si>
    <t>82+478</t>
  </si>
  <si>
    <t>82+686</t>
  </si>
  <si>
    <t>Linköping</t>
  </si>
  <si>
    <t>Linghem</t>
  </si>
  <si>
    <t>bv</t>
  </si>
  <si>
    <t>218+153</t>
  </si>
  <si>
    <t>218+263</t>
  </si>
  <si>
    <t>Linköpings central</t>
  </si>
  <si>
    <t>kajspår</t>
  </si>
  <si>
    <t>229+496</t>
  </si>
  <si>
    <t>229+694</t>
  </si>
  <si>
    <t>229+457</t>
  </si>
  <si>
    <t>229+860</t>
  </si>
  <si>
    <t>229+713</t>
  </si>
  <si>
    <t>229+908</t>
  </si>
  <si>
    <t>229+427</t>
  </si>
  <si>
    <t>229+923</t>
  </si>
  <si>
    <t>229+532</t>
  </si>
  <si>
    <t>229+886</t>
  </si>
  <si>
    <t>229+428</t>
  </si>
  <si>
    <t>229+847</t>
  </si>
  <si>
    <t>229+359</t>
  </si>
  <si>
    <t>229+897</t>
  </si>
  <si>
    <t>229+400</t>
  </si>
  <si>
    <t>229+311</t>
  </si>
  <si>
    <t>230+381</t>
  </si>
  <si>
    <t>228+529</t>
  </si>
  <si>
    <t>229+022</t>
  </si>
  <si>
    <t>228+485</t>
  </si>
  <si>
    <t>229+193</t>
  </si>
  <si>
    <t>228+358</t>
  </si>
  <si>
    <t>229+116</t>
  </si>
  <si>
    <t>bv4</t>
  </si>
  <si>
    <t>228+902</t>
  </si>
  <si>
    <t>229+069</t>
  </si>
  <si>
    <t>bv1</t>
  </si>
  <si>
    <t>228+478</t>
  </si>
  <si>
    <t>228+841</t>
  </si>
  <si>
    <t>bv2</t>
  </si>
  <si>
    <t>228+470</t>
  </si>
  <si>
    <t>228+630</t>
  </si>
  <si>
    <t>bv3</t>
  </si>
  <si>
    <t>228+469</t>
  </si>
  <si>
    <t>228+591</t>
  </si>
  <si>
    <t>21b</t>
  </si>
  <si>
    <t>229+926</t>
  </si>
  <si>
    <t>230+299</t>
  </si>
  <si>
    <t>Mjölby</t>
  </si>
  <si>
    <t>261+141</t>
  </si>
  <si>
    <t>261+479</t>
  </si>
  <si>
    <t>Boxholm</t>
  </si>
  <si>
    <t>277+667</t>
  </si>
  <si>
    <t>277+752</t>
  </si>
  <si>
    <t>Mellan vxl 131 och 138.</t>
  </si>
  <si>
    <t>5a</t>
  </si>
  <si>
    <t>277+578</t>
  </si>
  <si>
    <t>277+708</t>
  </si>
  <si>
    <t>Tranås</t>
  </si>
  <si>
    <t>296+795</t>
  </si>
  <si>
    <t>297+430</t>
  </si>
  <si>
    <t>297+008</t>
  </si>
  <si>
    <t>297+364</t>
  </si>
  <si>
    <t>Kinda</t>
  </si>
  <si>
    <t>Kisa</t>
  </si>
  <si>
    <t>59+374</t>
  </si>
  <si>
    <t>59+719</t>
  </si>
  <si>
    <t>59+478</t>
  </si>
  <si>
    <t>59+717</t>
  </si>
  <si>
    <t>59+487</t>
  </si>
  <si>
    <t>59+573</t>
  </si>
  <si>
    <t>1s</t>
  </si>
  <si>
    <t>59+568</t>
  </si>
  <si>
    <t>59+706</t>
  </si>
  <si>
    <t>Nässjö</t>
  </si>
  <si>
    <t>Nässjö central</t>
  </si>
  <si>
    <t>348+192</t>
  </si>
  <si>
    <t>348+621</t>
  </si>
  <si>
    <t>348+312</t>
  </si>
  <si>
    <t>348+637</t>
  </si>
  <si>
    <t>348+273</t>
  </si>
  <si>
    <t>348+623</t>
  </si>
  <si>
    <t>348+244</t>
  </si>
  <si>
    <t>348+729</t>
  </si>
  <si>
    <t>348+286</t>
  </si>
  <si>
    <t>348+571</t>
  </si>
  <si>
    <t>348+158</t>
  </si>
  <si>
    <t>348+694</t>
  </si>
  <si>
    <t>348+288</t>
  </si>
  <si>
    <t>348+592</t>
  </si>
  <si>
    <t>348+310</t>
  </si>
  <si>
    <t>348+613</t>
  </si>
  <si>
    <t>348+256</t>
  </si>
  <si>
    <t>348+695</t>
  </si>
  <si>
    <t>sky1</t>
  </si>
  <si>
    <t>349+846</t>
  </si>
  <si>
    <t>349+898</t>
  </si>
  <si>
    <t>Vxl 569 - stoppbock</t>
  </si>
  <si>
    <t>vallsp</t>
  </si>
  <si>
    <t>348+915</t>
  </si>
  <si>
    <t>349+087</t>
  </si>
  <si>
    <t>Vxl 473 - stoppbock</t>
  </si>
  <si>
    <t>vallspår</t>
  </si>
  <si>
    <t>348+867</t>
  </si>
  <si>
    <t>349+118</t>
  </si>
  <si>
    <t>Vxl 95 - vxl 472</t>
  </si>
  <si>
    <t>utdraget</t>
  </si>
  <si>
    <t>347+371</t>
  </si>
  <si>
    <t>348+181</t>
  </si>
  <si>
    <t>743-744</t>
  </si>
  <si>
    <t>348+085</t>
  </si>
  <si>
    <t>348+113</t>
  </si>
  <si>
    <t>348+194</t>
  </si>
  <si>
    <t>348+412</t>
  </si>
  <si>
    <t>348+223</t>
  </si>
  <si>
    <t>348+630</t>
  </si>
  <si>
    <t>348+165</t>
  </si>
  <si>
    <t>348+724</t>
  </si>
  <si>
    <t>348+658</t>
  </si>
  <si>
    <t>348+748</t>
  </si>
  <si>
    <t>348+147</t>
  </si>
  <si>
    <t>348+686</t>
  </si>
  <si>
    <t>348+021</t>
  </si>
  <si>
    <t>349+016</t>
  </si>
  <si>
    <t>348+215</t>
  </si>
  <si>
    <t>348+777</t>
  </si>
  <si>
    <t>348+119</t>
  </si>
  <si>
    <t>348+900</t>
  </si>
  <si>
    <t>348+179</t>
  </si>
  <si>
    <t>348+811</t>
  </si>
  <si>
    <t>349+315</t>
  </si>
  <si>
    <t>349+667</t>
  </si>
  <si>
    <t>348+226</t>
  </si>
  <si>
    <t>348+409</t>
  </si>
  <si>
    <t>349+171</t>
  </si>
  <si>
    <t>349+795</t>
  </si>
  <si>
    <t>349+180</t>
  </si>
  <si>
    <t>349+821</t>
  </si>
  <si>
    <t>349+130</t>
  </si>
  <si>
    <t>349+865</t>
  </si>
  <si>
    <t>Vxl 730 - fiktiv f-7</t>
  </si>
  <si>
    <t>349+893</t>
  </si>
  <si>
    <t>Fiktiv f-7 - vxl 906</t>
  </si>
  <si>
    <t>349+186</t>
  </si>
  <si>
    <t>349+836</t>
  </si>
  <si>
    <t>745-747a</t>
  </si>
  <si>
    <t>348+160</t>
  </si>
  <si>
    <t>348+188</t>
  </si>
  <si>
    <t>348+217</t>
  </si>
  <si>
    <t>348+801</t>
  </si>
  <si>
    <t>111+014</t>
  </si>
  <si>
    <t>111+064</t>
  </si>
  <si>
    <t xml:space="preserve">Vxl 741 - fiktiv f-4 </t>
  </si>
  <si>
    <t>347+958</t>
  </si>
  <si>
    <t>348+882</t>
  </si>
  <si>
    <t xml:space="preserve">Fiktiv f-4 - vxl  774 </t>
  </si>
  <si>
    <t>348+219</t>
  </si>
  <si>
    <t>348+876</t>
  </si>
  <si>
    <t>772-774</t>
  </si>
  <si>
    <t>348+830</t>
  </si>
  <si>
    <t>348+850</t>
  </si>
  <si>
    <t>774-777</t>
  </si>
  <si>
    <t>348+911</t>
  </si>
  <si>
    <t>348+152</t>
  </si>
  <si>
    <t>349+030</t>
  </si>
  <si>
    <t>348+683</t>
  </si>
  <si>
    <t>348+237</t>
  </si>
  <si>
    <t>348+993</t>
  </si>
  <si>
    <t>21r</t>
  </si>
  <si>
    <t>348+210</t>
  </si>
  <si>
    <t>349+076</t>
  </si>
  <si>
    <t>skydd</t>
  </si>
  <si>
    <t>348+017</t>
  </si>
  <si>
    <t>348+072</t>
  </si>
  <si>
    <t>349+337</t>
  </si>
  <si>
    <t>349+653</t>
  </si>
  <si>
    <t>349+302</t>
  </si>
  <si>
    <t>349+652</t>
  </si>
  <si>
    <t>349+392</t>
  </si>
  <si>
    <t>349+674</t>
  </si>
  <si>
    <t>349+411</t>
  </si>
  <si>
    <t>349+591</t>
  </si>
  <si>
    <t>349+436</t>
  </si>
  <si>
    <t>349+577</t>
  </si>
  <si>
    <t>349+605</t>
  </si>
  <si>
    <t>349+663</t>
  </si>
  <si>
    <t>Nässjö Central</t>
  </si>
  <si>
    <t>10n;10s</t>
  </si>
  <si>
    <t>349+000</t>
  </si>
  <si>
    <t>349+757</t>
  </si>
  <si>
    <t>758-763</t>
  </si>
  <si>
    <t>348+697</t>
  </si>
  <si>
    <t>348+725</t>
  </si>
  <si>
    <t>754-756</t>
  </si>
  <si>
    <t>348+765</t>
  </si>
  <si>
    <t>9;9n;9s</t>
  </si>
  <si>
    <t>349+191</t>
  </si>
  <si>
    <t>349+814</t>
  </si>
  <si>
    <t>8s</t>
  </si>
  <si>
    <t>0+026</t>
  </si>
  <si>
    <t>0+350</t>
  </si>
  <si>
    <t>8n</t>
  </si>
  <si>
    <t>349+128</t>
  </si>
  <si>
    <t>349+530</t>
  </si>
  <si>
    <t>112+108</t>
  </si>
  <si>
    <t>112+274</t>
  </si>
  <si>
    <t>7n</t>
  </si>
  <si>
    <t>112+325</t>
  </si>
  <si>
    <t>112+698</t>
  </si>
  <si>
    <t>6s</t>
  </si>
  <si>
    <t>349+639</t>
  </si>
  <si>
    <t>349+825</t>
  </si>
  <si>
    <t>3n</t>
  </si>
  <si>
    <t>349+173</t>
  </si>
  <si>
    <t>349+525</t>
  </si>
  <si>
    <t>2s</t>
  </si>
  <si>
    <t>349+526</t>
  </si>
  <si>
    <t>349+895</t>
  </si>
  <si>
    <t>2n</t>
  </si>
  <si>
    <t>349+336</t>
  </si>
  <si>
    <t>349+508</t>
  </si>
  <si>
    <t>0+258</t>
  </si>
  <si>
    <t>0+827</t>
  </si>
  <si>
    <t>0+031</t>
  </si>
  <si>
    <t>0+516</t>
  </si>
  <si>
    <t>1n</t>
  </si>
  <si>
    <t>0+033</t>
  </si>
  <si>
    <t>0+241</t>
  </si>
  <si>
    <t>u3</t>
  </si>
  <si>
    <t>348+403</t>
  </si>
  <si>
    <t>348+574</t>
  </si>
  <si>
    <t>u2</t>
  </si>
  <si>
    <t>348+370</t>
  </si>
  <si>
    <t>348+570</t>
  </si>
  <si>
    <t>u1</t>
  </si>
  <si>
    <t>348+290</t>
  </si>
  <si>
    <t>348+643</t>
  </si>
  <si>
    <t>u7</t>
  </si>
  <si>
    <t>348+627</t>
  </si>
  <si>
    <t>348+854</t>
  </si>
  <si>
    <t>u5</t>
  </si>
  <si>
    <t>348+519</t>
  </si>
  <si>
    <t>sky3</t>
  </si>
  <si>
    <t>349+832</t>
  </si>
  <si>
    <t>349+853</t>
  </si>
  <si>
    <t>sky2</t>
  </si>
  <si>
    <t>349+859</t>
  </si>
  <si>
    <t>349+873</t>
  </si>
  <si>
    <t>348+821</t>
  </si>
  <si>
    <t>349+050</t>
  </si>
  <si>
    <t>349+057</t>
  </si>
  <si>
    <t>349+308</t>
  </si>
  <si>
    <t>349+014</t>
  </si>
  <si>
    <t>349+335</t>
  </si>
  <si>
    <t>349+428</t>
  </si>
  <si>
    <t>348+958</t>
  </si>
  <si>
    <t>349+125</t>
  </si>
  <si>
    <t>348+625</t>
  </si>
  <si>
    <t>348+642</t>
  </si>
  <si>
    <t>Infragräns jh-4  - vxl 1002</t>
  </si>
  <si>
    <t>1002-758</t>
  </si>
  <si>
    <t>348+654</t>
  </si>
  <si>
    <t>post</t>
  </si>
  <si>
    <t>349+079</t>
  </si>
  <si>
    <t>349+138</t>
  </si>
  <si>
    <t>Hissen1</t>
  </si>
  <si>
    <t>348+450</t>
  </si>
  <si>
    <t>348+524</t>
  </si>
  <si>
    <t>u6</t>
  </si>
  <si>
    <t>348+422</t>
  </si>
  <si>
    <t>348+598</t>
  </si>
  <si>
    <t>u4</t>
  </si>
  <si>
    <t>348+413</t>
  </si>
  <si>
    <t>348+550</t>
  </si>
  <si>
    <t>Forserum</t>
  </si>
  <si>
    <t>96+238</t>
  </si>
  <si>
    <t>96+915</t>
  </si>
  <si>
    <t>uppst</t>
  </si>
  <si>
    <t>95+998</t>
  </si>
  <si>
    <t>96+249</t>
  </si>
  <si>
    <t>21a-21b</t>
  </si>
  <si>
    <t>96+184</t>
  </si>
  <si>
    <t>96+250</t>
  </si>
  <si>
    <t>22a-22b</t>
  </si>
  <si>
    <t>96+904</t>
  </si>
  <si>
    <t>96+990</t>
  </si>
  <si>
    <t>sky.spår</t>
  </si>
  <si>
    <t>96+962</t>
  </si>
  <si>
    <t>Jönköping</t>
  </si>
  <si>
    <t>Tenhult</t>
  </si>
  <si>
    <t>85+451</t>
  </si>
  <si>
    <t>85+531</t>
  </si>
  <si>
    <t>85+066</t>
  </si>
  <si>
    <t>85+810</t>
  </si>
  <si>
    <t>85+521</t>
  </si>
  <si>
    <t>85+573</t>
  </si>
  <si>
    <t>Huskvarna</t>
  </si>
  <si>
    <t>75+675</t>
  </si>
  <si>
    <t>76+578</t>
  </si>
  <si>
    <t>bvstick</t>
  </si>
  <si>
    <t>75+976</t>
  </si>
  <si>
    <t>76+091</t>
  </si>
  <si>
    <t>Jönköpings godsbangård</t>
  </si>
  <si>
    <t>indsp 2</t>
  </si>
  <si>
    <t>4+880</t>
  </si>
  <si>
    <t>4+897</t>
  </si>
  <si>
    <t>4+212</t>
  </si>
  <si>
    <t>4+837</t>
  </si>
  <si>
    <t>3+958</t>
  </si>
  <si>
    <t>4+758</t>
  </si>
  <si>
    <t>sky57</t>
  </si>
  <si>
    <t>3+925</t>
  </si>
  <si>
    <t>3+976</t>
  </si>
  <si>
    <t>lastspår</t>
  </si>
  <si>
    <t>4+895</t>
  </si>
  <si>
    <t>4+981</t>
  </si>
  <si>
    <t>4+274</t>
  </si>
  <si>
    <t>4+774</t>
  </si>
  <si>
    <t>59-56a</t>
  </si>
  <si>
    <t>3+889</t>
  </si>
  <si>
    <t>3+929</t>
  </si>
  <si>
    <t>4+160</t>
  </si>
  <si>
    <t>4+802</t>
  </si>
  <si>
    <t>56a-54</t>
  </si>
  <si>
    <t>3+982</t>
  </si>
  <si>
    <t>54-53</t>
  </si>
  <si>
    <t>3+981</t>
  </si>
  <si>
    <t>4+012</t>
  </si>
  <si>
    <t>53-52</t>
  </si>
  <si>
    <t>4+041</t>
  </si>
  <si>
    <t>5+349</t>
  </si>
  <si>
    <t>4+768</t>
  </si>
  <si>
    <t>4+030</t>
  </si>
  <si>
    <t>4+791</t>
  </si>
  <si>
    <t>3+975</t>
  </si>
  <si>
    <t>4+045</t>
  </si>
  <si>
    <t>4+113</t>
  </si>
  <si>
    <t>4+353</t>
  </si>
  <si>
    <t>4+059</t>
  </si>
  <si>
    <t>4+857</t>
  </si>
  <si>
    <t>4+751</t>
  </si>
  <si>
    <t>4+257</t>
  </si>
  <si>
    <t>4+253</t>
  </si>
  <si>
    <t>4+803</t>
  </si>
  <si>
    <t>4+930</t>
  </si>
  <si>
    <t>5+010</t>
  </si>
  <si>
    <t>3a-3b</t>
  </si>
  <si>
    <t>4+959</t>
  </si>
  <si>
    <t>4+997</t>
  </si>
  <si>
    <t>3+895</t>
  </si>
  <si>
    <t>4+165</t>
  </si>
  <si>
    <t>4+142</t>
  </si>
  <si>
    <t>4+192</t>
  </si>
  <si>
    <t>4+035</t>
  </si>
  <si>
    <t>4+382</t>
  </si>
  <si>
    <t>4+866</t>
  </si>
  <si>
    <t>4+061</t>
  </si>
  <si>
    <t>4+118</t>
  </si>
  <si>
    <t>3+954</t>
  </si>
  <si>
    <t>4+238</t>
  </si>
  <si>
    <t>3+970</t>
  </si>
  <si>
    <t>4+159</t>
  </si>
  <si>
    <t>4+226</t>
  </si>
  <si>
    <t>3+990</t>
  </si>
  <si>
    <t>4+347</t>
  </si>
  <si>
    <t>4+376</t>
  </si>
  <si>
    <t>4+352</t>
  </si>
  <si>
    <t>Bankeryd</t>
  </si>
  <si>
    <t>58+452</t>
  </si>
  <si>
    <t>59+175</t>
  </si>
  <si>
    <t>58+770</t>
  </si>
  <si>
    <t>58+948</t>
  </si>
  <si>
    <t>Habo</t>
  </si>
  <si>
    <t>50+011</t>
  </si>
  <si>
    <t>50+917</t>
  </si>
  <si>
    <t>bv-stick</t>
  </si>
  <si>
    <t>50+625</t>
  </si>
  <si>
    <t>50+856</t>
  </si>
  <si>
    <t>Mullsjö</t>
  </si>
  <si>
    <t>Sandhem</t>
  </si>
  <si>
    <t>stick</t>
  </si>
  <si>
    <t>25+743</t>
  </si>
  <si>
    <t>25+830</t>
  </si>
  <si>
    <t>25+517</t>
  </si>
  <si>
    <t>26+216</t>
  </si>
  <si>
    <t>Västra regionen</t>
  </si>
  <si>
    <t>Falköping</t>
  </si>
  <si>
    <t>Falköpings central</t>
  </si>
  <si>
    <t>343+086</t>
  </si>
  <si>
    <t>343+866</t>
  </si>
  <si>
    <t>343+050</t>
  </si>
  <si>
    <t>343+903</t>
  </si>
  <si>
    <t>109-110</t>
  </si>
  <si>
    <t>343+057</t>
  </si>
  <si>
    <t>343+130</t>
  </si>
  <si>
    <t>343+348</t>
  </si>
  <si>
    <t>343+366</t>
  </si>
  <si>
    <t>Infragräns grän - fiktiv sbf3</t>
  </si>
  <si>
    <t>0+308</t>
  </si>
  <si>
    <t>0+288</t>
  </si>
  <si>
    <t>0+652</t>
  </si>
  <si>
    <t>343+352</t>
  </si>
  <si>
    <t>343+570</t>
  </si>
  <si>
    <t>343+628</t>
  </si>
  <si>
    <t>0+132</t>
  </si>
  <si>
    <t>0+349</t>
  </si>
  <si>
    <t>343+067</t>
  </si>
  <si>
    <t>343+109</t>
  </si>
  <si>
    <t>343+070</t>
  </si>
  <si>
    <t>343+221</t>
  </si>
  <si>
    <t>117-116</t>
  </si>
  <si>
    <t>343+097</t>
  </si>
  <si>
    <t>343+216</t>
  </si>
  <si>
    <t>135-137</t>
  </si>
  <si>
    <t>343+256</t>
  </si>
  <si>
    <t>343+284</t>
  </si>
  <si>
    <t>137-17</t>
  </si>
  <si>
    <t>343+285</t>
  </si>
  <si>
    <t>343+332</t>
  </si>
  <si>
    <t>137-18</t>
  </si>
  <si>
    <t>343+351</t>
  </si>
  <si>
    <t>157-158</t>
  </si>
  <si>
    <t>343+909</t>
  </si>
  <si>
    <t>343+989</t>
  </si>
  <si>
    <t>18-19</t>
  </si>
  <si>
    <t>343+439</t>
  </si>
  <si>
    <t>343+369</t>
  </si>
  <si>
    <t>343+621</t>
  </si>
  <si>
    <t>1b</t>
  </si>
  <si>
    <t>0+287</t>
  </si>
  <si>
    <t>4 g</t>
  </si>
  <si>
    <t>342+917</t>
  </si>
  <si>
    <t>bs5</t>
  </si>
  <si>
    <t>343+121</t>
  </si>
  <si>
    <t>343+138</t>
  </si>
  <si>
    <t>343+455</t>
  </si>
  <si>
    <t>343+495</t>
  </si>
  <si>
    <t>bv5</t>
  </si>
  <si>
    <t>343+888</t>
  </si>
  <si>
    <t>344+596</t>
  </si>
  <si>
    <t>g1</t>
  </si>
  <si>
    <t>343+105</t>
  </si>
  <si>
    <t>343+176</t>
  </si>
  <si>
    <t>g3</t>
  </si>
  <si>
    <t>343+068</t>
  </si>
  <si>
    <t>343+085</t>
  </si>
  <si>
    <t>Skövde</t>
  </si>
  <si>
    <t>Skövde central</t>
  </si>
  <si>
    <t>312+808</t>
  </si>
  <si>
    <t>313+209</t>
  </si>
  <si>
    <t>312+977</t>
  </si>
  <si>
    <t>313+252</t>
  </si>
  <si>
    <t>312+887</t>
  </si>
  <si>
    <t>313+263</t>
  </si>
  <si>
    <t>312+853</t>
  </si>
  <si>
    <t>313+218</t>
  </si>
  <si>
    <t>312+481</t>
  </si>
  <si>
    <t>313+288</t>
  </si>
  <si>
    <t>3;3a;3b</t>
  </si>
  <si>
    <t>312+494</t>
  </si>
  <si>
    <t>313+408</t>
  </si>
  <si>
    <t>151-152</t>
  </si>
  <si>
    <t>313+248</t>
  </si>
  <si>
    <t>313+354</t>
  </si>
  <si>
    <t>Töreboda</t>
  </si>
  <si>
    <t>274+189</t>
  </si>
  <si>
    <t>275+230</t>
  </si>
  <si>
    <t>Gullspång</t>
  </si>
  <si>
    <t>Gårdsjö</t>
  </si>
  <si>
    <t>251+563</t>
  </si>
  <si>
    <t>252+437</t>
  </si>
  <si>
    <t>251+498</t>
  </si>
  <si>
    <t>252+468</t>
  </si>
  <si>
    <t>Mellersta regionen</t>
  </si>
  <si>
    <t>Laxå</t>
  </si>
  <si>
    <t>226+848</t>
  </si>
  <si>
    <t>227+628</t>
  </si>
  <si>
    <t>Hasselfors</t>
  </si>
  <si>
    <t>240+602</t>
  </si>
  <si>
    <t>241+398</t>
  </si>
  <si>
    <t>240+814</t>
  </si>
  <si>
    <t>241+123</t>
  </si>
  <si>
    <t>240+958</t>
  </si>
  <si>
    <t>240+976</t>
  </si>
  <si>
    <t>241+004</t>
  </si>
  <si>
    <t>241+050</t>
  </si>
  <si>
    <t>Mariestad</t>
  </si>
  <si>
    <t>38+591</t>
  </si>
  <si>
    <t>39+031</t>
  </si>
  <si>
    <t>indsp 3</t>
  </si>
  <si>
    <t>39+217</t>
  </si>
  <si>
    <t>39+270</t>
  </si>
  <si>
    <t>38+000</t>
  </si>
  <si>
    <t>39+280</t>
  </si>
  <si>
    <t>38+678</t>
  </si>
  <si>
    <t>39+147</t>
  </si>
  <si>
    <t>13-15;5</t>
  </si>
  <si>
    <t>38+784</t>
  </si>
  <si>
    <t>39+171</t>
  </si>
  <si>
    <t>38+620</t>
  </si>
  <si>
    <t>39+134</t>
  </si>
  <si>
    <t>Grästorp</t>
  </si>
  <si>
    <t>49+370</t>
  </si>
  <si>
    <t>50+123</t>
  </si>
  <si>
    <t>Vara</t>
  </si>
  <si>
    <t>Håkantorp</t>
  </si>
  <si>
    <t>63+199</t>
  </si>
  <si>
    <t>63+590</t>
  </si>
  <si>
    <t>68+919</t>
  </si>
  <si>
    <t>69+466</t>
  </si>
  <si>
    <t>Vårgårda</t>
  </si>
  <si>
    <t>390+884</t>
  </si>
  <si>
    <t>391+678</t>
  </si>
  <si>
    <t>Alingsås</t>
  </si>
  <si>
    <t>411+767</t>
  </si>
  <si>
    <t>412+536</t>
  </si>
  <si>
    <t>Borås</t>
  </si>
  <si>
    <t>Borås central</t>
  </si>
  <si>
    <t>133+331</t>
  </si>
  <si>
    <t>133+923</t>
  </si>
  <si>
    <t>132+894</t>
  </si>
  <si>
    <t>133+519</t>
  </si>
  <si>
    <t>133+066</t>
  </si>
  <si>
    <t>133+319</t>
  </si>
  <si>
    <t>133+835</t>
  </si>
  <si>
    <t>425-426</t>
  </si>
  <si>
    <t>133+139</t>
  </si>
  <si>
    <t>133+180</t>
  </si>
  <si>
    <t>133+072</t>
  </si>
  <si>
    <t>133+628</t>
  </si>
  <si>
    <t>413-414</t>
  </si>
  <si>
    <t>133+100</t>
  </si>
  <si>
    <t>133+141</t>
  </si>
  <si>
    <t>9a</t>
  </si>
  <si>
    <t>132+997</t>
  </si>
  <si>
    <t>133+063</t>
  </si>
  <si>
    <t>403-421</t>
  </si>
  <si>
    <t>133+029</t>
  </si>
  <si>
    <t>133+071</t>
  </si>
  <si>
    <t>133+138</t>
  </si>
  <si>
    <t>133+583</t>
  </si>
  <si>
    <t>401-402</t>
  </si>
  <si>
    <t>133+070</t>
  </si>
  <si>
    <t>133+089</t>
  </si>
  <si>
    <t>133+509</t>
  </si>
  <si>
    <t>133+129</t>
  </si>
  <si>
    <t>133+270</t>
  </si>
  <si>
    <t>Tranemo</t>
  </si>
  <si>
    <t>Limmared</t>
  </si>
  <si>
    <t>110+759</t>
  </si>
  <si>
    <t>111+475</t>
  </si>
  <si>
    <t>110+982</t>
  </si>
  <si>
    <t>111+802</t>
  </si>
  <si>
    <t>111+028</t>
  </si>
  <si>
    <t>111+819</t>
  </si>
  <si>
    <t>111+000</t>
  </si>
  <si>
    <t>111+440</t>
  </si>
  <si>
    <t>111+417</t>
  </si>
  <si>
    <t>111+119</t>
  </si>
  <si>
    <t>111+361</t>
  </si>
  <si>
    <t>111+341</t>
  </si>
  <si>
    <t>111+300</t>
  </si>
  <si>
    <t>111+536</t>
  </si>
  <si>
    <t>37a-37b</t>
  </si>
  <si>
    <t>111+297</t>
  </si>
  <si>
    <t>111+362</t>
  </si>
  <si>
    <t>111+441</t>
  </si>
  <si>
    <t>111+663</t>
  </si>
  <si>
    <t>36a-36b</t>
  </si>
  <si>
    <t>111+531</t>
  </si>
  <si>
    <t>Gislaved</t>
  </si>
  <si>
    <t>Hestra</t>
  </si>
  <si>
    <t>130+402</t>
  </si>
  <si>
    <t>131+224</t>
  </si>
  <si>
    <t>Gnosjö</t>
  </si>
  <si>
    <t>143+546</t>
  </si>
  <si>
    <t>144+332</t>
  </si>
  <si>
    <t>Hillerstorp</t>
  </si>
  <si>
    <t>154+576</t>
  </si>
  <si>
    <t>155+300</t>
  </si>
  <si>
    <t>154+870</t>
  </si>
  <si>
    <t>155+033</t>
  </si>
  <si>
    <t>Månsarp</t>
  </si>
  <si>
    <t>19+771</t>
  </si>
  <si>
    <t>20+046</t>
  </si>
  <si>
    <t>Vaggeryd</t>
  </si>
  <si>
    <t>sågverk</t>
  </si>
  <si>
    <t>46+908</t>
  </si>
  <si>
    <t>46+943</t>
  </si>
  <si>
    <t>46+708</t>
  </si>
  <si>
    <t>46+910</t>
  </si>
  <si>
    <t>46+480</t>
  </si>
  <si>
    <t>46+508</t>
  </si>
  <si>
    <t>46+564</t>
  </si>
  <si>
    <t>46+1016</t>
  </si>
  <si>
    <t>46+416</t>
  </si>
  <si>
    <t>47+261</t>
  </si>
  <si>
    <t>Klevshult</t>
  </si>
  <si>
    <t>61+399</t>
  </si>
  <si>
    <t>62+300</t>
  </si>
  <si>
    <t>61+626</t>
  </si>
  <si>
    <t>62+099</t>
  </si>
  <si>
    <t>Värnamo</t>
  </si>
  <si>
    <t>Hörle</t>
  </si>
  <si>
    <t>72+602</t>
  </si>
  <si>
    <t>72+858</t>
  </si>
  <si>
    <t>72+563</t>
  </si>
  <si>
    <t>72+1463</t>
  </si>
  <si>
    <t>Hylte</t>
  </si>
  <si>
    <t>Torup</t>
  </si>
  <si>
    <t>156+423</t>
  </si>
  <si>
    <t>156+786</t>
  </si>
  <si>
    <t>156+365</t>
  </si>
  <si>
    <t>156+909</t>
  </si>
  <si>
    <t>156+647</t>
  </si>
  <si>
    <t>156+867</t>
  </si>
  <si>
    <t>Laholm</t>
  </si>
  <si>
    <t>Laholm västra</t>
  </si>
  <si>
    <t>173+473</t>
  </si>
  <si>
    <t>174+527</t>
  </si>
  <si>
    <t>173+474</t>
  </si>
  <si>
    <t>174+353</t>
  </si>
  <si>
    <t>Halmstad</t>
  </si>
  <si>
    <t>Halmstads central</t>
  </si>
  <si>
    <t>152+208</t>
  </si>
  <si>
    <t>152+232</t>
  </si>
  <si>
    <t>437-439</t>
  </si>
  <si>
    <t>152+167</t>
  </si>
  <si>
    <t>152+207</t>
  </si>
  <si>
    <t>Halmstads rangerbangård</t>
  </si>
  <si>
    <t>152+329</t>
  </si>
  <si>
    <t>153+163</t>
  </si>
  <si>
    <t>152+460</t>
  </si>
  <si>
    <t>153+122</t>
  </si>
  <si>
    <t>152+520</t>
  </si>
  <si>
    <t>153+203</t>
  </si>
  <si>
    <t>152+491</t>
  </si>
  <si>
    <t>153+244</t>
  </si>
  <si>
    <t>153+249</t>
  </si>
  <si>
    <t>152+528</t>
  </si>
  <si>
    <t>153+293</t>
  </si>
  <si>
    <t>451-452</t>
  </si>
  <si>
    <t>152+451</t>
  </si>
  <si>
    <t>152+486</t>
  </si>
  <si>
    <t>451-457</t>
  </si>
  <si>
    <t>453-452</t>
  </si>
  <si>
    <t>152+448</t>
  </si>
  <si>
    <t>152+489</t>
  </si>
  <si>
    <t>453-457</t>
  </si>
  <si>
    <t>152+483</t>
  </si>
  <si>
    <t>152+284</t>
  </si>
  <si>
    <t>Varberg</t>
  </si>
  <si>
    <t>Värö</t>
  </si>
  <si>
    <t>vrö-sp</t>
  </si>
  <si>
    <t>61+330</t>
  </si>
  <si>
    <t>61+591</t>
  </si>
  <si>
    <t>61+289</t>
  </si>
  <si>
    <t>62+215</t>
  </si>
  <si>
    <t>Veddige</t>
  </si>
  <si>
    <t>198+720</t>
  </si>
  <si>
    <t>199+209</t>
  </si>
  <si>
    <t>Mark</t>
  </si>
  <si>
    <t>Horred</t>
  </si>
  <si>
    <t>185+742</t>
  </si>
  <si>
    <t>186+257</t>
  </si>
  <si>
    <t>Skene</t>
  </si>
  <si>
    <t>166+281</t>
  </si>
  <si>
    <t>166+762</t>
  </si>
  <si>
    <t>Kungsbacka</t>
  </si>
  <si>
    <t>27+750</t>
  </si>
  <si>
    <t>28+253</t>
  </si>
  <si>
    <t>27+739</t>
  </si>
  <si>
    <t>28+059</t>
  </si>
  <si>
    <t>27+952</t>
  </si>
  <si>
    <t>28+135</t>
  </si>
  <si>
    <t>Mölndal</t>
  </si>
  <si>
    <t>Mölndals Nedre</t>
  </si>
  <si>
    <t>7+430</t>
  </si>
  <si>
    <t>8+320</t>
  </si>
  <si>
    <t>Göteborg</t>
  </si>
  <si>
    <t>Göteborgs central</t>
  </si>
  <si>
    <t>457+118</t>
  </si>
  <si>
    <t>457+374</t>
  </si>
  <si>
    <t>457+117</t>
  </si>
  <si>
    <t>457+372</t>
  </si>
  <si>
    <t>457+129</t>
  </si>
  <si>
    <t>456+967</t>
  </si>
  <si>
    <t>457+322</t>
  </si>
  <si>
    <t>456+925</t>
  </si>
  <si>
    <t>457+317</t>
  </si>
  <si>
    <t>456+994</t>
  </si>
  <si>
    <t>457+364</t>
  </si>
  <si>
    <t>456+933</t>
  </si>
  <si>
    <t>457+369</t>
  </si>
  <si>
    <t>457+315</t>
  </si>
  <si>
    <t>456+884</t>
  </si>
  <si>
    <t>457+316</t>
  </si>
  <si>
    <t>456+960</t>
  </si>
  <si>
    <t>457+370</t>
  </si>
  <si>
    <t>457+086</t>
  </si>
  <si>
    <t>457+373</t>
  </si>
  <si>
    <t>457+075</t>
  </si>
  <si>
    <t>456+965</t>
  </si>
  <si>
    <t>457+233</t>
  </si>
  <si>
    <t>457+040</t>
  </si>
  <si>
    <t>457+252</t>
  </si>
  <si>
    <t>457+018</t>
  </si>
  <si>
    <t>457+254</t>
  </si>
  <si>
    <t>457+063</t>
  </si>
  <si>
    <t>457+237</t>
  </si>
  <si>
    <t>457+007</t>
  </si>
  <si>
    <t>457+227</t>
  </si>
  <si>
    <t>457+003</t>
  </si>
  <si>
    <t>457+259</t>
  </si>
  <si>
    <t>456+881</t>
  </si>
  <si>
    <t>457+236</t>
  </si>
  <si>
    <t>456+926</t>
  </si>
  <si>
    <t>457+244</t>
  </si>
  <si>
    <t>Göteborg Sävenäs</t>
  </si>
  <si>
    <t>454+016</t>
  </si>
  <si>
    <t>454+592</t>
  </si>
  <si>
    <t>Vxl 337 - vxl 3106</t>
  </si>
  <si>
    <t>Sävenäs rangerbangård</t>
  </si>
  <si>
    <t>452+521</t>
  </si>
  <si>
    <t>453+155</t>
  </si>
  <si>
    <t>452+320</t>
  </si>
  <si>
    <t>453+116</t>
  </si>
  <si>
    <t>Partille</t>
  </si>
  <si>
    <t>451+292</t>
  </si>
  <si>
    <t>451+703</t>
  </si>
  <si>
    <t>452+086</t>
  </si>
  <si>
    <t>451+333</t>
  </si>
  <si>
    <t>452+137</t>
  </si>
  <si>
    <t>452+063</t>
  </si>
  <si>
    <t>453+460</t>
  </si>
  <si>
    <t>452+329</t>
  </si>
  <si>
    <t>453+507</t>
  </si>
  <si>
    <t>452+054</t>
  </si>
  <si>
    <t>453+219</t>
  </si>
  <si>
    <t>451+310</t>
  </si>
  <si>
    <t>451+339</t>
  </si>
  <si>
    <t>451+281</t>
  </si>
  <si>
    <t>452+119</t>
  </si>
  <si>
    <t>451+204</t>
  </si>
  <si>
    <t>452+039</t>
  </si>
  <si>
    <t>452+308</t>
  </si>
  <si>
    <t>451+344</t>
  </si>
  <si>
    <t>451+219</t>
  </si>
  <si>
    <t>452+104</t>
  </si>
  <si>
    <t>451+321</t>
  </si>
  <si>
    <t>452+075</t>
  </si>
  <si>
    <t>452+034</t>
  </si>
  <si>
    <t>452+508</t>
  </si>
  <si>
    <t>452+977</t>
  </si>
  <si>
    <t>452+115</t>
  </si>
  <si>
    <t>452+734</t>
  </si>
  <si>
    <t>452+499</t>
  </si>
  <si>
    <t>453+276</t>
  </si>
  <si>
    <t>453+154</t>
  </si>
  <si>
    <t>452+500</t>
  </si>
  <si>
    <t>453+286</t>
  </si>
  <si>
    <t>453+241</t>
  </si>
  <si>
    <t>452+498</t>
  </si>
  <si>
    <t>453+323</t>
  </si>
  <si>
    <t>452+444</t>
  </si>
  <si>
    <t>453+237</t>
  </si>
  <si>
    <t>453+274</t>
  </si>
  <si>
    <t>452+377</t>
  </si>
  <si>
    <t>453+211</t>
  </si>
  <si>
    <t>453+298</t>
  </si>
  <si>
    <t>452+471</t>
  </si>
  <si>
    <t>453+464</t>
  </si>
  <si>
    <t>453+349</t>
  </si>
  <si>
    <t>453+415</t>
  </si>
  <si>
    <t>453+363</t>
  </si>
  <si>
    <t>452+540</t>
  </si>
  <si>
    <t>453+018</t>
  </si>
  <si>
    <t>453+047</t>
  </si>
  <si>
    <t>453+182</t>
  </si>
  <si>
    <t>453+486</t>
  </si>
  <si>
    <t>Lerum</t>
  </si>
  <si>
    <t>Floda</t>
  </si>
  <si>
    <t>430+139</t>
  </si>
  <si>
    <t>430+669</t>
  </si>
  <si>
    <t>437+192</t>
  </si>
  <si>
    <t>438+197</t>
  </si>
  <si>
    <t>Kungälv</t>
  </si>
  <si>
    <t>Ytterby</t>
  </si>
  <si>
    <t>21+249</t>
  </si>
  <si>
    <t>21+757</t>
  </si>
  <si>
    <t>Stenungsund</t>
  </si>
  <si>
    <t>1b;1a</t>
  </si>
  <si>
    <t>47+395</t>
  </si>
  <si>
    <t>47+959</t>
  </si>
  <si>
    <t>47+240</t>
  </si>
  <si>
    <t>47+992</t>
  </si>
  <si>
    <t>47+489</t>
  </si>
  <si>
    <t>47+914</t>
  </si>
  <si>
    <t>Svenshögen</t>
  </si>
  <si>
    <t>59+257</t>
  </si>
  <si>
    <t>59+765</t>
  </si>
  <si>
    <t>Uddevalla</t>
  </si>
  <si>
    <t>Uddevalla central</t>
  </si>
  <si>
    <t>banm.sp</t>
  </si>
  <si>
    <t>88+724</t>
  </si>
  <si>
    <t>88+900</t>
  </si>
  <si>
    <t>88+542</t>
  </si>
  <si>
    <t>88+871</t>
  </si>
  <si>
    <t>upst.sp</t>
  </si>
  <si>
    <t>88+629</t>
  </si>
  <si>
    <t>88+928</t>
  </si>
  <si>
    <t>2b</t>
  </si>
  <si>
    <t>88+042</t>
  </si>
  <si>
    <t>lokstall</t>
  </si>
  <si>
    <t>88+744</t>
  </si>
  <si>
    <t>89+183</t>
  </si>
  <si>
    <t>88+053</t>
  </si>
  <si>
    <t>88+862</t>
  </si>
  <si>
    <t>87+989</t>
  </si>
  <si>
    <t>88+537</t>
  </si>
  <si>
    <t>3a</t>
  </si>
  <si>
    <t>88+538</t>
  </si>
  <si>
    <t>88+788</t>
  </si>
  <si>
    <t>0+462</t>
  </si>
  <si>
    <t>0+491</t>
  </si>
  <si>
    <t>Vxl 422 - vxl 420</t>
  </si>
  <si>
    <t>0+-003</t>
  </si>
  <si>
    <t>Vxl 436 - vxl 422</t>
  </si>
  <si>
    <t>88+492</t>
  </si>
  <si>
    <t>88+954</t>
  </si>
  <si>
    <t>Vxl 436 - vxl 460</t>
  </si>
  <si>
    <t>88+027</t>
  </si>
  <si>
    <t>88+822</t>
  </si>
  <si>
    <t>88+067</t>
  </si>
  <si>
    <t>89+213</t>
  </si>
  <si>
    <t>88+221</t>
  </si>
  <si>
    <t>88+806</t>
  </si>
  <si>
    <t>88+341</t>
  </si>
  <si>
    <t>88+766</t>
  </si>
  <si>
    <t>88+273</t>
  </si>
  <si>
    <t>88+856</t>
  </si>
  <si>
    <t>88+745</t>
  </si>
  <si>
    <t>88+393</t>
  </si>
  <si>
    <t>88+781</t>
  </si>
  <si>
    <t>88+433</t>
  </si>
  <si>
    <t>88+771</t>
  </si>
  <si>
    <t>472-473</t>
  </si>
  <si>
    <t>89+270</t>
  </si>
  <si>
    <t>436-437</t>
  </si>
  <si>
    <t>434-435</t>
  </si>
  <si>
    <t>88+490</t>
  </si>
  <si>
    <t>88+531</t>
  </si>
  <si>
    <t>Munkedal</t>
  </si>
  <si>
    <t>109+264</t>
  </si>
  <si>
    <t>109+535</t>
  </si>
  <si>
    <t>109+184</t>
  </si>
  <si>
    <t>109+562</t>
  </si>
  <si>
    <t>109+183</t>
  </si>
  <si>
    <t>109+729</t>
  </si>
  <si>
    <t>109+037</t>
  </si>
  <si>
    <t>109+757</t>
  </si>
  <si>
    <t>Vänersborg</t>
  </si>
  <si>
    <t>Frändefors</t>
  </si>
  <si>
    <t>380+395</t>
  </si>
  <si>
    <t>381+260</t>
  </si>
  <si>
    <t>Brålanda</t>
  </si>
  <si>
    <t>372+203</t>
  </si>
  <si>
    <t>372+414</t>
  </si>
  <si>
    <t>371+954</t>
  </si>
  <si>
    <t>372+753</t>
  </si>
  <si>
    <t>Mellerud</t>
  </si>
  <si>
    <t>Erikstad</t>
  </si>
  <si>
    <t>363+276</t>
  </si>
  <si>
    <t>363+624</t>
  </si>
  <si>
    <t>363+226</t>
  </si>
  <si>
    <t>363+850</t>
  </si>
  <si>
    <t>355+139</t>
  </si>
  <si>
    <t>355+301</t>
  </si>
  <si>
    <t>354+535</t>
  </si>
  <si>
    <t>355+032</t>
  </si>
  <si>
    <t>354+751</t>
  </si>
  <si>
    <t>355+341</t>
  </si>
  <si>
    <t>354+835</t>
  </si>
  <si>
    <t>355+312</t>
  </si>
  <si>
    <t>355+445</t>
  </si>
  <si>
    <t>Säffle</t>
  </si>
  <si>
    <t>297+112</t>
  </si>
  <si>
    <t>297+879</t>
  </si>
  <si>
    <t>297+157</t>
  </si>
  <si>
    <t>297+935</t>
  </si>
  <si>
    <t>Grums</t>
  </si>
  <si>
    <t>266+979</t>
  </si>
  <si>
    <t>267+851</t>
  </si>
  <si>
    <t>267+894</t>
  </si>
  <si>
    <t>268+647</t>
  </si>
  <si>
    <t>25a-25b</t>
  </si>
  <si>
    <t>267+850</t>
  </si>
  <si>
    <t>267+902</t>
  </si>
  <si>
    <t>266+920</t>
  </si>
  <si>
    <t>267+849</t>
  </si>
  <si>
    <t>268+627</t>
  </si>
  <si>
    <t>Karlstad</t>
  </si>
  <si>
    <t>Edsvalla</t>
  </si>
  <si>
    <t>256+210</t>
  </si>
  <si>
    <t>257+077</t>
  </si>
  <si>
    <t>256+533</t>
  </si>
  <si>
    <t>256+801</t>
  </si>
  <si>
    <t>Kil</t>
  </si>
  <si>
    <t>349+176</t>
  </si>
  <si>
    <t>349+743</t>
  </si>
  <si>
    <t>349+104</t>
  </si>
  <si>
    <t>349+848</t>
  </si>
  <si>
    <t>349+144</t>
  </si>
  <si>
    <t>349+710</t>
  </si>
  <si>
    <t>349+051</t>
  </si>
  <si>
    <t>349+840</t>
  </si>
  <si>
    <t>349+107</t>
  </si>
  <si>
    <t>349+882</t>
  </si>
  <si>
    <t>349+114</t>
  </si>
  <si>
    <t>349+966</t>
  </si>
  <si>
    <t>94b-94a</t>
  </si>
  <si>
    <t>348+918</t>
  </si>
  <si>
    <t>348+996</t>
  </si>
  <si>
    <t>Stoppbock sb3- vxl 103</t>
  </si>
  <si>
    <t>90b-90a</t>
  </si>
  <si>
    <t>349+007</t>
  </si>
  <si>
    <t>349+052</t>
  </si>
  <si>
    <t>86b-84</t>
  </si>
  <si>
    <t>349+033</t>
  </si>
  <si>
    <t>349+078</t>
  </si>
  <si>
    <t>88b-88a</t>
  </si>
  <si>
    <t>349+036</t>
  </si>
  <si>
    <t>349+081</t>
  </si>
  <si>
    <t>44b-42</t>
  </si>
  <si>
    <t>349+661</t>
  </si>
  <si>
    <t>349+742</t>
  </si>
  <si>
    <t>349+147</t>
  </si>
  <si>
    <t>349+877</t>
  </si>
  <si>
    <t>6b-6a</t>
  </si>
  <si>
    <t>349+922</t>
  </si>
  <si>
    <t>Vxl 6b - vxl 6a</t>
  </si>
  <si>
    <t>348+976</t>
  </si>
  <si>
    <t>349+707</t>
  </si>
  <si>
    <t>349+153</t>
  </si>
  <si>
    <t>349+835</t>
  </si>
  <si>
    <t>349+295</t>
  </si>
  <si>
    <t>349+716</t>
  </si>
  <si>
    <t>349+133</t>
  </si>
  <si>
    <t>349+802</t>
  </si>
  <si>
    <t>349+192</t>
  </si>
  <si>
    <t>349+767</t>
  </si>
  <si>
    <t>349+210</t>
  </si>
  <si>
    <t>349+687</t>
  </si>
  <si>
    <t>349+226</t>
  </si>
  <si>
    <t>349+765</t>
  </si>
  <si>
    <t>349+238</t>
  </si>
  <si>
    <t>349+699</t>
  </si>
  <si>
    <t>349+261</t>
  </si>
  <si>
    <t>349+790</t>
  </si>
  <si>
    <t>349+267</t>
  </si>
  <si>
    <t>349+736</t>
  </si>
  <si>
    <t>349+293</t>
  </si>
  <si>
    <t>349+670</t>
  </si>
  <si>
    <t>Arvika</t>
  </si>
  <si>
    <t>397+710</t>
  </si>
  <si>
    <t>398+267</t>
  </si>
  <si>
    <t>397+769</t>
  </si>
  <si>
    <t>398+223</t>
  </si>
  <si>
    <t>397+669</t>
  </si>
  <si>
    <t>398+594</t>
  </si>
  <si>
    <t>397+866</t>
  </si>
  <si>
    <t>398+203</t>
  </si>
  <si>
    <t>397+792</t>
  </si>
  <si>
    <t>398+175</t>
  </si>
  <si>
    <t>397+774</t>
  </si>
  <si>
    <t>398+091</t>
  </si>
  <si>
    <t>397+863</t>
  </si>
  <si>
    <t>Sunne</t>
  </si>
  <si>
    <t>Bäckebron</t>
  </si>
  <si>
    <t>20+125</t>
  </si>
  <si>
    <t>20+598</t>
  </si>
  <si>
    <t>20+405</t>
  </si>
  <si>
    <t>20+619</t>
  </si>
  <si>
    <t>Stenåsen</t>
  </si>
  <si>
    <t>02</t>
  </si>
  <si>
    <t>0+088</t>
  </si>
  <si>
    <t>0+273</t>
  </si>
  <si>
    <t>omf2 - vxl 3</t>
  </si>
  <si>
    <t>01</t>
  </si>
  <si>
    <t>0+054</t>
  </si>
  <si>
    <t>omf1 - vxl 36a</t>
  </si>
  <si>
    <t>Karlstads östra</t>
  </si>
  <si>
    <t>4ö</t>
  </si>
  <si>
    <t>328+680</t>
  </si>
  <si>
    <t>328+913</t>
  </si>
  <si>
    <t>5ö</t>
  </si>
  <si>
    <t>328+745</t>
  </si>
  <si>
    <t>328+885</t>
  </si>
  <si>
    <t>6ö</t>
  </si>
  <si>
    <t>328+565</t>
  </si>
  <si>
    <t>328+856</t>
  </si>
  <si>
    <t>10ö</t>
  </si>
  <si>
    <t>328+668</t>
  </si>
  <si>
    <t>328+970</t>
  </si>
  <si>
    <t>Degerfors</t>
  </si>
  <si>
    <t>263+075</t>
  </si>
  <si>
    <t>263+851</t>
  </si>
  <si>
    <t>263+268</t>
  </si>
  <si>
    <t>263+833</t>
  </si>
  <si>
    <t>263+445</t>
  </si>
  <si>
    <t>263+839</t>
  </si>
  <si>
    <t>263+766</t>
  </si>
  <si>
    <t>263+474</t>
  </si>
  <si>
    <t>263+744</t>
  </si>
  <si>
    <t>263+626</t>
  </si>
  <si>
    <t>263+787</t>
  </si>
  <si>
    <t>Strömtorp</t>
  </si>
  <si>
    <t>266+410</t>
  </si>
  <si>
    <t>266+949</t>
  </si>
  <si>
    <t>Vxl 23b - vxl 22a</t>
  </si>
  <si>
    <t>Kristinehamn</t>
  </si>
  <si>
    <t>Björneborg</t>
  </si>
  <si>
    <t>277+432</t>
  </si>
  <si>
    <t>278+131</t>
  </si>
  <si>
    <t>277+359</t>
  </si>
  <si>
    <t>278+186</t>
  </si>
  <si>
    <t>277+538</t>
  </si>
  <si>
    <t>277+695</t>
  </si>
  <si>
    <t>277+725</t>
  </si>
  <si>
    <t>277+879</t>
  </si>
  <si>
    <t>277+759</t>
  </si>
  <si>
    <t>277+788</t>
  </si>
  <si>
    <t>289+185</t>
  </si>
  <si>
    <t>290+243</t>
  </si>
  <si>
    <t>289+765</t>
  </si>
  <si>
    <t>290+644</t>
  </si>
  <si>
    <t>431-432</t>
  </si>
  <si>
    <t>290+031</t>
  </si>
  <si>
    <t>290+075</t>
  </si>
  <si>
    <t>457-456</t>
  </si>
  <si>
    <t>290+545</t>
  </si>
  <si>
    <t>290+588</t>
  </si>
  <si>
    <t>455-461</t>
  </si>
  <si>
    <t>290+583</t>
  </si>
  <si>
    <t>290+624</t>
  </si>
  <si>
    <t>0+064</t>
  </si>
  <si>
    <t>Vxl 421 - fiktiv f1</t>
  </si>
  <si>
    <t>289+792</t>
  </si>
  <si>
    <t>289+1031</t>
  </si>
  <si>
    <t xml:space="preserve">Fiktiv f1 - vxl 431 </t>
  </si>
  <si>
    <t>289+790</t>
  </si>
  <si>
    <t>289+883</t>
  </si>
  <si>
    <t>Fiktiv f - vxl 422</t>
  </si>
  <si>
    <t>0+052</t>
  </si>
  <si>
    <t>Fiktiv f - vxl 421</t>
  </si>
  <si>
    <t>289+806</t>
  </si>
  <si>
    <t>290+164</t>
  </si>
  <si>
    <t>289+626</t>
  </si>
  <si>
    <t>290+694</t>
  </si>
  <si>
    <t>290+310</t>
  </si>
  <si>
    <t>290+607</t>
  </si>
  <si>
    <t>290+196</t>
  </si>
  <si>
    <t>290+551</t>
  </si>
  <si>
    <t>290+634</t>
  </si>
  <si>
    <t>290+153</t>
  </si>
  <si>
    <t>290+715</t>
  </si>
  <si>
    <t>290+091</t>
  </si>
  <si>
    <t>290+746</t>
  </si>
  <si>
    <t>290+208</t>
  </si>
  <si>
    <t>290+703</t>
  </si>
  <si>
    <t>290+190</t>
  </si>
  <si>
    <t>290+681</t>
  </si>
  <si>
    <t>bofutdr</t>
  </si>
  <si>
    <t>290+522</t>
  </si>
  <si>
    <t>290+793</t>
  </si>
  <si>
    <t>repstick</t>
  </si>
  <si>
    <t>290+440</t>
  </si>
  <si>
    <t>290+561</t>
  </si>
  <si>
    <t>289+981</t>
  </si>
  <si>
    <t>290+024</t>
  </si>
  <si>
    <t>290+035</t>
  </si>
  <si>
    <t>290+083</t>
  </si>
  <si>
    <t>mag3</t>
  </si>
  <si>
    <t>100+133</t>
  </si>
  <si>
    <t>100+606</t>
  </si>
  <si>
    <t xml:space="preserve">Stoppbock s2 - infragräns in-03 </t>
  </si>
  <si>
    <t>100+071</t>
  </si>
  <si>
    <t>100+102</t>
  </si>
  <si>
    <t xml:space="preserve">Infragräns in-02 - vxl 111 </t>
  </si>
  <si>
    <t>mag4</t>
  </si>
  <si>
    <t>100+238</t>
  </si>
  <si>
    <t>100+602</t>
  </si>
  <si>
    <t>Filipstad</t>
  </si>
  <si>
    <t>Nykroppa</t>
  </si>
  <si>
    <t>100+017</t>
  </si>
  <si>
    <t>100+707</t>
  </si>
  <si>
    <t>Örebro</t>
  </si>
  <si>
    <t>Örebro central</t>
  </si>
  <si>
    <t>224+481</t>
  </si>
  <si>
    <t>224+908</t>
  </si>
  <si>
    <t>224+892</t>
  </si>
  <si>
    <t>224+439</t>
  </si>
  <si>
    <t>224+918</t>
  </si>
  <si>
    <t>224+552</t>
  </si>
  <si>
    <t>224+852</t>
  </si>
  <si>
    <t>224+546</t>
  </si>
  <si>
    <t>224+825</t>
  </si>
  <si>
    <t>224+545</t>
  </si>
  <si>
    <t>224+859</t>
  </si>
  <si>
    <t>Kumla</t>
  </si>
  <si>
    <t>Hallsbergs personbangård</t>
  </si>
  <si>
    <t>201+610</t>
  </si>
  <si>
    <t>202+934</t>
  </si>
  <si>
    <t>201+857</t>
  </si>
  <si>
    <t>202+459</t>
  </si>
  <si>
    <t>201+937</t>
  </si>
  <si>
    <t>202+449</t>
  </si>
  <si>
    <t>40a</t>
  </si>
  <si>
    <t>202+106</t>
  </si>
  <si>
    <t>202+608</t>
  </si>
  <si>
    <t>40b</t>
  </si>
  <si>
    <t>202+054</t>
  </si>
  <si>
    <t>40c</t>
  </si>
  <si>
    <t>202+018</t>
  </si>
  <si>
    <t>202+590</t>
  </si>
  <si>
    <t>203+220</t>
  </si>
  <si>
    <t>201+977</t>
  </si>
  <si>
    <t>202+184</t>
  </si>
  <si>
    <t>202+559</t>
  </si>
  <si>
    <t>Katrineholm</t>
  </si>
  <si>
    <t>Katrineholms central</t>
  </si>
  <si>
    <t>133+294</t>
  </si>
  <si>
    <t>134+263</t>
  </si>
  <si>
    <t>Norrköping</t>
  </si>
  <si>
    <t>Gistad</t>
  </si>
  <si>
    <t>b1</t>
  </si>
  <si>
    <t>209+391</t>
  </si>
  <si>
    <t>209+483</t>
  </si>
  <si>
    <t>209+451</t>
  </si>
  <si>
    <t>b</t>
  </si>
  <si>
    <t>209+293</t>
  </si>
  <si>
    <t>Kimstad</t>
  </si>
  <si>
    <t>200+965</t>
  </si>
  <si>
    <t>201+817</t>
  </si>
  <si>
    <t>Vxl 104 - vxl 132</t>
  </si>
  <si>
    <t>Fiskeby</t>
  </si>
  <si>
    <t>187+276</t>
  </si>
  <si>
    <t>188+094</t>
  </si>
  <si>
    <t>187+441</t>
  </si>
  <si>
    <t>187+983</t>
  </si>
  <si>
    <t>187+640</t>
  </si>
  <si>
    <t>187+876</t>
  </si>
  <si>
    <t>Norrköpings central</t>
  </si>
  <si>
    <t>zHändelö</t>
  </si>
  <si>
    <t>181+113</t>
  </si>
  <si>
    <t>181+331</t>
  </si>
  <si>
    <t>179+964</t>
  </si>
  <si>
    <t>180+498</t>
  </si>
  <si>
    <t>180+820</t>
  </si>
  <si>
    <t>180+987</t>
  </si>
  <si>
    <t>37a</t>
  </si>
  <si>
    <t>180+672</t>
  </si>
  <si>
    <t>181+068</t>
  </si>
  <si>
    <t>180+494</t>
  </si>
  <si>
    <t>181+260</t>
  </si>
  <si>
    <t>180+552</t>
  </si>
  <si>
    <t>180+607</t>
  </si>
  <si>
    <t>181+307</t>
  </si>
  <si>
    <t>180+528</t>
  </si>
  <si>
    <t>181+524</t>
  </si>
  <si>
    <t>180+569</t>
  </si>
  <si>
    <t>181+375</t>
  </si>
  <si>
    <t>g.krök</t>
  </si>
  <si>
    <t>181+300</t>
  </si>
  <si>
    <t>181+469</t>
  </si>
  <si>
    <t>n.krök</t>
  </si>
  <si>
    <t>181+566</t>
  </si>
  <si>
    <t>181+487</t>
  </si>
  <si>
    <t>460-477</t>
  </si>
  <si>
    <t>181+643</t>
  </si>
  <si>
    <t>180+477</t>
  </si>
  <si>
    <t>181+592</t>
  </si>
  <si>
    <t>2b;2a</t>
  </si>
  <si>
    <t>181+938</t>
  </si>
  <si>
    <t>182+542</t>
  </si>
  <si>
    <t>181+800</t>
  </si>
  <si>
    <t>181+939</t>
  </si>
  <si>
    <t>182+182</t>
  </si>
  <si>
    <t>182+557</t>
  </si>
  <si>
    <t>181+716</t>
  </si>
  <si>
    <t>182+171</t>
  </si>
  <si>
    <t>182+217</t>
  </si>
  <si>
    <t>182+492</t>
  </si>
  <si>
    <t>181+745</t>
  </si>
  <si>
    <t>182+116</t>
  </si>
  <si>
    <t>182+495</t>
  </si>
  <si>
    <t>5b</t>
  </si>
  <si>
    <t>181+672</t>
  </si>
  <si>
    <t>182+104</t>
  </si>
  <si>
    <t>181+841</t>
  </si>
  <si>
    <t>182+191</t>
  </si>
  <si>
    <t>182+232</t>
  </si>
  <si>
    <t>181+712</t>
  </si>
  <si>
    <t>182+381</t>
  </si>
  <si>
    <t>6b</t>
  </si>
  <si>
    <t>182+169</t>
  </si>
  <si>
    <t>6a</t>
  </si>
  <si>
    <t>182+170</t>
  </si>
  <si>
    <t>182+384</t>
  </si>
  <si>
    <t>Oxelösund</t>
  </si>
  <si>
    <t>0+006</t>
  </si>
  <si>
    <t>0+653</t>
  </si>
  <si>
    <t>0+-046</t>
  </si>
  <si>
    <t>0+701</t>
  </si>
  <si>
    <t>0+-246</t>
  </si>
  <si>
    <t>0+622</t>
  </si>
  <si>
    <t>0+-431</t>
  </si>
  <si>
    <t>2+061</t>
  </si>
  <si>
    <t>0+-105</t>
  </si>
  <si>
    <t>0+816</t>
  </si>
  <si>
    <t>Nyköping</t>
  </si>
  <si>
    <t>Sjösa</t>
  </si>
  <si>
    <t>49+413</t>
  </si>
  <si>
    <t>50+190</t>
  </si>
  <si>
    <t>Tystberga</t>
  </si>
  <si>
    <t>37+232</t>
  </si>
  <si>
    <t>38+010</t>
  </si>
  <si>
    <t>Vrena</t>
  </si>
  <si>
    <t>35+083</t>
  </si>
  <si>
    <t>35+803</t>
  </si>
  <si>
    <t xml:space="preserve">Flen </t>
  </si>
  <si>
    <t>Skebokvarn</t>
  </si>
  <si>
    <t>103+208</t>
  </si>
  <si>
    <t>103+298</t>
  </si>
  <si>
    <t>Flen</t>
  </si>
  <si>
    <t>Sparreholm</t>
  </si>
  <si>
    <t>95+620</t>
  </si>
  <si>
    <t>96+359</t>
  </si>
  <si>
    <t>Gnesta</t>
  </si>
  <si>
    <t>65+098</t>
  </si>
  <si>
    <t>65+931</t>
  </si>
  <si>
    <t>65+188</t>
  </si>
  <si>
    <t>65+384</t>
  </si>
  <si>
    <t>Östra regionen</t>
  </si>
  <si>
    <t>Södertälje</t>
  </si>
  <si>
    <t>Hölö</t>
  </si>
  <si>
    <t>7+747</t>
  </si>
  <si>
    <t>8+515</t>
  </si>
  <si>
    <t>Trosa</t>
  </si>
  <si>
    <t>Vagnhärad</t>
  </si>
  <si>
    <t>18+117</t>
  </si>
  <si>
    <t>18+841</t>
  </si>
  <si>
    <t>Nynäshamn</t>
  </si>
  <si>
    <t>Nynäshamns Centrum</t>
  </si>
  <si>
    <t>2+883</t>
  </si>
  <si>
    <t>3+810</t>
  </si>
  <si>
    <t>0+-015</t>
  </si>
  <si>
    <t>0+341</t>
  </si>
  <si>
    <t>Stockholm</t>
  </si>
  <si>
    <t>Älvsjö godsbangård</t>
  </si>
  <si>
    <t>5+166</t>
  </si>
  <si>
    <t>6+013</t>
  </si>
  <si>
    <t>5+148</t>
  </si>
  <si>
    <t>6+075</t>
  </si>
  <si>
    <t>5+539</t>
  </si>
  <si>
    <t>6+056</t>
  </si>
  <si>
    <t>Solna</t>
  </si>
  <si>
    <t>Huvudsta</t>
  </si>
  <si>
    <t>3+761</t>
  </si>
  <si>
    <t>4+472</t>
  </si>
  <si>
    <t>d2</t>
  </si>
  <si>
    <t>4+355</t>
  </si>
  <si>
    <t>5+423</t>
  </si>
  <si>
    <t>Stationsgräns gr15 - stationsgräns bdgr1</t>
  </si>
  <si>
    <t>d1</t>
  </si>
  <si>
    <t>4+404</t>
  </si>
  <si>
    <t>5+419</t>
  </si>
  <si>
    <t>Stationsgräns gr-03 - stationsgräns bdgr2</t>
  </si>
  <si>
    <t>Hagalund</t>
  </si>
  <si>
    <t>5+960</t>
  </si>
  <si>
    <t>6+020</t>
  </si>
  <si>
    <t>5+743</t>
  </si>
  <si>
    <t>6+047</t>
  </si>
  <si>
    <t>5+713</t>
  </si>
  <si>
    <t>5+678</t>
  </si>
  <si>
    <t>6+305</t>
  </si>
  <si>
    <t>Stationsgräns gr-17 - vxl 212</t>
  </si>
  <si>
    <t>6+001</t>
  </si>
  <si>
    <t>6+176</t>
  </si>
  <si>
    <t xml:space="preserve">Stationsgräns gr-16 - vxl 200 </t>
  </si>
  <si>
    <t>6+044</t>
  </si>
  <si>
    <t>6+194</t>
  </si>
  <si>
    <t>Stationsgräns gr-13 - infragräns sj-02</t>
  </si>
  <si>
    <t>6+319</t>
  </si>
  <si>
    <t>7+175</t>
  </si>
  <si>
    <t xml:space="preserve">Vxl 232 - vxl 324  </t>
  </si>
  <si>
    <t>6+458</t>
  </si>
  <si>
    <t>7+173</t>
  </si>
  <si>
    <t>Vxl 279 - vxl 325a</t>
  </si>
  <si>
    <t>6+492</t>
  </si>
  <si>
    <t>7+118</t>
  </si>
  <si>
    <t>Vxl 283 - vxl 320</t>
  </si>
  <si>
    <t>Upplands Väsby</t>
  </si>
  <si>
    <t>23+507</t>
  </si>
  <si>
    <t>24+407</t>
  </si>
  <si>
    <t>3a;3b</t>
  </si>
  <si>
    <t>24+018</t>
  </si>
  <si>
    <t>24+565</t>
  </si>
  <si>
    <t>Vxl 121 - vxl 102</t>
  </si>
  <si>
    <t>3-4</t>
  </si>
  <si>
    <t>24+446</t>
  </si>
  <si>
    <t>24+704</t>
  </si>
  <si>
    <t>24+577</t>
  </si>
  <si>
    <t>24+874</t>
  </si>
  <si>
    <t>Sigtuna</t>
  </si>
  <si>
    <t>Rosersberg</t>
  </si>
  <si>
    <t>30+797</t>
  </si>
  <si>
    <t>31+787</t>
  </si>
  <si>
    <t>Märsta</t>
  </si>
  <si>
    <t>36+918</t>
  </si>
  <si>
    <t>37+287</t>
  </si>
  <si>
    <t>37+033</t>
  </si>
  <si>
    <t>Vxl 108 - infragräns je-02</t>
  </si>
  <si>
    <t>36+312</t>
  </si>
  <si>
    <t>36+667</t>
  </si>
  <si>
    <t>36+518</t>
  </si>
  <si>
    <t>36+924</t>
  </si>
  <si>
    <t>36+201</t>
  </si>
  <si>
    <t>36+900</t>
  </si>
  <si>
    <t>sky4</t>
  </si>
  <si>
    <t>36+976</t>
  </si>
  <si>
    <t>Håbo</t>
  </si>
  <si>
    <t>Bålsta</t>
  </si>
  <si>
    <t>46+540</t>
  </si>
  <si>
    <t>104-103</t>
  </si>
  <si>
    <t>46+426</t>
  </si>
  <si>
    <t>Sala</t>
  </si>
  <si>
    <t>127+789</t>
  </si>
  <si>
    <t>128+351</t>
  </si>
  <si>
    <t>406-407</t>
  </si>
  <si>
    <t>27+722</t>
  </si>
  <si>
    <t>27+872</t>
  </si>
  <si>
    <t>127+684</t>
  </si>
  <si>
    <t>128+470</t>
  </si>
  <si>
    <t>127+607</t>
  </si>
  <si>
    <t>128+509</t>
  </si>
  <si>
    <t>127+688</t>
  </si>
  <si>
    <t>128+102</t>
  </si>
  <si>
    <t>127+733</t>
  </si>
  <si>
    <t>128+545</t>
  </si>
  <si>
    <t>127+857</t>
  </si>
  <si>
    <t>128+178</t>
  </si>
  <si>
    <t>127+816</t>
  </si>
  <si>
    <t>128+160</t>
  </si>
  <si>
    <t>127+682</t>
  </si>
  <si>
    <t>127+729</t>
  </si>
  <si>
    <t>128+285</t>
  </si>
  <si>
    <t>128+405</t>
  </si>
  <si>
    <t>kalkst</t>
  </si>
  <si>
    <t>128+373</t>
  </si>
  <si>
    <t>128+630</t>
  </si>
  <si>
    <t>127+653</t>
  </si>
  <si>
    <t>127+726</t>
  </si>
  <si>
    <t>SKÅJ</t>
  </si>
  <si>
    <t>128+435</t>
  </si>
  <si>
    <t>Västerås</t>
  </si>
  <si>
    <t>Västerås central</t>
  </si>
  <si>
    <t>110+611</t>
  </si>
  <si>
    <t>111+127</t>
  </si>
  <si>
    <t>110+877</t>
  </si>
  <si>
    <t>111+193</t>
  </si>
  <si>
    <t>110+549</t>
  </si>
  <si>
    <t>110+838</t>
  </si>
  <si>
    <t>110+878</t>
  </si>
  <si>
    <t>110+991</t>
  </si>
  <si>
    <t>111+215</t>
  </si>
  <si>
    <t>110+632</t>
  </si>
  <si>
    <t>110+676</t>
  </si>
  <si>
    <t>110+976</t>
  </si>
  <si>
    <t>110+733</t>
  </si>
  <si>
    <t>110+943</t>
  </si>
  <si>
    <t>110+723</t>
  </si>
  <si>
    <t>110+977</t>
  </si>
  <si>
    <t>Västerås västra</t>
  </si>
  <si>
    <t>113+021</t>
  </si>
  <si>
    <t>113+450</t>
  </si>
  <si>
    <t>Fiktiv bdgrä - vxl 538</t>
  </si>
  <si>
    <t>113+392</t>
  </si>
  <si>
    <t>114+299</t>
  </si>
  <si>
    <t>113+555</t>
  </si>
  <si>
    <t>114+207</t>
  </si>
  <si>
    <t>113+544</t>
  </si>
  <si>
    <t>114+196</t>
  </si>
  <si>
    <t>113+584</t>
  </si>
  <si>
    <t>114+210</t>
  </si>
  <si>
    <t>114+163</t>
  </si>
  <si>
    <t>113+585</t>
  </si>
  <si>
    <t>114+194</t>
  </si>
  <si>
    <t>113+574</t>
  </si>
  <si>
    <t>Eskilstuna</t>
  </si>
  <si>
    <t>Eskilstuna central</t>
  </si>
  <si>
    <t>103+420</t>
  </si>
  <si>
    <t>103+979</t>
  </si>
  <si>
    <t>103+494</t>
  </si>
  <si>
    <t>103+900</t>
  </si>
  <si>
    <t>103+941</t>
  </si>
  <si>
    <t>31-24</t>
  </si>
  <si>
    <t>104+027</t>
  </si>
  <si>
    <t>104+044</t>
  </si>
  <si>
    <t>103+403</t>
  </si>
  <si>
    <t>103+532</t>
  </si>
  <si>
    <t>103+973</t>
  </si>
  <si>
    <t>103+378</t>
  </si>
  <si>
    <t>104+172</t>
  </si>
  <si>
    <t>103+347</t>
  </si>
  <si>
    <t>104+220</t>
  </si>
  <si>
    <t>103+279</t>
  </si>
  <si>
    <t>103+892</t>
  </si>
  <si>
    <t>114-113</t>
  </si>
  <si>
    <t>104+068</t>
  </si>
  <si>
    <t>104+107</t>
  </si>
  <si>
    <t>118-117</t>
  </si>
  <si>
    <t>103+360</t>
  </si>
  <si>
    <t>103+428</t>
  </si>
  <si>
    <t>116-115</t>
  </si>
  <si>
    <t>103+427</t>
  </si>
  <si>
    <t>102+688</t>
  </si>
  <si>
    <t>103+313</t>
  </si>
  <si>
    <t>102+746</t>
  </si>
  <si>
    <t>103+275</t>
  </si>
  <si>
    <t>Arboga</t>
  </si>
  <si>
    <t>328+572</t>
  </si>
  <si>
    <t>328+874</t>
  </si>
  <si>
    <t>Lindesberg</t>
  </si>
  <si>
    <t>Fellingsbro</t>
  </si>
  <si>
    <t>313+113</t>
  </si>
  <si>
    <t>314+458</t>
  </si>
  <si>
    <t>Köping</t>
  </si>
  <si>
    <t>hamnspår</t>
  </si>
  <si>
    <t>344+404</t>
  </si>
  <si>
    <t>345+509</t>
  </si>
  <si>
    <t>144+863</t>
  </si>
  <si>
    <t>145+024</t>
  </si>
  <si>
    <t>stick1</t>
  </si>
  <si>
    <t>145+161</t>
  </si>
  <si>
    <t>145+211</t>
  </si>
  <si>
    <t>145+272</t>
  </si>
  <si>
    <t>145+696</t>
  </si>
  <si>
    <t>144+972</t>
  </si>
  <si>
    <t>145+830</t>
  </si>
  <si>
    <t>145+155</t>
  </si>
  <si>
    <t>145+747</t>
  </si>
  <si>
    <t>145+226</t>
  </si>
  <si>
    <t>145+752</t>
  </si>
  <si>
    <t>145+263</t>
  </si>
  <si>
    <t>145+692</t>
  </si>
  <si>
    <t>145+292</t>
  </si>
  <si>
    <t>145+723</t>
  </si>
  <si>
    <t>145+313</t>
  </si>
  <si>
    <t>145+676</t>
  </si>
  <si>
    <t>145+331</t>
  </si>
  <si>
    <t>145+706</t>
  </si>
  <si>
    <t>Hallstahammar</t>
  </si>
  <si>
    <t>8+313</t>
  </si>
  <si>
    <t>8+448</t>
  </si>
  <si>
    <t>7+980</t>
  </si>
  <si>
    <t>8+273</t>
  </si>
  <si>
    <t>nejmans</t>
  </si>
  <si>
    <t>7+900</t>
  </si>
  <si>
    <t>8+399</t>
  </si>
  <si>
    <t>6+007</t>
  </si>
  <si>
    <t>6+435</t>
  </si>
  <si>
    <t>6+367</t>
  </si>
  <si>
    <t>6+426</t>
  </si>
  <si>
    <t>Surahammar</t>
  </si>
  <si>
    <t>16+800</t>
  </si>
  <si>
    <t>17+039</t>
  </si>
  <si>
    <t>bruket ö</t>
  </si>
  <si>
    <t>16+773</t>
  </si>
  <si>
    <t>16+903</t>
  </si>
  <si>
    <t>16+834</t>
  </si>
  <si>
    <t>17+273</t>
  </si>
  <si>
    <t>16+540</t>
  </si>
  <si>
    <t>17+340</t>
  </si>
  <si>
    <t>16+503</t>
  </si>
  <si>
    <t>16+573</t>
  </si>
  <si>
    <t>17+306</t>
  </si>
  <si>
    <t>17+360</t>
  </si>
  <si>
    <t>Virsbo</t>
  </si>
  <si>
    <t>140+000</t>
  </si>
  <si>
    <t>140+516</t>
  </si>
  <si>
    <t>140+151</t>
  </si>
  <si>
    <t>140+447</t>
  </si>
  <si>
    <t>Skinnskatteberg</t>
  </si>
  <si>
    <t>217+163</t>
  </si>
  <si>
    <t>218+138</t>
  </si>
  <si>
    <t>Ljusnarsberg</t>
  </si>
  <si>
    <t>Ställdalen</t>
  </si>
  <si>
    <t>105+386</t>
  </si>
  <si>
    <t>106+208</t>
  </si>
  <si>
    <t>Ludvika</t>
  </si>
  <si>
    <t>69+878</t>
  </si>
  <si>
    <t>70+562</t>
  </si>
  <si>
    <t>69+895</t>
  </si>
  <si>
    <t>70+605</t>
  </si>
  <si>
    <t>69+805</t>
  </si>
  <si>
    <t>70+648</t>
  </si>
  <si>
    <t>69+761</t>
  </si>
  <si>
    <t>70+564</t>
  </si>
  <si>
    <t>69+796</t>
  </si>
  <si>
    <t>70+341</t>
  </si>
  <si>
    <t>69+833</t>
  </si>
  <si>
    <t>70+430</t>
  </si>
  <si>
    <t>70+131</t>
  </si>
  <si>
    <t>70+979</t>
  </si>
  <si>
    <t>70+290</t>
  </si>
  <si>
    <t>70+319</t>
  </si>
  <si>
    <t>Smedjebacken</t>
  </si>
  <si>
    <t>196+272</t>
  </si>
  <si>
    <t>196+641</t>
  </si>
  <si>
    <t>196+090</t>
  </si>
  <si>
    <t>196+898</t>
  </si>
  <si>
    <t>196+211</t>
  </si>
  <si>
    <t>196+680</t>
  </si>
  <si>
    <t>196+077</t>
  </si>
  <si>
    <t>196+404</t>
  </si>
  <si>
    <t>196+209</t>
  </si>
  <si>
    <t>196+322</t>
  </si>
  <si>
    <t>196+169</t>
  </si>
  <si>
    <t>196+756</t>
  </si>
  <si>
    <t>196+061</t>
  </si>
  <si>
    <t>196+779</t>
  </si>
  <si>
    <t>196+104</t>
  </si>
  <si>
    <t>196+803</t>
  </si>
  <si>
    <t>196+243</t>
  </si>
  <si>
    <t>196+728</t>
  </si>
  <si>
    <t>Norberg</t>
  </si>
  <si>
    <t>Snyten</t>
  </si>
  <si>
    <t>182+648</t>
  </si>
  <si>
    <t>183+416</t>
  </si>
  <si>
    <t>Hökmora</t>
  </si>
  <si>
    <t>170+784</t>
  </si>
  <si>
    <t>171+482</t>
  </si>
  <si>
    <t>Avesta</t>
  </si>
  <si>
    <t>Avesta Krylbo</t>
  </si>
  <si>
    <t>160+433</t>
  </si>
  <si>
    <t>161+064</t>
  </si>
  <si>
    <t>160+410</t>
  </si>
  <si>
    <t>160+963</t>
  </si>
  <si>
    <t>160+142</t>
  </si>
  <si>
    <t>161+128</t>
  </si>
  <si>
    <t>Vxl 172 - vxl 106</t>
  </si>
  <si>
    <t>0+338</t>
  </si>
  <si>
    <t>0+640</t>
  </si>
  <si>
    <t>Infartsignal gr-03-vxl 106</t>
  </si>
  <si>
    <t>161+007</t>
  </si>
  <si>
    <t>160+115</t>
  </si>
  <si>
    <t>160+252</t>
  </si>
  <si>
    <t>160+272</t>
  </si>
  <si>
    <t>160+778</t>
  </si>
  <si>
    <t>160+507</t>
  </si>
  <si>
    <t>160+1025</t>
  </si>
  <si>
    <t>160+508</t>
  </si>
  <si>
    <t>160+1005</t>
  </si>
  <si>
    <t>160+483</t>
  </si>
  <si>
    <t>161+136</t>
  </si>
  <si>
    <t>160+530</t>
  </si>
  <si>
    <t>161+110</t>
  </si>
  <si>
    <t>160+888</t>
  </si>
  <si>
    <t>161+205</t>
  </si>
  <si>
    <t>160+979</t>
  </si>
  <si>
    <t>161+227</t>
  </si>
  <si>
    <t>161+243</t>
  </si>
  <si>
    <t>161+471</t>
  </si>
  <si>
    <t>Jularbo</t>
  </si>
  <si>
    <t>164+379</t>
  </si>
  <si>
    <t>165+111</t>
  </si>
  <si>
    <t>Fors</t>
  </si>
  <si>
    <t>170+680</t>
  </si>
  <si>
    <t>171+421</t>
  </si>
  <si>
    <t>170+698</t>
  </si>
  <si>
    <t>171+431</t>
  </si>
  <si>
    <t>170+778</t>
  </si>
  <si>
    <t>171+350</t>
  </si>
  <si>
    <t>170+911</t>
  </si>
  <si>
    <t>171+289</t>
  </si>
  <si>
    <t>170+989</t>
  </si>
  <si>
    <t>170+1066</t>
  </si>
  <si>
    <t>Vxl 12 - vxl 13</t>
  </si>
  <si>
    <t>170+920</t>
  </si>
  <si>
    <t>171+235</t>
  </si>
  <si>
    <t>Stoppbock s13 - vxl 8a</t>
  </si>
  <si>
    <t>skysp4</t>
  </si>
  <si>
    <t>171+296</t>
  </si>
  <si>
    <t>171+341</t>
  </si>
  <si>
    <t>Morshyttan</t>
  </si>
  <si>
    <t>178+693</t>
  </si>
  <si>
    <t>179+455</t>
  </si>
  <si>
    <t>Byvalla</t>
  </si>
  <si>
    <t>189+705</t>
  </si>
  <si>
    <t>190+414</t>
  </si>
  <si>
    <t>Hofors</t>
  </si>
  <si>
    <t>Dalgränsen</t>
  </si>
  <si>
    <t>193+836</t>
  </si>
  <si>
    <t>194+596</t>
  </si>
  <si>
    <t>194+222</t>
  </si>
  <si>
    <t>194+400</t>
  </si>
  <si>
    <t>Hästbo</t>
  </si>
  <si>
    <t>201+556</t>
  </si>
  <si>
    <t>202+265</t>
  </si>
  <si>
    <t>Borlänge</t>
  </si>
  <si>
    <t>Borlänge central</t>
  </si>
  <si>
    <t>64+273</t>
  </si>
  <si>
    <t>64+663</t>
  </si>
  <si>
    <t>64+652</t>
  </si>
  <si>
    <t>64+846</t>
  </si>
  <si>
    <t>64+199</t>
  </si>
  <si>
    <t>64+898</t>
  </si>
  <si>
    <t>Vxl 433 - vxl 494</t>
  </si>
  <si>
    <t>Mora</t>
  </si>
  <si>
    <t>Mora central</t>
  </si>
  <si>
    <t>181+072</t>
  </si>
  <si>
    <t>181+030</t>
  </si>
  <si>
    <t>181+391</t>
  </si>
  <si>
    <t>181+067</t>
  </si>
  <si>
    <t>181+733</t>
  </si>
  <si>
    <t>181+014</t>
  </si>
  <si>
    <t>181+686</t>
  </si>
  <si>
    <t>181+231</t>
  </si>
  <si>
    <t>181+690</t>
  </si>
  <si>
    <t>113-112</t>
  </si>
  <si>
    <t>181+552</t>
  </si>
  <si>
    <t>181+615</t>
  </si>
  <si>
    <t>181+360</t>
  </si>
  <si>
    <t>181+671</t>
  </si>
  <si>
    <t>utdrag6</t>
  </si>
  <si>
    <t>181+908</t>
  </si>
  <si>
    <t>181+444</t>
  </si>
  <si>
    <t>181+911</t>
  </si>
  <si>
    <t>181+308</t>
  </si>
  <si>
    <t>181+432</t>
  </si>
  <si>
    <t>181+771</t>
  </si>
  <si>
    <t>181+261</t>
  </si>
  <si>
    <t>181+704</t>
  </si>
  <si>
    <t>181+264</t>
  </si>
  <si>
    <t>181+990</t>
  </si>
  <si>
    <t>181+393</t>
  </si>
  <si>
    <t>181+673</t>
  </si>
  <si>
    <t>181+317</t>
  </si>
  <si>
    <t>181+764</t>
  </si>
  <si>
    <t>181+346</t>
  </si>
  <si>
    <t>181+892</t>
  </si>
  <si>
    <t>181+846</t>
  </si>
  <si>
    <t>Leksand</t>
  </si>
  <si>
    <t>Tällberg</t>
  </si>
  <si>
    <t>117+845</t>
  </si>
  <si>
    <t>118+543</t>
  </si>
  <si>
    <t>107+512</t>
  </si>
  <si>
    <t>108+372</t>
  </si>
  <si>
    <t>107+435</t>
  </si>
  <si>
    <t>107+999</t>
  </si>
  <si>
    <t>Insjön</t>
  </si>
  <si>
    <t>2+742</t>
  </si>
  <si>
    <t>2+945</t>
  </si>
  <si>
    <t>11a</t>
  </si>
  <si>
    <t>2+705</t>
  </si>
  <si>
    <t>2+942</t>
  </si>
  <si>
    <t>2+745</t>
  </si>
  <si>
    <t>2+943</t>
  </si>
  <si>
    <t>2+606</t>
  </si>
  <si>
    <t>3+039</t>
  </si>
  <si>
    <t>Vxl 101 - infragräns</t>
  </si>
  <si>
    <t>2+652</t>
  </si>
  <si>
    <t>2+913</t>
  </si>
  <si>
    <t>2+704</t>
  </si>
  <si>
    <t>2+944</t>
  </si>
  <si>
    <t>2+934</t>
  </si>
  <si>
    <t>2+749</t>
  </si>
  <si>
    <t>2+1000</t>
  </si>
  <si>
    <t>Falun</t>
  </si>
  <si>
    <t>Falun central</t>
  </si>
  <si>
    <t>90+940</t>
  </si>
  <si>
    <t>91+630</t>
  </si>
  <si>
    <t>0+443</t>
  </si>
  <si>
    <t>91+641</t>
  </si>
  <si>
    <t>91+655</t>
  </si>
  <si>
    <t>0+191</t>
  </si>
  <si>
    <t>90+880</t>
  </si>
  <si>
    <t>91+656</t>
  </si>
  <si>
    <t>90+973</t>
  </si>
  <si>
    <t>91+628</t>
  </si>
  <si>
    <t>91+342</t>
  </si>
  <si>
    <t>91+593</t>
  </si>
  <si>
    <t>91+344</t>
  </si>
  <si>
    <t>91+612</t>
  </si>
  <si>
    <t>91+305</t>
  </si>
  <si>
    <t>90+852</t>
  </si>
  <si>
    <t>91+629</t>
  </si>
  <si>
    <t>0+297</t>
  </si>
  <si>
    <t>90+897</t>
  </si>
  <si>
    <t>0+130</t>
  </si>
  <si>
    <t>90+858</t>
  </si>
  <si>
    <t>91+784</t>
  </si>
  <si>
    <t>91+329</t>
  </si>
  <si>
    <t>91+264</t>
  </si>
  <si>
    <t>91+670</t>
  </si>
  <si>
    <t>91+000</t>
  </si>
  <si>
    <t>91+741</t>
  </si>
  <si>
    <t>Sandviken</t>
  </si>
  <si>
    <t>Åshammar</t>
  </si>
  <si>
    <t>225+764</t>
  </si>
  <si>
    <t>226+456</t>
  </si>
  <si>
    <t>Kungsgården</t>
  </si>
  <si>
    <t>31+682</t>
  </si>
  <si>
    <t>32+432</t>
  </si>
  <si>
    <t>22+818</t>
  </si>
  <si>
    <t>23+405</t>
  </si>
  <si>
    <t>22+886</t>
  </si>
  <si>
    <t>23+613</t>
  </si>
  <si>
    <t>22+786</t>
  </si>
  <si>
    <t>23+450</t>
  </si>
  <si>
    <t>23+390</t>
  </si>
  <si>
    <t>23+795</t>
  </si>
  <si>
    <t>22+846</t>
  </si>
  <si>
    <t>23+653</t>
  </si>
  <si>
    <t>Bollnäs</t>
  </si>
  <si>
    <t>317+438</t>
  </si>
  <si>
    <t>317+887</t>
  </si>
  <si>
    <t>317+603</t>
  </si>
  <si>
    <t>317+957</t>
  </si>
  <si>
    <t>317+650</t>
  </si>
  <si>
    <t>317+853</t>
  </si>
  <si>
    <t>317+750</t>
  </si>
  <si>
    <t>317+866</t>
  </si>
  <si>
    <t>317+792</t>
  </si>
  <si>
    <t>Arbrå</t>
  </si>
  <si>
    <t>331+395</t>
  </si>
  <si>
    <t>331+853</t>
  </si>
  <si>
    <t>331+366</t>
  </si>
  <si>
    <t>331+770</t>
  </si>
  <si>
    <t>331+287</t>
  </si>
  <si>
    <t>331+363</t>
  </si>
  <si>
    <t>Hudiksvall</t>
  </si>
  <si>
    <t>259+030</t>
  </si>
  <si>
    <t>259+572</t>
  </si>
  <si>
    <t>258+774</t>
  </si>
  <si>
    <t>259+566</t>
  </si>
  <si>
    <t>258+1000</t>
  </si>
  <si>
    <t>259+520</t>
  </si>
  <si>
    <t>259+061</t>
  </si>
  <si>
    <t>259+446</t>
  </si>
  <si>
    <t>258+742</t>
  </si>
  <si>
    <t>259+649</t>
  </si>
  <si>
    <t>Ljusdal</t>
  </si>
  <si>
    <t>379+706</t>
  </si>
  <si>
    <t>380+554</t>
  </si>
  <si>
    <t>380+598</t>
  </si>
  <si>
    <t>379+448</t>
  </si>
  <si>
    <t>380+553</t>
  </si>
  <si>
    <t>Vxl 22b - vxl 23</t>
  </si>
  <si>
    <t>lantmann</t>
  </si>
  <si>
    <t>380+292</t>
  </si>
  <si>
    <t>380+540</t>
  </si>
  <si>
    <t>379+877</t>
  </si>
  <si>
    <t>380+584</t>
  </si>
  <si>
    <t>kolspåre</t>
  </si>
  <si>
    <t>379+746</t>
  </si>
  <si>
    <t>379+897</t>
  </si>
  <si>
    <t>Tallåsen</t>
  </si>
  <si>
    <t>386+662</t>
  </si>
  <si>
    <t>387+603</t>
  </si>
  <si>
    <t>386+601</t>
  </si>
  <si>
    <t>387+581</t>
  </si>
  <si>
    <t>Hennan</t>
  </si>
  <si>
    <t>407+375</t>
  </si>
  <si>
    <t>408+120</t>
  </si>
  <si>
    <t>407+430</t>
  </si>
  <si>
    <t>408+160</t>
  </si>
  <si>
    <t>Mellansjö</t>
  </si>
  <si>
    <t>445+846</t>
  </si>
  <si>
    <t>446+598</t>
  </si>
  <si>
    <t>446+185</t>
  </si>
  <si>
    <t>446+442</t>
  </si>
  <si>
    <t>Norra regionen</t>
  </si>
  <si>
    <t>Ånge</t>
  </si>
  <si>
    <t>Alby</t>
  </si>
  <si>
    <t>472+483</t>
  </si>
  <si>
    <t>473+252</t>
  </si>
  <si>
    <t>472+722</t>
  </si>
  <si>
    <t>473+080</t>
  </si>
  <si>
    <t>472+839</t>
  </si>
  <si>
    <t>473+102</t>
  </si>
  <si>
    <t>Östersund</t>
  </si>
  <si>
    <t>Brunflo</t>
  </si>
  <si>
    <t>570+425</t>
  </si>
  <si>
    <t>571+445</t>
  </si>
  <si>
    <t>525+951</t>
  </si>
  <si>
    <t>526+469</t>
  </si>
  <si>
    <t>570+517</t>
  </si>
  <si>
    <t>571+359</t>
  </si>
  <si>
    <t>571+165</t>
  </si>
  <si>
    <t>571+280</t>
  </si>
  <si>
    <t>Bräcke</t>
  </si>
  <si>
    <t>Gällö</t>
  </si>
  <si>
    <t>538+362</t>
  </si>
  <si>
    <t>538+742</t>
  </si>
  <si>
    <t>537+865</t>
  </si>
  <si>
    <t>539+654</t>
  </si>
  <si>
    <t>Nyhem</t>
  </si>
  <si>
    <t>536+821</t>
  </si>
  <si>
    <t>537+879</t>
  </si>
  <si>
    <t>537+880</t>
  </si>
  <si>
    <t>Ånge godsbangård</t>
  </si>
  <si>
    <t>484+043</t>
  </si>
  <si>
    <t>484+878</t>
  </si>
  <si>
    <t>484+055</t>
  </si>
  <si>
    <t>484+800</t>
  </si>
  <si>
    <t>483+932</t>
  </si>
  <si>
    <t>484+731</t>
  </si>
  <si>
    <t>484+114</t>
  </si>
  <si>
    <t>484+912</t>
  </si>
  <si>
    <t>484+165</t>
  </si>
  <si>
    <t>484+936</t>
  </si>
  <si>
    <t>484+154</t>
  </si>
  <si>
    <t>484+947</t>
  </si>
  <si>
    <t>484+014</t>
  </si>
  <si>
    <t>484+732</t>
  </si>
  <si>
    <t>484+916</t>
  </si>
  <si>
    <t>484+125</t>
  </si>
  <si>
    <t>Vxl 312 - vxl 314</t>
  </si>
  <si>
    <t>483+958</t>
  </si>
  <si>
    <t>484+872</t>
  </si>
  <si>
    <t>Vxl 302 - vxl 221</t>
  </si>
  <si>
    <t>484+840</t>
  </si>
  <si>
    <t>484+773</t>
  </si>
  <si>
    <t>484+204</t>
  </si>
  <si>
    <t>484+910</t>
  </si>
  <si>
    <t>ut 1</t>
  </si>
  <si>
    <t>483+732</t>
  </si>
  <si>
    <t>483+897</t>
  </si>
  <si>
    <t>483+968</t>
  </si>
  <si>
    <t>484+200</t>
  </si>
  <si>
    <t>484+005</t>
  </si>
  <si>
    <t>484+119</t>
  </si>
  <si>
    <t>484+031</t>
  </si>
  <si>
    <t>484+060</t>
  </si>
  <si>
    <t>484+049</t>
  </si>
  <si>
    <t>484+955</t>
  </si>
  <si>
    <t>485+291</t>
  </si>
  <si>
    <t>484+061</t>
  </si>
  <si>
    <t>484+988</t>
  </si>
  <si>
    <t>484+078</t>
  </si>
  <si>
    <t>484+891</t>
  </si>
  <si>
    <t>484+100</t>
  </si>
  <si>
    <t>484+943</t>
  </si>
  <si>
    <t>484+118</t>
  </si>
  <si>
    <t>484+728</t>
  </si>
  <si>
    <t>484+140</t>
  </si>
  <si>
    <t>484+971</t>
  </si>
  <si>
    <t>484+158</t>
  </si>
  <si>
    <t>484+949</t>
  </si>
  <si>
    <t>484+187</t>
  </si>
  <si>
    <t>484+880</t>
  </si>
  <si>
    <t>484+198</t>
  </si>
  <si>
    <t>484+895</t>
  </si>
  <si>
    <t>484+216</t>
  </si>
  <si>
    <t>484+987</t>
  </si>
  <si>
    <t>484+260</t>
  </si>
  <si>
    <t>484+904</t>
  </si>
  <si>
    <t>484+239</t>
  </si>
  <si>
    <t>484+894</t>
  </si>
  <si>
    <t>484+123</t>
  </si>
  <si>
    <t>484+190</t>
  </si>
  <si>
    <t>484+245</t>
  </si>
  <si>
    <t>484+920</t>
  </si>
  <si>
    <t>484+932</t>
  </si>
  <si>
    <t>484+398</t>
  </si>
  <si>
    <t>484+775</t>
  </si>
  <si>
    <t>484+476</t>
  </si>
  <si>
    <t>484+770</t>
  </si>
  <si>
    <t>484+448</t>
  </si>
  <si>
    <t>484+769</t>
  </si>
  <si>
    <t>485+339</t>
  </si>
  <si>
    <t>486+251</t>
  </si>
  <si>
    <t>485+098</t>
  </si>
  <si>
    <t>485+378</t>
  </si>
  <si>
    <t>486+233</t>
  </si>
  <si>
    <t>483+851</t>
  </si>
  <si>
    <t>483+933</t>
  </si>
  <si>
    <t>483+929</t>
  </si>
  <si>
    <t>484+662</t>
  </si>
  <si>
    <t>483+959</t>
  </si>
  <si>
    <t>484+691</t>
  </si>
  <si>
    <t>483+292</t>
  </si>
  <si>
    <t>484+669</t>
  </si>
  <si>
    <t>Infartsignal gr-03-vxl 437</t>
  </si>
  <si>
    <t>2;2a;2b</t>
  </si>
  <si>
    <t>483+909</t>
  </si>
  <si>
    <t>484+723</t>
  </si>
  <si>
    <t>Vxl 486-vxl 407</t>
  </si>
  <si>
    <t>Erikslund</t>
  </si>
  <si>
    <t>497+761</t>
  </si>
  <si>
    <t>498+513</t>
  </si>
  <si>
    <t>497+800</t>
  </si>
  <si>
    <t>498+245</t>
  </si>
  <si>
    <t>Johannisberg</t>
  </si>
  <si>
    <t>504+653</t>
  </si>
  <si>
    <t>505+392</t>
  </si>
  <si>
    <t>Sundsvall</t>
  </si>
  <si>
    <t>Viskan</t>
  </si>
  <si>
    <t>527+428</t>
  </si>
  <si>
    <t>528+199</t>
  </si>
  <si>
    <t>Vattjom</t>
  </si>
  <si>
    <t>560+698</t>
  </si>
  <si>
    <t>561+475</t>
  </si>
  <si>
    <t>346+574</t>
  </si>
  <si>
    <t>347+363</t>
  </si>
  <si>
    <t>346+274</t>
  </si>
  <si>
    <t>347+365</t>
  </si>
  <si>
    <t>346+555</t>
  </si>
  <si>
    <t>347+388</t>
  </si>
  <si>
    <t>346+548</t>
  </si>
  <si>
    <t>347+171</t>
  </si>
  <si>
    <t>345+860</t>
  </si>
  <si>
    <t>347+172</t>
  </si>
  <si>
    <t>Sundsvall central</t>
  </si>
  <si>
    <t>346+918</t>
  </si>
  <si>
    <t>347+322</t>
  </si>
  <si>
    <t>346+595</t>
  </si>
  <si>
    <t>347+729</t>
  </si>
  <si>
    <t>346+635</t>
  </si>
  <si>
    <t>347+501</t>
  </si>
  <si>
    <t>347+108</t>
  </si>
  <si>
    <t>347+176</t>
  </si>
  <si>
    <t>347+079</t>
  </si>
  <si>
    <t>347+368</t>
  </si>
  <si>
    <t>347+019</t>
  </si>
  <si>
    <t>347+462</t>
  </si>
  <si>
    <t>347+124</t>
  </si>
  <si>
    <t>347+227</t>
  </si>
  <si>
    <t>347+137</t>
  </si>
  <si>
    <t>347+038</t>
  </si>
  <si>
    <t>347+338</t>
  </si>
  <si>
    <t>346+792</t>
  </si>
  <si>
    <t>347+054</t>
  </si>
  <si>
    <t>Timrå</t>
  </si>
  <si>
    <t>366+787</t>
  </si>
  <si>
    <t>367+561</t>
  </si>
  <si>
    <t>366+713</t>
  </si>
  <si>
    <t>367+630</t>
  </si>
  <si>
    <t>366+424</t>
  </si>
  <si>
    <t>367+719</t>
  </si>
  <si>
    <t>514+370</t>
  </si>
  <si>
    <t>515+238</t>
  </si>
  <si>
    <t>514+535</t>
  </si>
  <si>
    <t>515+423</t>
  </si>
  <si>
    <t>582+390</t>
  </si>
  <si>
    <t>582+588</t>
  </si>
  <si>
    <t>Håsjö</t>
  </si>
  <si>
    <t>582+001</t>
  </si>
  <si>
    <t>582+898</t>
  </si>
  <si>
    <t>582+039</t>
  </si>
  <si>
    <t>582+959</t>
  </si>
  <si>
    <t>581+773</t>
  </si>
  <si>
    <t>583+142</t>
  </si>
  <si>
    <t>Ragunda</t>
  </si>
  <si>
    <t>594+883</t>
  </si>
  <si>
    <t>595+502</t>
  </si>
  <si>
    <t>594+850</t>
  </si>
  <si>
    <t>595+253</t>
  </si>
  <si>
    <t>594+597</t>
  </si>
  <si>
    <t>595+480</t>
  </si>
  <si>
    <t>Sollefteå</t>
  </si>
  <si>
    <t>Långsele</t>
  </si>
  <si>
    <t>117-105</t>
  </si>
  <si>
    <t>646+081</t>
  </si>
  <si>
    <t>646+208</t>
  </si>
  <si>
    <t>htg 2</t>
  </si>
  <si>
    <t>645+900</t>
  </si>
  <si>
    <t>646+116</t>
  </si>
  <si>
    <t>upst1</t>
  </si>
  <si>
    <t>645+938</t>
  </si>
  <si>
    <t>646+015</t>
  </si>
  <si>
    <t>645+922</t>
  </si>
  <si>
    <t>646+049</t>
  </si>
  <si>
    <t>stallsp2</t>
  </si>
  <si>
    <t>645+889</t>
  </si>
  <si>
    <t>645+985</t>
  </si>
  <si>
    <t>Stallsp1</t>
  </si>
  <si>
    <t>645+894</t>
  </si>
  <si>
    <t>646+055</t>
  </si>
  <si>
    <t>Stallsp3</t>
  </si>
  <si>
    <t>645+797</t>
  </si>
  <si>
    <t>646+024</t>
  </si>
  <si>
    <t>stallsp.</t>
  </si>
  <si>
    <t>646+174</t>
  </si>
  <si>
    <t>städ</t>
  </si>
  <si>
    <t>645+854</t>
  </si>
  <si>
    <t>646+085</t>
  </si>
  <si>
    <t>645+898</t>
  </si>
  <si>
    <t>646+145</t>
  </si>
  <si>
    <t>645+121</t>
  </si>
  <si>
    <t>646+538</t>
  </si>
  <si>
    <t>Vxl 126 - vxl 102</t>
  </si>
  <si>
    <t>645+324</t>
  </si>
  <si>
    <t>646+069</t>
  </si>
  <si>
    <t>645+363</t>
  </si>
  <si>
    <t>646+487</t>
  </si>
  <si>
    <t>frilasts</t>
  </si>
  <si>
    <t>645+398</t>
  </si>
  <si>
    <t>645+476</t>
  </si>
  <si>
    <t>f1</t>
  </si>
  <si>
    <t>645+613</t>
  </si>
  <si>
    <t>f2</t>
  </si>
  <si>
    <t>645+593</t>
  </si>
  <si>
    <t>södra ka</t>
  </si>
  <si>
    <t>645+435</t>
  </si>
  <si>
    <t>645+652</t>
  </si>
  <si>
    <t>Tågsjöberg</t>
  </si>
  <si>
    <t>56+540</t>
  </si>
  <si>
    <t>56+814</t>
  </si>
  <si>
    <t>56+432</t>
  </si>
  <si>
    <t>56+963</t>
  </si>
  <si>
    <t>56+101</t>
  </si>
  <si>
    <t>57+006</t>
  </si>
  <si>
    <t>Strömsund</t>
  </si>
  <si>
    <t>Backe</t>
  </si>
  <si>
    <t>sågspåre</t>
  </si>
  <si>
    <t>77+028</t>
  </si>
  <si>
    <t>77+198</t>
  </si>
  <si>
    <t>Infragräns infså - vxl 5a</t>
  </si>
  <si>
    <t>78+502</t>
  </si>
  <si>
    <t>78+798</t>
  </si>
  <si>
    <t>78+623</t>
  </si>
  <si>
    <t>78+986</t>
  </si>
  <si>
    <t>78+558</t>
  </si>
  <si>
    <t>78+637</t>
  </si>
  <si>
    <t>Umeå</t>
  </si>
  <si>
    <t>Holmsund</t>
  </si>
  <si>
    <t>903+772</t>
  </si>
  <si>
    <t>904+081</t>
  </si>
  <si>
    <t>903+813</t>
  </si>
  <si>
    <t>904+040</t>
  </si>
  <si>
    <t>Kajsp</t>
  </si>
  <si>
    <t>903+714</t>
  </si>
  <si>
    <t>903+999</t>
  </si>
  <si>
    <t>903+621</t>
  </si>
  <si>
    <t>904+140</t>
  </si>
  <si>
    <t>903+406</t>
  </si>
  <si>
    <t>904+169</t>
  </si>
  <si>
    <t>903+631</t>
  </si>
  <si>
    <t>904+127</t>
  </si>
  <si>
    <t>Umeå Godsbangård</t>
  </si>
  <si>
    <t>884+677</t>
  </si>
  <si>
    <t>885+739</t>
  </si>
  <si>
    <t>Vxl 614 - Fiktiv inf 7</t>
  </si>
  <si>
    <t>884+716</t>
  </si>
  <si>
    <t>885+574</t>
  </si>
  <si>
    <t>884+850</t>
  </si>
  <si>
    <t>885+490</t>
  </si>
  <si>
    <t>885+640</t>
  </si>
  <si>
    <t>885+600</t>
  </si>
  <si>
    <t>884+936</t>
  </si>
  <si>
    <t>885+519</t>
  </si>
  <si>
    <t>884+932</t>
  </si>
  <si>
    <t>884+1420</t>
  </si>
  <si>
    <t>885+257</t>
  </si>
  <si>
    <t>885+396</t>
  </si>
  <si>
    <t>885+162</t>
  </si>
  <si>
    <t>885+431</t>
  </si>
  <si>
    <t>885+341</t>
  </si>
  <si>
    <t>884+931</t>
  </si>
  <si>
    <t>885+480</t>
  </si>
  <si>
    <t>Brännland</t>
  </si>
  <si>
    <t>875+245</t>
  </si>
  <si>
    <t>875+942</t>
  </si>
  <si>
    <t>Vännäs</t>
  </si>
  <si>
    <t>856+820</t>
  </si>
  <si>
    <t>858+1133</t>
  </si>
  <si>
    <t>856+876</t>
  </si>
  <si>
    <t>857+764</t>
  </si>
  <si>
    <t>856+927</t>
  </si>
  <si>
    <t>857+727</t>
  </si>
  <si>
    <t>857+782</t>
  </si>
  <si>
    <t>858+442</t>
  </si>
  <si>
    <t>856+969</t>
  </si>
  <si>
    <t>857+365</t>
  </si>
  <si>
    <t>856+905</t>
  </si>
  <si>
    <t>856+1007</t>
  </si>
  <si>
    <t>856+906</t>
  </si>
  <si>
    <t>857+670</t>
  </si>
  <si>
    <t>857+083</t>
  </si>
  <si>
    <t>857+397</t>
  </si>
  <si>
    <t>857+118</t>
  </si>
  <si>
    <t>857+421</t>
  </si>
  <si>
    <t>b4</t>
  </si>
  <si>
    <t>857+581</t>
  </si>
  <si>
    <t>857+775</t>
  </si>
  <si>
    <t>b5</t>
  </si>
  <si>
    <t>857+563</t>
  </si>
  <si>
    <t>857+657</t>
  </si>
  <si>
    <t>b6</t>
  </si>
  <si>
    <t>857+592</t>
  </si>
  <si>
    <t>857+656</t>
  </si>
  <si>
    <t>b3</t>
  </si>
  <si>
    <t>857+448</t>
  </si>
  <si>
    <t>857+668</t>
  </si>
  <si>
    <t>b7</t>
  </si>
  <si>
    <t>857+522</t>
  </si>
  <si>
    <t>857+836</t>
  </si>
  <si>
    <t>857+312</t>
  </si>
  <si>
    <t>857+540</t>
  </si>
  <si>
    <t>b2</t>
  </si>
  <si>
    <t>857+283</t>
  </si>
  <si>
    <t>857+566</t>
  </si>
  <si>
    <t>Tväråbäck</t>
  </si>
  <si>
    <t>866+070</t>
  </si>
  <si>
    <t>866+253</t>
  </si>
  <si>
    <t>Vindeln</t>
  </si>
  <si>
    <t>891+561</t>
  </si>
  <si>
    <t>891+898</t>
  </si>
  <si>
    <t>891+509</t>
  </si>
  <si>
    <t>892+290</t>
  </si>
  <si>
    <t>Hällnäs</t>
  </si>
  <si>
    <t>904+677</t>
  </si>
  <si>
    <t>904+900</t>
  </si>
  <si>
    <t>904+487</t>
  </si>
  <si>
    <t>904+950</t>
  </si>
  <si>
    <t>Yttersjön</t>
  </si>
  <si>
    <t>917+250</t>
  </si>
  <si>
    <t>918+073</t>
  </si>
  <si>
    <t>Ekträsk</t>
  </si>
  <si>
    <t>930+830</t>
  </si>
  <si>
    <t>931+262</t>
  </si>
  <si>
    <t>Norsjö</t>
  </si>
  <si>
    <t>Bastuträsk</t>
  </si>
  <si>
    <t>967+637</t>
  </si>
  <si>
    <t>968+600</t>
  </si>
  <si>
    <t>967+679</t>
  </si>
  <si>
    <t>968+534</t>
  </si>
  <si>
    <t>968+029</t>
  </si>
  <si>
    <t>968+287</t>
  </si>
  <si>
    <t>Skellefteå</t>
  </si>
  <si>
    <t>Jörn</t>
  </si>
  <si>
    <t>1001+441</t>
  </si>
  <si>
    <t>1001+875</t>
  </si>
  <si>
    <t>1001+461</t>
  </si>
  <si>
    <t>1001+889</t>
  </si>
  <si>
    <t>kajsp</t>
  </si>
  <si>
    <t>1001+758</t>
  </si>
  <si>
    <t>1001+876</t>
  </si>
  <si>
    <t>1001+914</t>
  </si>
  <si>
    <t>1002+018</t>
  </si>
  <si>
    <t>Piteå</t>
  </si>
  <si>
    <t>Långträsk</t>
  </si>
  <si>
    <t>1044+207</t>
  </si>
  <si>
    <t>1044+515</t>
  </si>
  <si>
    <t>1044+166</t>
  </si>
  <si>
    <t>1044+412</t>
  </si>
  <si>
    <t>Storsund</t>
  </si>
  <si>
    <t>1074+215</t>
  </si>
  <si>
    <t>1075+077</t>
  </si>
  <si>
    <t>52+143</t>
  </si>
  <si>
    <t>52+539</t>
  </si>
  <si>
    <t>52+269</t>
  </si>
  <si>
    <t>52+379</t>
  </si>
  <si>
    <t>51+761</t>
  </si>
  <si>
    <t>52+544</t>
  </si>
  <si>
    <t>51+721</t>
  </si>
  <si>
    <t>52+551</t>
  </si>
  <si>
    <t>51+422</t>
  </si>
  <si>
    <t>51+680</t>
  </si>
  <si>
    <t>51+519</t>
  </si>
  <si>
    <t>51+879</t>
  </si>
  <si>
    <t>51+492</t>
  </si>
  <si>
    <t>51+988</t>
  </si>
  <si>
    <t>51+281</t>
  </si>
  <si>
    <t>52+559</t>
  </si>
  <si>
    <t>52+170</t>
  </si>
  <si>
    <t>52+557</t>
  </si>
  <si>
    <t>52+164</t>
  </si>
  <si>
    <t>52+397</t>
  </si>
  <si>
    <t>52+013</t>
  </si>
  <si>
    <t>52+194</t>
  </si>
  <si>
    <t>52+029</t>
  </si>
  <si>
    <t>52+183</t>
  </si>
  <si>
    <t>51+564</t>
  </si>
  <si>
    <t>51+845</t>
  </si>
  <si>
    <t>51+779</t>
  </si>
  <si>
    <t>51+911</t>
  </si>
  <si>
    <t>51+803</t>
  </si>
  <si>
    <t>51+894</t>
  </si>
  <si>
    <t>Luleå</t>
  </si>
  <si>
    <t>1181+425</t>
  </si>
  <si>
    <t>1181+464</t>
  </si>
  <si>
    <t>1180+472</t>
  </si>
  <si>
    <t>1180+872</t>
  </si>
  <si>
    <t>1180+557</t>
  </si>
  <si>
    <t>1180+893</t>
  </si>
  <si>
    <t>v1</t>
  </si>
  <si>
    <t>1180+883</t>
  </si>
  <si>
    <t>1180+990</t>
  </si>
  <si>
    <t>v3</t>
  </si>
  <si>
    <t>1180+853</t>
  </si>
  <si>
    <t>1180+1046</t>
  </si>
  <si>
    <t>värme</t>
  </si>
  <si>
    <t>1180+947</t>
  </si>
  <si>
    <t>v2</t>
  </si>
  <si>
    <t>1180+911</t>
  </si>
  <si>
    <t>1181+033</t>
  </si>
  <si>
    <t>stallsp</t>
  </si>
  <si>
    <t>1180+692</t>
  </si>
  <si>
    <t>1180+392</t>
  </si>
  <si>
    <t>1180+886</t>
  </si>
  <si>
    <t>1180+409</t>
  </si>
  <si>
    <t>1180+907</t>
  </si>
  <si>
    <t>1180+543</t>
  </si>
  <si>
    <t>1180+868</t>
  </si>
  <si>
    <t>1180+502</t>
  </si>
  <si>
    <t>1180+890</t>
  </si>
  <si>
    <t>1180+628</t>
  </si>
  <si>
    <t>1180+1353</t>
  </si>
  <si>
    <t>Stoppbock sb -40-stoppbock sbf55</t>
  </si>
  <si>
    <t>8b-8a</t>
  </si>
  <si>
    <t>1180+1429</t>
  </si>
  <si>
    <t>1180+581</t>
  </si>
  <si>
    <t>1180+873</t>
  </si>
  <si>
    <t>1180+605</t>
  </si>
  <si>
    <t>1180+1288</t>
  </si>
  <si>
    <t>1180+640</t>
  </si>
  <si>
    <t>1180+1163</t>
  </si>
  <si>
    <t>1180+469</t>
  </si>
  <si>
    <t>1180+1125</t>
  </si>
  <si>
    <t>bvprod1</t>
  </si>
  <si>
    <t>1180+723</t>
  </si>
  <si>
    <t>1181+017</t>
  </si>
  <si>
    <t>cemet</t>
  </si>
  <si>
    <t>1180+599</t>
  </si>
  <si>
    <t>1180+1031</t>
  </si>
  <si>
    <t>z66</t>
  </si>
  <si>
    <t>1180+960</t>
  </si>
  <si>
    <t>1180+989</t>
  </si>
  <si>
    <t>z73</t>
  </si>
  <si>
    <t>1180+844</t>
  </si>
  <si>
    <t>50b-50a</t>
  </si>
  <si>
    <t>1180+126</t>
  </si>
  <si>
    <t>1180+233</t>
  </si>
  <si>
    <t>m15</t>
  </si>
  <si>
    <t>1182+277</t>
  </si>
  <si>
    <t>1182+331</t>
  </si>
  <si>
    <t>1179+650</t>
  </si>
  <si>
    <t>1180+689</t>
  </si>
  <si>
    <t>1179+715</t>
  </si>
  <si>
    <t>1180+561</t>
  </si>
  <si>
    <t>m4</t>
  </si>
  <si>
    <t>1181+772</t>
  </si>
  <si>
    <t>1182+472</t>
  </si>
  <si>
    <t>1179+811</t>
  </si>
  <si>
    <t>1180+601</t>
  </si>
  <si>
    <t>1180+575</t>
  </si>
  <si>
    <t>1181+860</t>
  </si>
  <si>
    <t>m13</t>
  </si>
  <si>
    <t>1181+783</t>
  </si>
  <si>
    <t>1182+678</t>
  </si>
  <si>
    <t>102b-a</t>
  </si>
  <si>
    <t>1179+942</t>
  </si>
  <si>
    <t>1180+011</t>
  </si>
  <si>
    <t>1179+768</t>
  </si>
  <si>
    <t>1180+569</t>
  </si>
  <si>
    <t>1179+863</t>
  </si>
  <si>
    <t>1180+241</t>
  </si>
  <si>
    <t>m14</t>
  </si>
  <si>
    <t>1181+434</t>
  </si>
  <si>
    <t>1182+251</t>
  </si>
  <si>
    <t>m11</t>
  </si>
  <si>
    <t>1181+916</t>
  </si>
  <si>
    <t>1182+491</t>
  </si>
  <si>
    <t>Boden</t>
  </si>
  <si>
    <t>Sävast</t>
  </si>
  <si>
    <t>1152+030</t>
  </si>
  <si>
    <t>1152+649</t>
  </si>
  <si>
    <t>1151+937</t>
  </si>
  <si>
    <t>1152+730</t>
  </si>
  <si>
    <t>1151+691</t>
  </si>
  <si>
    <t>1153+004</t>
  </si>
  <si>
    <t>Bodens södra</t>
  </si>
  <si>
    <t>1140+331</t>
  </si>
  <si>
    <t>1140+873</t>
  </si>
  <si>
    <t>1140+360</t>
  </si>
  <si>
    <t>1140+234</t>
  </si>
  <si>
    <t>1140+833</t>
  </si>
  <si>
    <t>1140+251</t>
  </si>
  <si>
    <t>1140+792</t>
  </si>
  <si>
    <t>1140+058</t>
  </si>
  <si>
    <t>1140+751</t>
  </si>
  <si>
    <t>1140+040</t>
  </si>
  <si>
    <t>1140+670</t>
  </si>
  <si>
    <t>1140+044</t>
  </si>
  <si>
    <t>1140+711</t>
  </si>
  <si>
    <t>1140+577</t>
  </si>
  <si>
    <t>1140+985</t>
  </si>
  <si>
    <t>1140+923</t>
  </si>
  <si>
    <t>1140+988</t>
  </si>
  <si>
    <t>Boden central</t>
  </si>
  <si>
    <t>1144+815</t>
  </si>
  <si>
    <t>1144+1029</t>
  </si>
  <si>
    <t>1145+029</t>
  </si>
  <si>
    <t>1145+380</t>
  </si>
  <si>
    <t>1144+462</t>
  </si>
  <si>
    <t>1144+864</t>
  </si>
  <si>
    <t>1144+096</t>
  </si>
  <si>
    <t>1144+577</t>
  </si>
  <si>
    <t>1144+799</t>
  </si>
  <si>
    <t>1145+155</t>
  </si>
  <si>
    <t>1144+926</t>
  </si>
  <si>
    <t>1145+341</t>
  </si>
  <si>
    <t>1144+401</t>
  </si>
  <si>
    <t>1144+1034</t>
  </si>
  <si>
    <t>e7</t>
  </si>
  <si>
    <t>1144+449</t>
  </si>
  <si>
    <t>1144+631</t>
  </si>
  <si>
    <t>1145+022</t>
  </si>
  <si>
    <t>1145+764</t>
  </si>
  <si>
    <t>1144+978</t>
  </si>
  <si>
    <t>1145+806</t>
  </si>
  <si>
    <t>1144+971</t>
  </si>
  <si>
    <t>1144+1135</t>
  </si>
  <si>
    <t>1144+989</t>
  </si>
  <si>
    <t>1145+149</t>
  </si>
  <si>
    <t>1144+865</t>
  </si>
  <si>
    <t>1145+052</t>
  </si>
  <si>
    <t>Kalix</t>
  </si>
  <si>
    <t>Kalix östra</t>
  </si>
  <si>
    <t>38+419</t>
  </si>
  <si>
    <t>38+709</t>
  </si>
  <si>
    <t>Haparanda</t>
  </si>
  <si>
    <t>sv</t>
  </si>
  <si>
    <t>86+069</t>
  </si>
  <si>
    <t>86+671</t>
  </si>
  <si>
    <t>fi</t>
  </si>
  <si>
    <t>84+872</t>
  </si>
  <si>
    <t>85+147</t>
  </si>
  <si>
    <t>85+062</t>
  </si>
  <si>
    <t>85+925</t>
  </si>
  <si>
    <t>85+220</t>
  </si>
  <si>
    <t>85+379</t>
  </si>
  <si>
    <t>85+070</t>
  </si>
  <si>
    <t>85+765</t>
  </si>
  <si>
    <t>85+935</t>
  </si>
  <si>
    <t>86+096</t>
  </si>
  <si>
    <t>85+027</t>
  </si>
  <si>
    <t>85+425</t>
  </si>
  <si>
    <t>84+478</t>
  </si>
  <si>
    <t>84+838</t>
  </si>
  <si>
    <t>85+020</t>
  </si>
  <si>
    <t>85+857</t>
  </si>
  <si>
    <t>84+418</t>
  </si>
  <si>
    <t>86+041</t>
  </si>
  <si>
    <t>85+029</t>
  </si>
  <si>
    <t>85+734</t>
  </si>
  <si>
    <t>84+771</t>
  </si>
  <si>
    <t>85+512</t>
  </si>
  <si>
    <t>84+962</t>
  </si>
  <si>
    <t>85+699</t>
  </si>
  <si>
    <t>85+221</t>
  </si>
  <si>
    <t>85+518</t>
  </si>
  <si>
    <t>85+079</t>
  </si>
  <si>
    <t>85+551</t>
  </si>
  <si>
    <t>85+025</t>
  </si>
  <si>
    <t>86+060</t>
  </si>
  <si>
    <t>84+786</t>
  </si>
  <si>
    <t>84+916</t>
  </si>
  <si>
    <t>85+210</t>
  </si>
  <si>
    <t>85+485</t>
  </si>
  <si>
    <t>84+923</t>
  </si>
  <si>
    <t>85+901</t>
  </si>
  <si>
    <t>84+736</t>
  </si>
  <si>
    <t>85+302</t>
  </si>
  <si>
    <t>84+837</t>
  </si>
  <si>
    <t>85+206</t>
  </si>
  <si>
    <t>Del</t>
  </si>
  <si>
    <t>Driftplats</t>
  </si>
  <si>
    <t>Spm</t>
  </si>
  <si>
    <t>Latitud</t>
  </si>
  <si>
    <t>Longitud</t>
  </si>
  <si>
    <t>55.5426</t>
  </si>
  <si>
    <t>13.9546</t>
  </si>
  <si>
    <t>55.4295</t>
  </si>
  <si>
    <t>13.8204</t>
  </si>
  <si>
    <t>55.3751</t>
  </si>
  <si>
    <t>13.1569</t>
  </si>
  <si>
    <t>55.6096</t>
  </si>
  <si>
    <t>13.0007</t>
  </si>
  <si>
    <t>55.5948</t>
  </si>
  <si>
    <t>13.0201</t>
  </si>
  <si>
    <t>55.7832</t>
  </si>
  <si>
    <t>13.2446</t>
  </si>
  <si>
    <t>55.8393</t>
  </si>
  <si>
    <t>13.3039</t>
  </si>
  <si>
    <t>55.9010</t>
  </si>
  <si>
    <t>13.3946</t>
  </si>
  <si>
    <t>55.7066</t>
  </si>
  <si>
    <t>13.0867</t>
  </si>
  <si>
    <t>55.8836</t>
  </si>
  <si>
    <t>12.9916</t>
  </si>
  <si>
    <t>55.8727</t>
  </si>
  <si>
    <t>12.8294</t>
  </si>
  <si>
    <t>56.0426</t>
  </si>
  <si>
    <t>12.7004</t>
  </si>
  <si>
    <t>56.1340</t>
  </si>
  <si>
    <t>12.8333</t>
  </si>
  <si>
    <t>56.2428</t>
  </si>
  <si>
    <t>12.8622</t>
  </si>
  <si>
    <t>56.1354</t>
  </si>
  <si>
    <t>12.9450</t>
  </si>
  <si>
    <t>56.0062</t>
  </si>
  <si>
    <t>13.0678</t>
  </si>
  <si>
    <t>56.1350</t>
  </si>
  <si>
    <t>13.1308</t>
  </si>
  <si>
    <t>56.1061</t>
  </si>
  <si>
    <t>13.2356</t>
  </si>
  <si>
    <t>56.4608</t>
  </si>
  <si>
    <t>13.5947</t>
  </si>
  <si>
    <t>56.1453</t>
  </si>
  <si>
    <t>13.7139</t>
  </si>
  <si>
    <t>56.1591</t>
  </si>
  <si>
    <t>13.7660</t>
  </si>
  <si>
    <t>56.0456</t>
  </si>
  <si>
    <t>14.0226</t>
  </si>
  <si>
    <t>56.0573</t>
  </si>
  <si>
    <t>14.1511</t>
  </si>
  <si>
    <t>56.0458</t>
  </si>
  <si>
    <t>14.2835</t>
  </si>
  <si>
    <t>56.0756</t>
  </si>
  <si>
    <t>14.4691</t>
  </si>
  <si>
    <t>56.1706</t>
  </si>
  <si>
    <t>14.8614</t>
  </si>
  <si>
    <t>56.2772</t>
  </si>
  <si>
    <t>14.5280</t>
  </si>
  <si>
    <t>56.5520</t>
  </si>
  <si>
    <t>14.1378</t>
  </si>
  <si>
    <t>56.7870</t>
  </si>
  <si>
    <t>14.4573</t>
  </si>
  <si>
    <t>56.8991</t>
  </si>
  <si>
    <t>14.5556</t>
  </si>
  <si>
    <t>56.8705</t>
  </si>
  <si>
    <t>14.6430</t>
  </si>
  <si>
    <t>56.9087</t>
  </si>
  <si>
    <t>14.7055</t>
  </si>
  <si>
    <t>56.7514</t>
  </si>
  <si>
    <t>15.2693</t>
  </si>
  <si>
    <t>56.6297</t>
  </si>
  <si>
    <t>15.5346</t>
  </si>
  <si>
    <t>56.6634</t>
  </si>
  <si>
    <t>16.3660</t>
  </si>
  <si>
    <t>56.6571</t>
  </si>
  <si>
    <t>16.3631</t>
  </si>
  <si>
    <t>57.0417</t>
  </si>
  <si>
    <t>16.4446</t>
  </si>
  <si>
    <t>57.3216</t>
  </si>
  <si>
    <t>15.8574</t>
  </si>
  <si>
    <t>57.4876</t>
  </si>
  <si>
    <t>15.8423</t>
  </si>
  <si>
    <t>57.6650</t>
  </si>
  <si>
    <t>15.8553</t>
  </si>
  <si>
    <t>57.7393</t>
  </si>
  <si>
    <t>15.8055</t>
  </si>
  <si>
    <t>57.7584</t>
  </si>
  <si>
    <t>16.6373</t>
  </si>
  <si>
    <t>57.8963</t>
  </si>
  <si>
    <t>16.4054</t>
  </si>
  <si>
    <t>57.9871</t>
  </si>
  <si>
    <t>16.3043</t>
  </si>
  <si>
    <t>58.4356</t>
  </si>
  <si>
    <t>15.7881</t>
  </si>
  <si>
    <t>58.4160</t>
  </si>
  <si>
    <t>15.6243</t>
  </si>
  <si>
    <t>58.3256</t>
  </si>
  <si>
    <t>15.1256</t>
  </si>
  <si>
    <t>58.1950</t>
  </si>
  <si>
    <t>15.0533</t>
  </si>
  <si>
    <t>58.0353</t>
  </si>
  <si>
    <t>14.9770</t>
  </si>
  <si>
    <t>57.9873</t>
  </si>
  <si>
    <t>15.6331</t>
  </si>
  <si>
    <t>57.6534</t>
  </si>
  <si>
    <t>14.6966</t>
  </si>
  <si>
    <t>57.7047</t>
  </si>
  <si>
    <t>14.4728</t>
  </si>
  <si>
    <t>57.6995</t>
  </si>
  <si>
    <t>14.3196</t>
  </si>
  <si>
    <t>57.7927</t>
  </si>
  <si>
    <t>14.2741</t>
  </si>
  <si>
    <t>57.7846</t>
  </si>
  <si>
    <t>14.1763</t>
  </si>
  <si>
    <t>57.8616</t>
  </si>
  <si>
    <t>14.1233</t>
  </si>
  <si>
    <t>57.9117</t>
  </si>
  <si>
    <t>14.0746</t>
  </si>
  <si>
    <t>58.0140</t>
  </si>
  <si>
    <t>13.7645</t>
  </si>
  <si>
    <t>58.1733</t>
  </si>
  <si>
    <t>13.5531</t>
  </si>
  <si>
    <t>58.3890</t>
  </si>
  <si>
    <t>13.8503</t>
  </si>
  <si>
    <t>58.7077</t>
  </si>
  <si>
    <t>14.1246</t>
  </si>
  <si>
    <t>58.7943</t>
  </si>
  <si>
    <t>14.0706</t>
  </si>
  <si>
    <t>58.9861</t>
  </si>
  <si>
    <t>14.6215</t>
  </si>
  <si>
    <t>59.0863</t>
  </si>
  <si>
    <t>14.8487</t>
  </si>
  <si>
    <t>58.7096</t>
  </si>
  <si>
    <t>13.8224</t>
  </si>
  <si>
    <t>58.3310</t>
  </si>
  <si>
    <t>12.6810</t>
  </si>
  <si>
    <t>58.3038</t>
  </si>
  <si>
    <t>12.9023</t>
  </si>
  <si>
    <t>58.2604</t>
  </si>
  <si>
    <t>12.9546</t>
  </si>
  <si>
    <t>58.0356</t>
  </si>
  <si>
    <t>12.8116</t>
  </si>
  <si>
    <t>57.9290</t>
  </si>
  <si>
    <t>12.5320</t>
  </si>
  <si>
    <t>57.7210</t>
  </si>
  <si>
    <t>12.9401</t>
  </si>
  <si>
    <t>57.5357</t>
  </si>
  <si>
    <t>13.3471</t>
  </si>
  <si>
    <t>57.4440</t>
  </si>
  <si>
    <t>13.5994</t>
  </si>
  <si>
    <t>57.3583</t>
  </si>
  <si>
    <t>13.7371</t>
  </si>
  <si>
    <t>57.3126</t>
  </si>
  <si>
    <t>13.8764</t>
  </si>
  <si>
    <t>57.6406</t>
  </si>
  <si>
    <t>14.0653</t>
  </si>
  <si>
    <t>57.4986</t>
  </si>
  <si>
    <t>14.1441</t>
  </si>
  <si>
    <t>57.3444</t>
  </si>
  <si>
    <t>14.0967</t>
  </si>
  <si>
    <t>57.3803</t>
  </si>
  <si>
    <t>14.1490</t>
  </si>
  <si>
    <t>56.9610</t>
  </si>
  <si>
    <t>13.0822</t>
  </si>
  <si>
    <t>56.5163</t>
  </si>
  <si>
    <t>13.0327</t>
  </si>
  <si>
    <t>56.6745</t>
  </si>
  <si>
    <t>12.8575</t>
  </si>
  <si>
    <t>56.6566</t>
  </si>
  <si>
    <t>12.8596</t>
  </si>
  <si>
    <t>57.2506</t>
  </si>
  <si>
    <t>12.1906</t>
  </si>
  <si>
    <t>57.2653</t>
  </si>
  <si>
    <t>12.3343</t>
  </si>
  <si>
    <t>57.3553</t>
  </si>
  <si>
    <t>12.4734</t>
  </si>
  <si>
    <t>57.4886</t>
  </si>
  <si>
    <t>12.6461</t>
  </si>
  <si>
    <t>57.4887</t>
  </si>
  <si>
    <t>12.0760</t>
  </si>
  <si>
    <t>57.6562</t>
  </si>
  <si>
    <t>12.0121</t>
  </si>
  <si>
    <t>57.7089</t>
  </si>
  <si>
    <t>11.9746</t>
  </si>
  <si>
    <t>57.7401</t>
  </si>
  <si>
    <t>12.0069</t>
  </si>
  <si>
    <t>57.7396</t>
  </si>
  <si>
    <t>12.0191</t>
  </si>
  <si>
    <t>57.8067</t>
  </si>
  <si>
    <t>12.3636</t>
  </si>
  <si>
    <t>57.7701</t>
  </si>
  <si>
    <t>12.2692</t>
  </si>
  <si>
    <t>57.8586</t>
  </si>
  <si>
    <t>11.9204</t>
  </si>
  <si>
    <t>58.0728</t>
  </si>
  <si>
    <t>11.8197</t>
  </si>
  <si>
    <t>58.1384</t>
  </si>
  <si>
    <t>11.8236</t>
  </si>
  <si>
    <t>58.3548</t>
  </si>
  <si>
    <t>11.9305</t>
  </si>
  <si>
    <t>58.4725</t>
  </si>
  <si>
    <t>11.6714</t>
  </si>
  <si>
    <t>58.4681</t>
  </si>
  <si>
    <t>12.2866</t>
  </si>
  <si>
    <t>58.5630</t>
  </si>
  <si>
    <t>12.3490</t>
  </si>
  <si>
    <t>58.5793</t>
  </si>
  <si>
    <t>12.4616</t>
  </si>
  <si>
    <t>58.6986</t>
  </si>
  <si>
    <t>12.4524</t>
  </si>
  <si>
    <t>59.1325</t>
  </si>
  <si>
    <t>12.9280</t>
  </si>
  <si>
    <t>59.3514</t>
  </si>
  <si>
    <t>13.1114</t>
  </si>
  <si>
    <t>59.4357</t>
  </si>
  <si>
    <t>13.1754</t>
  </si>
  <si>
    <t>59.5023</t>
  </si>
  <si>
    <t>13.3143</t>
  </si>
  <si>
    <t>59.6547</t>
  </si>
  <si>
    <t>12.5917</t>
  </si>
  <si>
    <t>59.6711</t>
  </si>
  <si>
    <t>12.6370</t>
  </si>
  <si>
    <t>59.7837</t>
  </si>
  <si>
    <t>13.0484</t>
  </si>
  <si>
    <t>59.3837</t>
  </si>
  <si>
    <t>13.5287</t>
  </si>
  <si>
    <t>59.2375</t>
  </si>
  <si>
    <t>14.4310</t>
  </si>
  <si>
    <t>59.2966</t>
  </si>
  <si>
    <t>14.4142</t>
  </si>
  <si>
    <t>59.2416</t>
  </si>
  <si>
    <t>14.2418</t>
  </si>
  <si>
    <t>59.3090</t>
  </si>
  <si>
    <t>14.1081</t>
  </si>
  <si>
    <t>59.5983</t>
  </si>
  <si>
    <t>14.3031</t>
  </si>
  <si>
    <t>59.2710</t>
  </si>
  <si>
    <t>15.2066</t>
  </si>
  <si>
    <t>59.0653</t>
  </si>
  <si>
    <t>15.1118</t>
  </si>
  <si>
    <t>58.9956</t>
  </si>
  <si>
    <t>16.2073</t>
  </si>
  <si>
    <t>58.3923</t>
  </si>
  <si>
    <t>15.8895</t>
  </si>
  <si>
    <t>58.5391</t>
  </si>
  <si>
    <t>15.9662</t>
  </si>
  <si>
    <t>58.5992</t>
  </si>
  <si>
    <t>16.1352</t>
  </si>
  <si>
    <t>58.5960</t>
  </si>
  <si>
    <t>16.1880</t>
  </si>
  <si>
    <t>58.6706</t>
  </si>
  <si>
    <t>17.1021</t>
  </si>
  <si>
    <t>58.7684</t>
  </si>
  <si>
    <t>16.8543</t>
  </si>
  <si>
    <t>58.8236</t>
  </si>
  <si>
    <t>16.9573</t>
  </si>
  <si>
    <t>59.0366</t>
  </si>
  <si>
    <t>16.6974</t>
  </si>
  <si>
    <t>59.0671</t>
  </si>
  <si>
    <t>16.3543</t>
  </si>
  <si>
    <t>59.0735</t>
  </si>
  <si>
    <t>16.8212</t>
  </si>
  <si>
    <t>59.0471</t>
  </si>
  <si>
    <t>17.3123</t>
  </si>
  <si>
    <t>59.0173</t>
  </si>
  <si>
    <t>17.5321</t>
  </si>
  <si>
    <t>58.9454</t>
  </si>
  <si>
    <t>17.4886</t>
  </si>
  <si>
    <t>58.9026</t>
  </si>
  <si>
    <t>17.9467</t>
  </si>
  <si>
    <t>59.2798</t>
  </si>
  <si>
    <t>18.0126</t>
  </si>
  <si>
    <t>59.3493</t>
  </si>
  <si>
    <t>17.9890</t>
  </si>
  <si>
    <t>59.3604</t>
  </si>
  <si>
    <t>18.0007</t>
  </si>
  <si>
    <t>59.3666</t>
  </si>
  <si>
    <t>18.0044</t>
  </si>
  <si>
    <t>59.5182</t>
  </si>
  <si>
    <t>17.9111</t>
  </si>
  <si>
    <t>59.5787</t>
  </si>
  <si>
    <t>17.8805</t>
  </si>
  <si>
    <t>59.6279</t>
  </si>
  <si>
    <t>17.8617</t>
  </si>
  <si>
    <t>59.5672</t>
  </si>
  <si>
    <t>17.5272</t>
  </si>
  <si>
    <t>59.9206</t>
  </si>
  <si>
    <t>16.6066</t>
  </si>
  <si>
    <t>59.6099</t>
  </si>
  <si>
    <t>16.5448</t>
  </si>
  <si>
    <t>59.6171</t>
  </si>
  <si>
    <t>16.5203</t>
  </si>
  <si>
    <t>59.3717</t>
  </si>
  <si>
    <t>16.5096</t>
  </si>
  <si>
    <t>59.3933</t>
  </si>
  <si>
    <t>15.8385</t>
  </si>
  <si>
    <t>59.4307</t>
  </si>
  <si>
    <t>15.5831</t>
  </si>
  <si>
    <t>59.5147</t>
  </si>
  <si>
    <t>15.9934</t>
  </si>
  <si>
    <t>59.6140</t>
  </si>
  <si>
    <t>16.2287</t>
  </si>
  <si>
    <t>59.7067</t>
  </si>
  <si>
    <t>16.2217</t>
  </si>
  <si>
    <t>59.8733</t>
  </si>
  <si>
    <t>16.0476</t>
  </si>
  <si>
    <t>59.8316</t>
  </si>
  <si>
    <t>15.6950</t>
  </si>
  <si>
    <t>59.9251</t>
  </si>
  <si>
    <t>15.4605</t>
  </si>
  <si>
    <t>60.1496</t>
  </si>
  <si>
    <t>15.1878</t>
  </si>
  <si>
    <t>60.1402</t>
  </si>
  <si>
    <t>15.4134</t>
  </si>
  <si>
    <t>60.1594</t>
  </si>
  <si>
    <t>15.3246</t>
  </si>
  <si>
    <t>60.2066</t>
  </si>
  <si>
    <t>15.2094</t>
  </si>
  <si>
    <t>60.1308</t>
  </si>
  <si>
    <t>16.2165</t>
  </si>
  <si>
    <t>60.1352</t>
  </si>
  <si>
    <t>16.3067</t>
  </si>
  <si>
    <t>60.2116</t>
  </si>
  <si>
    <t>16.3084</t>
  </si>
  <si>
    <t>60.2286</t>
  </si>
  <si>
    <t>15.9245</t>
  </si>
  <si>
    <t>60.2497</t>
  </si>
  <si>
    <t>15.8536</t>
  </si>
  <si>
    <t>60.2855</t>
  </si>
  <si>
    <t>15.7694</t>
  </si>
  <si>
    <t>60.3036</t>
  </si>
  <si>
    <t>15.7005</t>
  </si>
  <si>
    <t>60.4856</t>
  </si>
  <si>
    <t>15.4376</t>
  </si>
  <si>
    <t>61.0059</t>
  </si>
  <si>
    <t>14.5432</t>
  </si>
  <si>
    <t>60.8204</t>
  </si>
  <si>
    <t>15.0048</t>
  </si>
  <si>
    <t>60.7313</t>
  </si>
  <si>
    <t>15.0035</t>
  </si>
  <si>
    <t>60.6735</t>
  </si>
  <si>
    <t>15.0917</t>
  </si>
  <si>
    <t>60.6071</t>
  </si>
  <si>
    <t>15.6314</t>
  </si>
  <si>
    <t>60.7504</t>
  </si>
  <si>
    <t>16.5176</t>
  </si>
  <si>
    <t>60.6507</t>
  </si>
  <si>
    <t>16.6096</t>
  </si>
  <si>
    <t>60.6187</t>
  </si>
  <si>
    <t>16.7754</t>
  </si>
  <si>
    <t>61.3484</t>
  </si>
  <si>
    <t>16.3948</t>
  </si>
  <si>
    <t>61.4660</t>
  </si>
  <si>
    <t>16.3814</t>
  </si>
  <si>
    <t>61.7283</t>
  </si>
  <si>
    <t>17.1037</t>
  </si>
  <si>
    <t>61.8294</t>
  </si>
  <si>
    <t>16.0948</t>
  </si>
  <si>
    <t>61.9156</t>
  </si>
  <si>
    <t>15.8736</t>
  </si>
  <si>
    <t>61.9877</t>
  </si>
  <si>
    <t>15.7043</t>
  </si>
  <si>
    <t>62.0336</t>
  </si>
  <si>
    <t>15.5496</t>
  </si>
  <si>
    <t>62.4856</t>
  </si>
  <si>
    <t>15.4682</t>
  </si>
  <si>
    <t>63.0767</t>
  </si>
  <si>
    <t>14.8323</t>
  </si>
  <si>
    <t>62.9128</t>
  </si>
  <si>
    <t>15.2275</t>
  </si>
  <si>
    <t>62.9494</t>
  </si>
  <si>
    <t>15.3551</t>
  </si>
  <si>
    <t>62.5241</t>
  </si>
  <si>
    <t>15.6655</t>
  </si>
  <si>
    <t>62.5244</t>
  </si>
  <si>
    <t>15.6582</t>
  </si>
  <si>
    <t>62.5365</t>
  </si>
  <si>
    <t>15.6024</t>
  </si>
  <si>
    <t>62.5662</t>
  </si>
  <si>
    <t>15.5553</t>
  </si>
  <si>
    <t>62.6004</t>
  </si>
  <si>
    <t>15.5053</t>
  </si>
  <si>
    <t>62.4361</t>
  </si>
  <si>
    <t>17.3147</t>
  </si>
  <si>
    <t>62.3863</t>
  </si>
  <si>
    <t>17.3145</t>
  </si>
  <si>
    <t>62.4869</t>
  </si>
  <si>
    <t>17.3253</t>
  </si>
  <si>
    <t>62.7504</t>
  </si>
  <si>
    <t>15.4214</t>
  </si>
  <si>
    <t>62.8096</t>
  </si>
  <si>
    <t>15.3191</t>
  </si>
  <si>
    <t>63.0386</t>
  </si>
  <si>
    <t>16.3642</t>
  </si>
  <si>
    <t>63.1685</t>
  </si>
  <si>
    <t>17.0843</t>
  </si>
  <si>
    <t>63.2386</t>
  </si>
  <si>
    <t>16.7214</t>
  </si>
  <si>
    <t>63.5935</t>
  </si>
  <si>
    <t>16.9187</t>
  </si>
  <si>
    <t>63.7061</t>
  </si>
  <si>
    <t>20.3644</t>
  </si>
  <si>
    <t>63.8353</t>
  </si>
  <si>
    <t>20.2826</t>
  </si>
  <si>
    <t>63.8487</t>
  </si>
  <si>
    <t>20.2221</t>
  </si>
  <si>
    <t>63.9062</t>
  </si>
  <si>
    <t>19.7581</t>
  </si>
  <si>
    <t>63.9385</t>
  </si>
  <si>
    <t>19.7213</t>
  </si>
  <si>
    <t>64.2011</t>
  </si>
  <si>
    <t>19.7196</t>
  </si>
  <si>
    <t>64.3307</t>
  </si>
  <si>
    <t>19.5715</t>
  </si>
  <si>
    <t>64.3754</t>
  </si>
  <si>
    <t>19.4628</t>
  </si>
  <si>
    <t>64.5136</t>
  </si>
  <si>
    <t>19.3925</t>
  </si>
  <si>
    <t>64.7923</t>
  </si>
  <si>
    <t>19.4814</t>
  </si>
  <si>
    <t>65.0491</t>
  </si>
  <si>
    <t>19.6473</t>
  </si>
  <si>
    <t>65.2276</t>
  </si>
  <si>
    <t>19.5724</t>
  </si>
  <si>
    <t>65.3832</t>
  </si>
  <si>
    <t>19.2936</t>
  </si>
  <si>
    <t>65.3171</t>
  </si>
  <si>
    <t>21.4790</t>
  </si>
  <si>
    <t>65.5848</t>
  </si>
  <si>
    <t>22.1567</t>
  </si>
  <si>
    <t>65.7281</t>
  </si>
  <si>
    <t>21.7316</t>
  </si>
  <si>
    <t>65.8203</t>
  </si>
  <si>
    <t>21.7024</t>
  </si>
  <si>
    <t>65.8256</t>
  </si>
  <si>
    <t>21.6887</t>
  </si>
  <si>
    <t>65.8556</t>
  </si>
  <si>
    <t>23.1431</t>
  </si>
  <si>
    <t>65.8355</t>
  </si>
  <si>
    <t>24.1373</t>
  </si>
  <si>
    <t>Körning</t>
  </si>
  <si>
    <t>Kommentar</t>
  </si>
  <si>
    <t>Körtid (tt:mm)</t>
  </si>
  <si>
    <t>Arbetstid (tt:mm)</t>
  </si>
  <si>
    <t>Nr</t>
  </si>
  <si>
    <t>Boendeort</t>
  </si>
  <si>
    <t>Lund</t>
  </si>
  <si>
    <t>Trollhättan</t>
  </si>
  <si>
    <t>Rättvik</t>
  </si>
  <si>
    <t>Av</t>
  </si>
  <si>
    <t>1</t>
  </si>
  <si>
    <t/>
  </si>
  <si>
    <t>2</t>
  </si>
  <si>
    <t>3</t>
  </si>
  <si>
    <t>Det är inte möjligt att lägga in ytterligare objekt i skiftet då närmaste driftplats är Trelleborg, som redan har fulla skift. Om Trelleborg ändå skulle inkluderas riskerar den totala skifttiden att överstiga 10 timmar, inklusive körtid mellan driftplatserna.
Övriga närliggande, mindre driftplatser är heller inte aktuella att lägga till, eftersom tillgänglig arbetstid då i stor utsträckning skulle tas upp av transporter mellan platserna.</t>
  </si>
  <si>
    <t>Trelleborg ska bekämpas natt mot lördag samt natt mot söndag. Den totala sträckan som ska bekämpas uppgår till 16 098 spårmeter, vilket motsvarar en beräknad arbetstid om 16 timmar och 29 minuter.
Övriga närliggande driftplatser är inte möjliga att inkludera i samma skift. Malmö C utförs dagtid och Malmö Godsbangård har redan fulla skift. Det finns därmed inga ytterligare större driftplatser i närområdet att lägga till.
Det finns mindre driftplatser såsom Eslöv, Stehag, Tågarp och Billeberga. Om dessa skulle inkluderas i samma skift skulle tillgänglig arbetstid i stor utsträckning tas upp av etablering och transporter mellan platserna, vilket gör upplägget ineffektivt.</t>
  </si>
  <si>
    <t>Malmö C önskar i regel att arbetet utförs dagtid. För att säkerställa att kraven på dygnsvila uppfylls behöver detta arbete dessutom förläggas i början av en skiftperiod, det vill säga i början av personalens arbetsvecka.</t>
  </si>
  <si>
    <t>Malmö Godsbangård önskar att arbetet utförs natt mot lördag samt natt mot söndag.
Beroende på hur BUP-tiderna är förlagda samt om arbetet sker inom I-grupp eller R-grupp, kan det krävas viss extra tidsmarginal i Malmö. Mot bakgrund av detta är skift 7 planerat något kortare för att säkerställa att arbetet kan genomföras inom givna tidsramar.</t>
  </si>
  <si>
    <t>Skift 8 omfattar totalt 8 timmar och 5 minuter, inklusive körtid.
Närmaste mindre driftplats är Landskrona Östra. Om denna skulle inkluderas i samma skift skulle den totala skifttiden överstiga 10 timmar, vilket innebär att det inte är möjligt att lägga till ytterligare driftplatser inom ramen för nuvarande upplägg.</t>
  </si>
  <si>
    <t>Skiftet omfattar totalt 8 timmar och 30 minuter arbetstid, inklusive körtid.
Närliggande driftplatser såsom Hasslarp och Klippan är inte möjliga att inkludera i samma skift, då den sammanlagda tiden för körning och arbete då skulle överstiga 10 timmar.
Om Hasslarp inkluderas beräknas den totala arbetstiden uppgå till cirka 11 timmar. Om Klippan inkluderas skulle den totala arbetstiden uppgå till cirka 13 timmar. Detta innebär att dessa driftplatser inte kan läggas till inom ramen för nuvarande skiftupplägg.</t>
  </si>
  <si>
    <t>Skiftet omfattar totalt 8 timmar och 40 minuter arbetstid, inklusive körtid.
Det är inte möjligt att lägga till ytterligare mindre driftplatser inom samma skift, då den totala arbetstiden då skulle överstiga 10 timmar. Närliggande driftplatser såsom Kärreberga och Finja skulle, vid inkludering i skiftet, medföra att tidsramen överskrids.</t>
  </si>
  <si>
    <t>För hela närområdet, avseende skift 14, 15 och 16, uppgår den sammanlagda arbetstiden till 23 timmar och 15 minuter. Med hänsyn till körtider innebär detta att tre skift krävs för att genomföra arbetet i denna region.</t>
  </si>
  <si>
    <t>I Växjö- och Kalmaregionen uppgår den totala arbetstiden till 33 timmar och 24 minuter. När körtid mellan driftplatserna inkluderas uppgår den sammanlagda tiden till 36 timmar och 13 minuter.
Detta innebär att fyra skift krävs för att genomföra arbetet i regionen.</t>
  </si>
  <si>
    <t>Den totala arbetstiden för driftplatserna i området kring Hultsfred, Vimmerby och Västervik uppgår till 14 timmar och 48 minuter. När körtid mellan driftplatserna inkluderas uppgår den sammanlagda tiden till 17 timmar och 8 minuter.
I denna region är det relativt långt mellan driftplatserna, vilket medför att en stor del av skifttiden tas upp av transporter.</t>
  </si>
  <si>
    <t>Området Linköping och västerut omfattar totalt 14 timmar och 22 minuters arbetstid. Detta innebär att arbetet behöver fördelas på två skift.
När körtid mellan driftplatserna inkluderas uppgår den totala tiden till närmare 17 timmar, vilket ytterligare bekräftar behovet av två separata skift i regionen.</t>
  </si>
  <si>
    <t>Det finns inga ytterligare närliggande sträckor som kan läggas till i skiftet utan att tidsramen överskrids.
Om exempelvis delar av Jönköpings godsbangård, alternativt Limmared, Hästveda eller Gnosjö skulle inkluderas, skulle körtiden i stort sett uppta återstående del av skiftet.
En extra etablering på Jönköpings godsbangård skulle dessutom medföra minskad effektiv betjäningstid inom skiftet, vilket gör upplägget ineffektivt.</t>
  </si>
  <si>
    <t>Detta skift är något mer omfattande, då Torup är geografiskt avsides beläget i förhållande till övriga driftplatser.
Mot bakgrund av detta vill vi redan nu flagga för att övertid kan komma att uppstå inom detta skift.</t>
  </si>
  <si>
    <t>Göteborg C önskar vanligtvis att arbetet utförs dagtid. Upplägget för detta skift är därför planerat så att Göteborg C genomförs under dagtid, följt av Göteborg sävenäs under kvällstid.
Syftet är att möjliggöra ett effektivt genomförande inom samma skift.</t>
  </si>
  <si>
    <t>Det finns inga ytterligare närliggande driftplatser som kan inkluderas för att fylla upp skiftet utan att tidsramen överskrids.
Arbetstiden, inklusive körtid, uppgår till 8 timmar och 28 minuter. Om exempelvis Lerum skulle läggas till tillsammans med övriga objekt i skiftet skulle den totala skifttiden överskridas.
Övriga närliggande driftplatser är dessutom för omfattande för att kunna inkluderas inom ramen för samma skift.</t>
  </si>
  <si>
    <t>Det är inte möjligt att lägga till ytterligare närliggande dryppplatser i skiftet, då den totala skifttiden då skulle överskridas.
Exempelvis skulle Karlstad Östra eller Stenåsen medföra att tidsramen överskrids. I detta område är det dessutom relativt långt mellan driftplatserna, vilket innebär att en betydande del av skifttiden tas upp av transporter.
Om ovan nämnda driftplatser skulle inkluderas skulle körtiden öka ytterligare, vilket gör upplägget ineffektivt inom ramen för ett och samma skift.</t>
  </si>
  <si>
    <t>Den totala arbetstiden i Stockholmsregionen uppgår till 23 timmar och 31 minuter. När körtid och skiftplanering beaktas uppgår den sammanlagda tiden till 25 timmar och 33 minuter.
Detta motsvarar ett behov av minst tre skift för att genomföra arbetet inom regionen.</t>
  </si>
  <si>
    <t>Det är inte möjligt att lägga till ytterligare närliggande driftplatser inom ramen för detta skift.
Den närmaste driftplatsen är Smedjebacken. Om denna skulle inkluderas i skiftet skulle den totala skifttiden överskridas med minst tre timmar, vilket gör upplägget olämpligt.</t>
  </si>
  <si>
    <t>Den totala arbetstiden för området kring Rättvik uppgår till 25 timmar och 12 minuter. När körtid mellan driftplatserna inkluderas uppgår den sammanlagda tiden till 25 timmar och 54 minuter.
Detta motsvarar ett behov av tre skift för att genomföra arbetet i området.</t>
  </si>
  <si>
    <t>Skiftet omfattar totalt 8 timmar och 5 minuter arbetstid.
Det är inte möjligt att inkludera ytterligare närliggande driftplatser i skiftet. De närmaste driftplatserna är bland annat Ånge och Sundsvall, vilka båda har en betydligt större arbetsomfattning än vad som ryms inom återstående tid i skiftet.</t>
  </si>
  <si>
    <t>Det är inte möjligt att inkludera ytterligare närliggande driftplatser i skiftet.
Tågsjöberg och Backe är geografiskt avsides belägna i förhållande till övriga driftplatser. Den närmast belägna driftplatsen är Långsele, men enbart bekämpningstiden där uppgår till närmare sju timmar. En inkludering av Långsele skulle därför medföra att den totala skifttiden överskrids med god marginal.</t>
  </si>
  <si>
    <t>Skiftet omfattar totalt 7 timmar och 50 minuter arbetstid. Möjligen skulle Storsund kunna inkluderas i samma skift. En sådan lösning skulle dock innebära att Piteå behöver läggas i ett eget skift, då Piteå inte kan kombineras med exempelvis Luleå eller Sävast, som är andra närliggande driftplatser.
Den totala arbetstiden i området kring Piteå uppgår till 59 timmar och 19 minuter, vilket motsvarar minst sex skift. När körtid inkluderas uppgår den sammanlagda tiden till cirka 63 timmar, vilket innebär ett behov av minst sju skift i regionen.</t>
  </si>
  <si>
    <t>Skiftet omfattar totalt 11 timmars arbetstid och överstiger 11 timmar när körtid inkluderas.
Mot denna bakgrund vill vi redan nu flagga för att övertid kan komma att förekomma inom detta skift.</t>
  </si>
  <si>
    <t>Tanum</t>
  </si>
  <si>
    <t>Uddevalla central - Strömstad</t>
  </si>
  <si>
    <t>E</t>
  </si>
  <si>
    <t>135+900</t>
  </si>
  <si>
    <t>136+000</t>
  </si>
  <si>
    <t>1.1</t>
  </si>
  <si>
    <t>1.2</t>
  </si>
  <si>
    <t>Inva.</t>
  </si>
  <si>
    <t>230+759</t>
  </si>
  <si>
    <t>230+901</t>
  </si>
  <si>
    <t>230+745</t>
  </si>
  <si>
    <t>231+062</t>
  </si>
  <si>
    <t>230+741</t>
  </si>
  <si>
    <t>230+975</t>
  </si>
  <si>
    <t>230+738</t>
  </si>
  <si>
    <t>230+919</t>
  </si>
  <si>
    <t>230+728</t>
  </si>
  <si>
    <t>231+005</t>
  </si>
  <si>
    <t>230+731</t>
  </si>
  <si>
    <t>230+953</t>
  </si>
  <si>
    <t>230+880</t>
  </si>
  <si>
    <t>Preliminär körplan 2026-03-11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</si>
</sst>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d"/>
    <numFmt numFmtId="165" formatCode="[$-F400]h:mm:ss\ AM/PM"/>
    <numFmt numFmtId="166" formatCode="[h]:mm:ss;@"/>
  </numFmts>
  <fonts count="2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20"/>
      <color theme="1"/>
      <name val="Arial Nova"/>
      <family val="2"/>
    </font>
    <font>
      <sz val="11"/>
      <name val="Arial Nova"/>
      <family val="2"/>
    </font>
    <font>
      <b/>
      <sz val="16"/>
      <name val="Arial Nova"/>
      <family val="2"/>
    </font>
    <font>
      <sz val="11"/>
      <color theme="0"/>
      <name val="Arial Nova"/>
      <family val="2"/>
    </font>
    <font>
      <b/>
      <sz val="11"/>
      <color rgb="FFFF0000"/>
      <name val="Calibri"/>
      <family val="2"/>
      <scheme val="minor"/>
    </font>
    <font>
      <b/>
      <sz val="11"/>
      <color rgb="FFFF0000"/>
      <name val="Arial Nova"/>
      <family val="2"/>
    </font>
    <font>
      <sz val="11"/>
      <color theme="1"/>
      <name val="Arial Nova"/>
      <family val="2"/>
    </font>
    <font>
      <b/>
      <sz val="14"/>
      <color theme="1"/>
      <name val="Calibri"/>
      <family val="2"/>
      <scheme val="minor"/>
    </font>
    <font>
      <b/>
      <sz val="12"/>
      <color theme="1"/>
      <name val="Arial Nova"/>
      <family val="2"/>
    </font>
    <font>
      <b/>
      <sz val="11"/>
      <color theme="1"/>
      <name val="Arial Nova"/>
      <family val="2"/>
    </font>
    <font>
      <sz val="11"/>
      <name val="Calibri"/>
      <family val="2"/>
      <scheme val="minor"/>
    </font>
    <font>
      <b/>
      <sz val="12"/>
      <name val="Arial Nova"/>
      <family val="2"/>
    </font>
    <font>
      <b/>
      <sz val="20"/>
      <color rgb="FFFF0000"/>
      <name val="Arial Nova"/>
      <family val="2"/>
    </font>
    <font>
      <b/>
      <sz val="20"/>
      <name val="Arial Nova"/>
      <family val="2"/>
    </font>
    <font>
      <sz val="11"/>
      <color theme="1"/>
      <name val="Calibri"/>
      <family val="2"/>
    </font>
    <font>
      <sz val="11"/>
      <color rgb="FFFF0000"/>
      <name val="Arial Nova"/>
      <family val="2"/>
    </font>
    <font>
      <b/>
      <sz val="20"/>
      <color rgb="FFFF0000"/>
      <name val="Calibri"/>
      <family val="2"/>
      <scheme val="minor"/>
    </font>
    <font>
      <b/>
      <sz val="11"/>
      <color theme="1"/>
      <name val="Calibri"/>
      <family val="2"/>
    </font>
    <font>
      <sz val="11"/>
      <color rgb="FFFF0000"/>
      <name val="Calibri"/>
      <family val="2"/>
    </font>
    <font>
      <sz val="11"/>
      <name val="Calibri"/>
      <family val="2"/>
    </font>
    <font>
      <b/>
      <sz val="11"/>
      <color rgb="FF000000"/>
      <name val="Calibri"/>
      <family val="2"/>
    </font>
    <font>
      <sz val="10"/>
      <color theme="1"/>
      <name val="Calibri"/>
      <family val="2"/>
    </font>
    <font>
      <b/>
      <sz val="20"/>
      <color theme="1"/>
      <name val="Calibri"/>
      <family val="2"/>
      <scheme val="minor"/>
    </font>
    <font>
      <sz val="20"/>
      <color theme="1"/>
      <name val="Arial Nova"/>
      <family val="2"/>
    </font>
    <font>
      <sz val="8"/>
      <name val="Calibri"/>
      <family val="2"/>
      <scheme val="minor"/>
    </font>
  </fonts>
  <fills count="8">
    <fill>
      <patternFill patternType="none"/>
    </fill>
    <fill>
      <patternFill patternType="gray125"/>
    </fill>
    <fill>
      <patternFill patternType="solid">
        <fgColor theme="5" tint="0.39997558519241921"/>
        <bgColor indexed="65"/>
      </patternFill>
    </fill>
    <fill>
      <patternFill patternType="solid">
        <fgColor theme="0"/>
        <bgColor indexed="64"/>
      </patternFill>
    </fill>
    <fill>
      <patternFill patternType="solid">
        <fgColor rgb="FFFFFF00"/>
        <bgColor indexed="64"/>
      </patternFill>
    </fill>
    <fill>
      <patternFill patternType="solid">
        <fgColor rgb="FFFFFF00"/>
        <bgColor rgb="FFFFFF00"/>
      </patternFill>
    </fill>
    <fill>
      <patternFill patternType="solid">
        <fgColor theme="0"/>
        <bgColor theme="0"/>
      </patternFill>
    </fill>
    <fill>
      <patternFill patternType="solid">
        <fgColor rgb="FF92D050"/>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bottom/>
      <diagonal/>
    </border>
    <border>
      <left style="thin">
        <color indexed="64"/>
      </left>
      <right/>
      <top/>
      <bottom/>
      <diagonal/>
    </border>
    <border>
      <left style="thin">
        <color rgb="FF000000"/>
      </left>
      <right style="thin">
        <color indexed="64"/>
      </right>
      <top style="thin">
        <color indexed="64"/>
      </top>
      <bottom style="thin">
        <color indexed="64"/>
      </bottom>
      <diagonal/>
    </border>
  </borders>
  <cellStyleXfs count="2">
    <xf numFmtId="0" fontId="0" fillId="0" borderId="0"/>
    <xf numFmtId="0" fontId="1" fillId="2" borderId="0" applyNumberFormat="0" applyBorder="0" applyAlignment="0" applyProtection="0"/>
  </cellStyleXfs>
  <cellXfs count="93">
    <xf numFmtId="0" fontId="0" fillId="0" borderId="0" xfId="0"/>
    <xf numFmtId="0" fontId="4" fillId="3" borderId="0" xfId="0" applyFont="1" applyFill="1"/>
    <xf numFmtId="0" fontId="5" fillId="3" borderId="0" xfId="0" applyFont="1" applyFill="1" applyAlignment="1">
      <alignment horizontal="left" vertical="top"/>
    </xf>
    <xf numFmtId="0" fontId="6" fillId="3" borderId="0" xfId="0" applyFont="1" applyFill="1" applyAlignment="1">
      <alignment horizontal="left" vertical="top"/>
    </xf>
    <xf numFmtId="14" fontId="7" fillId="3" borderId="0" xfId="0" applyNumberFormat="1" applyFont="1" applyFill="1"/>
    <xf numFmtId="0" fontId="10" fillId="0" borderId="0" xfId="0" applyFont="1"/>
    <xf numFmtId="0" fontId="10" fillId="3" borderId="0" xfId="0" applyFont="1" applyFill="1"/>
    <xf numFmtId="0" fontId="5" fillId="3" borderId="0" xfId="0" applyFont="1" applyFill="1"/>
    <xf numFmtId="0" fontId="12" fillId="3" borderId="1" xfId="0" applyFont="1" applyFill="1" applyBorder="1" applyAlignment="1">
      <alignment horizontal="left" vertical="center"/>
    </xf>
    <xf numFmtId="0" fontId="12" fillId="3" borderId="2" xfId="0" applyFont="1" applyFill="1" applyBorder="1" applyAlignment="1">
      <alignment horizontal="left" vertical="center"/>
    </xf>
    <xf numFmtId="0" fontId="13" fillId="3" borderId="3" xfId="0" applyFont="1" applyFill="1" applyBorder="1" applyAlignment="1">
      <alignment horizontal="left" vertical="center"/>
    </xf>
    <xf numFmtId="0" fontId="5" fillId="3" borderId="0" xfId="0" applyFont="1" applyFill="1" applyAlignment="1">
      <alignment horizontal="center" vertical="center"/>
    </xf>
    <xf numFmtId="0" fontId="10" fillId="3" borderId="0" xfId="0" applyFont="1" applyFill="1" applyAlignment="1">
      <alignment horizontal="center" vertical="center"/>
    </xf>
    <xf numFmtId="0" fontId="13" fillId="3" borderId="0" xfId="0" applyFont="1" applyFill="1"/>
    <xf numFmtId="0" fontId="16" fillId="3" borderId="0" xfId="0" applyFont="1" applyFill="1"/>
    <xf numFmtId="0" fontId="19" fillId="3" borderId="0" xfId="0" applyFont="1" applyFill="1" applyAlignment="1">
      <alignment horizontal="center" vertical="center"/>
    </xf>
    <xf numFmtId="0" fontId="12" fillId="3" borderId="2" xfId="0" applyFont="1" applyFill="1" applyBorder="1" applyAlignment="1">
      <alignment vertical="center"/>
    </xf>
    <xf numFmtId="0" fontId="21" fillId="5" borderId="5" xfId="0" applyFont="1" applyFill="1" applyBorder="1" applyAlignment="1">
      <alignment horizontal="center" vertical="center" wrapText="1"/>
    </xf>
    <xf numFmtId="0" fontId="21" fillId="5" borderId="6" xfId="0" applyFont="1" applyFill="1" applyBorder="1" applyAlignment="1">
      <alignment horizontal="center" vertical="center" wrapText="1"/>
    </xf>
    <xf numFmtId="49" fontId="24" fillId="5" borderId="7" xfId="0" applyNumberFormat="1" applyFont="1" applyFill="1" applyBorder="1" applyAlignment="1">
      <alignment horizontal="center" vertical="center" wrapText="1"/>
    </xf>
    <xf numFmtId="0" fontId="21" fillId="5" borderId="8"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18" fillId="6" borderId="0" xfId="0" applyFont="1" applyFill="1" applyAlignment="1">
      <alignment vertical="top"/>
    </xf>
    <xf numFmtId="0" fontId="14" fillId="0" borderId="7" xfId="0" applyFont="1" applyBorder="1" applyAlignment="1">
      <alignment horizontal="center"/>
    </xf>
    <xf numFmtId="0" fontId="18" fillId="0" borderId="7" xfId="0" applyFont="1" applyBorder="1" applyAlignment="1">
      <alignment horizontal="center"/>
    </xf>
    <xf numFmtId="0" fontId="18" fillId="0" borderId="7" xfId="0" applyFont="1" applyBorder="1" applyAlignment="1">
      <alignment horizontal="center" vertical="center"/>
    </xf>
    <xf numFmtId="14" fontId="18" fillId="0" borderId="7" xfId="0" applyNumberFormat="1" applyFont="1" applyBorder="1" applyAlignment="1">
      <alignment horizontal="center" wrapText="1"/>
    </xf>
    <xf numFmtId="0" fontId="18" fillId="0" borderId="7" xfId="0" applyFont="1" applyBorder="1" applyAlignment="1">
      <alignment horizontal="center" wrapText="1"/>
    </xf>
    <xf numFmtId="164" fontId="18" fillId="0" borderId="7" xfId="0" applyNumberFormat="1" applyFont="1" applyBorder="1" applyAlignment="1">
      <alignment horizontal="center" wrapText="1"/>
    </xf>
    <xf numFmtId="0" fontId="0" fillId="0" borderId="7" xfId="0" applyBorder="1" applyAlignment="1">
      <alignment horizontal="center"/>
    </xf>
    <xf numFmtId="0" fontId="23" fillId="0" borderId="7" xfId="0" applyFont="1" applyBorder="1" applyAlignment="1">
      <alignment horizontal="center"/>
    </xf>
    <xf numFmtId="0" fontId="2" fillId="0" borderId="0" xfId="0" applyFont="1"/>
    <xf numFmtId="0" fontId="0" fillId="0" borderId="7" xfId="0" applyBorder="1" applyAlignment="1">
      <alignment horizontal="center" vertical="center"/>
    </xf>
    <xf numFmtId="0" fontId="1" fillId="0" borderId="1" xfId="1" applyFill="1" applyBorder="1" applyAlignment="1">
      <alignment horizontal="center"/>
    </xf>
    <xf numFmtId="0" fontId="1" fillId="0" borderId="7" xfId="1" applyFill="1" applyBorder="1" applyAlignment="1">
      <alignment horizontal="center"/>
    </xf>
    <xf numFmtId="1" fontId="1" fillId="0" borderId="7" xfId="1" applyNumberFormat="1" applyFill="1" applyBorder="1" applyAlignment="1">
      <alignment horizontal="center"/>
    </xf>
    <xf numFmtId="14" fontId="18" fillId="0" borderId="7" xfId="0" applyNumberFormat="1" applyFont="1" applyBorder="1" applyAlignment="1">
      <alignment horizontal="center"/>
    </xf>
    <xf numFmtId="0" fontId="18" fillId="0" borderId="1" xfId="0" applyFont="1" applyBorder="1" applyAlignment="1">
      <alignment horizontal="center"/>
    </xf>
    <xf numFmtId="1" fontId="0" fillId="0" borderId="7" xfId="0" applyNumberFormat="1" applyBorder="1" applyAlignment="1">
      <alignment horizontal="center"/>
    </xf>
    <xf numFmtId="0" fontId="18" fillId="0" borderId="3" xfId="0" applyFont="1" applyBorder="1" applyAlignment="1">
      <alignment horizontal="center" vertical="center"/>
    </xf>
    <xf numFmtId="0" fontId="18" fillId="0" borderId="3" xfId="0" applyFont="1" applyBorder="1" applyAlignment="1">
      <alignment horizontal="center"/>
    </xf>
    <xf numFmtId="0" fontId="23" fillId="0" borderId="3" xfId="0" applyFont="1" applyBorder="1" applyAlignment="1">
      <alignment horizontal="center"/>
    </xf>
    <xf numFmtId="0" fontId="0" fillId="0" borderId="1" xfId="0" applyBorder="1" applyAlignment="1">
      <alignment horizontal="center"/>
    </xf>
    <xf numFmtId="0" fontId="21" fillId="0" borderId="7" xfId="0" applyFont="1" applyBorder="1" applyAlignment="1">
      <alignment horizontal="center"/>
    </xf>
    <xf numFmtId="0" fontId="22" fillId="0" borderId="7" xfId="0" applyFont="1" applyBorder="1" applyAlignment="1">
      <alignment horizontal="center"/>
    </xf>
    <xf numFmtId="0" fontId="25" fillId="0" borderId="7" xfId="0" applyFont="1" applyBorder="1" applyAlignment="1">
      <alignment horizontal="center"/>
    </xf>
    <xf numFmtId="49" fontId="18" fillId="0" borderId="7" xfId="0" applyNumberFormat="1" applyFont="1" applyBorder="1" applyAlignment="1">
      <alignment horizontal="center"/>
    </xf>
    <xf numFmtId="0" fontId="21" fillId="0" borderId="7" xfId="0" applyFont="1" applyBorder="1" applyAlignment="1">
      <alignment horizontal="center" wrapText="1"/>
    </xf>
    <xf numFmtId="0" fontId="18" fillId="0" borderId="0" xfId="0" applyFont="1"/>
    <xf numFmtId="0" fontId="13" fillId="3" borderId="0" xfId="0" applyFont="1" applyFill="1" applyAlignment="1">
      <alignment horizontal="left" vertical="center"/>
    </xf>
    <xf numFmtId="165" fontId="0" fillId="0" borderId="0" xfId="0" applyNumberFormat="1"/>
    <xf numFmtId="0" fontId="21" fillId="5" borderId="7" xfId="0" applyFont="1" applyFill="1" applyBorder="1" applyAlignment="1">
      <alignment horizontal="center" vertical="center" wrapText="1"/>
    </xf>
    <xf numFmtId="0" fontId="8" fillId="3" borderId="0" xfId="0" applyFont="1" applyFill="1" applyAlignment="1">
      <alignment horizontal="center" wrapText="1"/>
    </xf>
    <xf numFmtId="0" fontId="11" fillId="3" borderId="0" xfId="0" applyFont="1" applyFill="1"/>
    <xf numFmtId="0" fontId="0" fillId="3" borderId="0" xfId="0" applyFill="1" applyAlignment="1">
      <alignment horizontal="center"/>
    </xf>
    <xf numFmtId="0" fontId="0" fillId="3" borderId="0" xfId="0" applyFill="1" applyAlignment="1">
      <alignment horizontal="center" wrapText="1"/>
    </xf>
    <xf numFmtId="0" fontId="26" fillId="3" borderId="0" xfId="0" applyFont="1" applyFill="1"/>
    <xf numFmtId="0" fontId="26" fillId="3" borderId="0" xfId="0" applyFont="1" applyFill="1" applyAlignment="1">
      <alignment horizontal="center" vertical="center"/>
    </xf>
    <xf numFmtId="0" fontId="27" fillId="3" borderId="0" xfId="0" applyFont="1" applyFill="1" applyAlignment="1">
      <alignment horizontal="center" vertical="center"/>
    </xf>
    <xf numFmtId="0" fontId="17" fillId="3" borderId="0" xfId="0" applyFont="1" applyFill="1" applyAlignment="1">
      <alignment horizontal="center"/>
    </xf>
    <xf numFmtId="0" fontId="19" fillId="3" borderId="0" xfId="0" applyFont="1" applyFill="1" applyAlignment="1">
      <alignment horizontal="center"/>
    </xf>
    <xf numFmtId="14" fontId="20" fillId="3" borderId="0" xfId="0" applyNumberFormat="1" applyFont="1" applyFill="1"/>
    <xf numFmtId="0" fontId="3" fillId="3" borderId="0" xfId="0" applyFont="1" applyFill="1" applyAlignment="1">
      <alignment horizontal="left" vertical="center"/>
    </xf>
    <xf numFmtId="0" fontId="9" fillId="3" borderId="0" xfId="0" applyFont="1" applyFill="1" applyAlignment="1">
      <alignment horizontal="left" vertical="center"/>
    </xf>
    <xf numFmtId="0" fontId="18" fillId="3" borderId="0" xfId="0" applyFont="1" applyFill="1" applyAlignment="1">
      <alignment horizontal="center" vertical="center"/>
    </xf>
    <xf numFmtId="0" fontId="21" fillId="3" borderId="0" xfId="0" applyFont="1" applyFill="1" applyAlignment="1">
      <alignment horizontal="left" vertical="center"/>
    </xf>
    <xf numFmtId="0" fontId="22" fillId="3" borderId="0" xfId="0" applyFont="1" applyFill="1" applyAlignment="1">
      <alignment vertical="center"/>
    </xf>
    <xf numFmtId="0" fontId="21" fillId="3" borderId="0" xfId="0" applyFont="1" applyFill="1" applyAlignment="1">
      <alignment vertical="center"/>
    </xf>
    <xf numFmtId="0" fontId="21" fillId="3" borderId="0" xfId="0" applyFont="1" applyFill="1" applyAlignment="1">
      <alignment horizontal="center"/>
    </xf>
    <xf numFmtId="0" fontId="18" fillId="3" borderId="0" xfId="0" applyFont="1" applyFill="1"/>
    <xf numFmtId="0" fontId="11" fillId="4"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2" fontId="3" fillId="0" borderId="7" xfId="0" applyNumberFormat="1" applyFont="1" applyBorder="1" applyAlignment="1">
      <alignment horizontal="center" vertical="center" wrapText="1"/>
    </xf>
    <xf numFmtId="166" fontId="0" fillId="0" borderId="7" xfId="0" applyNumberFormat="1" applyBorder="1" applyAlignment="1">
      <alignment horizontal="center" vertical="center"/>
    </xf>
    <xf numFmtId="166" fontId="3" fillId="0" borderId="7" xfId="0" applyNumberFormat="1" applyFont="1" applyBorder="1" applyAlignment="1">
      <alignment horizontal="center" vertical="center"/>
    </xf>
    <xf numFmtId="0" fontId="0" fillId="0" borderId="4" xfId="0" applyBorder="1" applyAlignment="1">
      <alignment horizontal="center"/>
    </xf>
    <xf numFmtId="0" fontId="0" fillId="0" borderId="9" xfId="0" applyBorder="1" applyAlignment="1">
      <alignment horizontal="center"/>
    </xf>
    <xf numFmtId="14" fontId="3" fillId="0" borderId="7" xfId="0" applyNumberFormat="1" applyFont="1" applyBorder="1" applyAlignment="1">
      <alignment horizontal="center" vertical="center"/>
    </xf>
    <xf numFmtId="14" fontId="0" fillId="0" borderId="7" xfId="0" applyNumberFormat="1" applyBorder="1" applyAlignment="1">
      <alignment horizontal="center" vertical="center"/>
    </xf>
    <xf numFmtId="0" fontId="21" fillId="0" borderId="3" xfId="0" applyFont="1" applyBorder="1" applyAlignment="1">
      <alignment horizontal="center"/>
    </xf>
    <xf numFmtId="0" fontId="3" fillId="7" borderId="7" xfId="0" applyFont="1" applyFill="1" applyBorder="1" applyAlignment="1">
      <alignment horizontal="center" vertical="center"/>
    </xf>
    <xf numFmtId="2" fontId="3" fillId="7" borderId="7" xfId="0" applyNumberFormat="1" applyFont="1" applyFill="1" applyBorder="1" applyAlignment="1">
      <alignment horizontal="center" vertical="center" wrapText="1"/>
    </xf>
    <xf numFmtId="166" fontId="3" fillId="7" borderId="7" xfId="0" applyNumberFormat="1" applyFont="1" applyFill="1" applyBorder="1" applyAlignment="1">
      <alignment horizontal="center" vertical="center"/>
    </xf>
    <xf numFmtId="14" fontId="3" fillId="7" borderId="7" xfId="0" applyNumberFormat="1" applyFont="1" applyFill="1" applyBorder="1" applyAlignment="1">
      <alignment horizontal="center" vertical="center"/>
    </xf>
    <xf numFmtId="1" fontId="0" fillId="0" borderId="10" xfId="0" applyNumberFormat="1" applyBorder="1" applyAlignment="1">
      <alignment horizontal="center"/>
    </xf>
    <xf numFmtId="0" fontId="0" fillId="0" borderId="3" xfId="0" applyBorder="1" applyAlignment="1">
      <alignment horizontal="center"/>
    </xf>
    <xf numFmtId="0" fontId="12" fillId="3" borderId="2" xfId="0" applyFont="1" applyFill="1" applyBorder="1" applyAlignment="1">
      <alignment horizontal="left" vertical="center"/>
    </xf>
    <xf numFmtId="0" fontId="14" fillId="3" borderId="0" xfId="0" applyFont="1" applyFill="1" applyAlignment="1">
      <alignment horizontal="center"/>
    </xf>
    <xf numFmtId="0" fontId="15" fillId="3" borderId="2" xfId="0" applyFont="1" applyFill="1" applyBorder="1" applyAlignment="1">
      <alignment horizontal="left" vertical="center"/>
    </xf>
    <xf numFmtId="0" fontId="18" fillId="6" borderId="11" xfId="0" applyFont="1" applyFill="1" applyBorder="1" applyAlignment="1">
      <alignment vertical="top"/>
    </xf>
    <xf numFmtId="0" fontId="21" fillId="5" borderId="12" xfId="0" applyFont="1" applyFill="1" applyBorder="1" applyAlignment="1">
      <alignment horizontal="center" vertical="center" wrapText="1"/>
    </xf>
  </cellXfs>
  <cellStyles count="2">
    <cellStyle name="60 % - Dekorfärg2" xfId="1" builtinId="36"/>
    <cellStyle name="Normal" xfId="0" builtinId="0"/>
  </cellStyles>
  <dxfs count="2">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397"/>
  <sheetViews>
    <sheetView tabSelected="1" zoomScale="110" zoomScaleNormal="110" workbookViewId="0">
      <selection activeCell="B7" sqref="B7"/>
    </sheetView>
  </sheetViews>
  <sheetFormatPr defaultColWidth="8.85546875" defaultRowHeight="15" x14ac:dyDescent="0.25"/>
  <cols>
    <col min="1" max="1" width="6.28515625" customWidth="1"/>
    <col min="2" max="2" width="21.42578125" customWidth="1"/>
    <col min="3" max="3" width="22.7109375" customWidth="1"/>
    <col min="4" max="4" width="11" customWidth="1"/>
    <col min="5" max="5" width="29.5703125" customWidth="1"/>
    <col min="6" max="6" width="33.140625" hidden="1" customWidth="1"/>
    <col min="7" max="7" width="11.28515625" customWidth="1"/>
    <col min="8" max="8" width="10.85546875" customWidth="1"/>
    <col min="9" max="9" width="11.7109375" customWidth="1"/>
    <col min="10" max="10" width="11.42578125" customWidth="1"/>
    <col min="11" max="11" width="38.7109375" customWidth="1"/>
    <col min="12" max="12" width="15" customWidth="1"/>
    <col min="13" max="13" width="8.5703125" customWidth="1"/>
    <col min="14" max="14" width="9.85546875" customWidth="1"/>
  </cols>
  <sheetData>
    <row r="1" spans="1:22" s="5" customFormat="1" ht="34.5" customHeight="1" x14ac:dyDescent="0.35">
      <c r="A1" s="1" t="s">
        <v>0</v>
      </c>
      <c r="B1" s="2"/>
      <c r="C1" s="3"/>
      <c r="D1" s="2"/>
      <c r="E1" s="2"/>
      <c r="F1" s="2"/>
      <c r="G1" s="4"/>
      <c r="H1" s="2"/>
      <c r="I1" s="2"/>
      <c r="J1" s="2"/>
      <c r="K1" s="52"/>
      <c r="L1" s="52"/>
      <c r="M1" s="2"/>
      <c r="N1" s="2"/>
    </row>
    <row r="2" spans="1:22" s="5" customFormat="1" ht="18.75" customHeight="1" x14ac:dyDescent="0.3">
      <c r="A2" s="6"/>
      <c r="B2" s="7"/>
      <c r="C2" s="53"/>
      <c r="D2" s="54"/>
      <c r="E2" s="54"/>
      <c r="F2" s="54"/>
      <c r="G2" s="55"/>
      <c r="H2" s="54"/>
      <c r="I2" s="54"/>
      <c r="J2" s="54"/>
      <c r="K2" s="55"/>
      <c r="L2" s="55"/>
      <c r="M2" s="55"/>
      <c r="N2" s="7"/>
    </row>
    <row r="3" spans="1:22" s="5" customFormat="1" ht="24" customHeight="1" x14ac:dyDescent="0.4">
      <c r="A3" s="8" t="s">
        <v>1</v>
      </c>
      <c r="B3" s="9"/>
      <c r="C3" s="88" t="s">
        <v>2</v>
      </c>
      <c r="D3" s="88"/>
      <c r="E3" s="10"/>
      <c r="F3" s="49"/>
      <c r="G3" s="6"/>
      <c r="H3" s="56" t="s">
        <v>3630</v>
      </c>
      <c r="I3" s="56"/>
      <c r="J3" s="57"/>
      <c r="K3" s="58"/>
      <c r="L3" s="11"/>
      <c r="M3" s="12"/>
      <c r="N3" s="12"/>
    </row>
    <row r="4" spans="1:22" s="5" customFormat="1" ht="21" customHeight="1" x14ac:dyDescent="0.25">
      <c r="A4" s="8" t="s">
        <v>3</v>
      </c>
      <c r="B4" s="9"/>
      <c r="C4" s="88" t="s">
        <v>4</v>
      </c>
      <c r="D4" s="88"/>
      <c r="E4" s="10"/>
      <c r="F4" s="49"/>
      <c r="G4" s="54"/>
      <c r="H4" s="13"/>
      <c r="I4" s="89"/>
      <c r="J4" s="89"/>
      <c r="K4" s="89"/>
      <c r="L4" s="89"/>
      <c r="M4" s="12"/>
      <c r="N4" s="12"/>
    </row>
    <row r="5" spans="1:22" s="5" customFormat="1" ht="20.25" customHeight="1" x14ac:dyDescent="0.4">
      <c r="A5" s="8" t="s">
        <v>5</v>
      </c>
      <c r="B5" s="9"/>
      <c r="C5" s="90" t="s">
        <v>6</v>
      </c>
      <c r="D5" s="90"/>
      <c r="E5" s="10"/>
      <c r="F5" s="49"/>
      <c r="G5" s="54"/>
      <c r="H5" s="14"/>
      <c r="I5" s="59"/>
      <c r="J5" s="59"/>
      <c r="K5" s="54"/>
      <c r="L5" s="60"/>
      <c r="M5" s="15"/>
      <c r="N5" s="61"/>
    </row>
    <row r="6" spans="1:22" s="5" customFormat="1" ht="21" customHeight="1" x14ac:dyDescent="0.25">
      <c r="A6" s="8" t="s">
        <v>7</v>
      </c>
      <c r="B6" s="9"/>
      <c r="C6" s="16" t="s">
        <v>8</v>
      </c>
      <c r="D6" s="16"/>
      <c r="E6" s="10"/>
      <c r="F6" s="49"/>
      <c r="G6" s="54"/>
      <c r="H6" s="62"/>
      <c r="I6" s="63"/>
      <c r="J6" s="15"/>
      <c r="K6" s="64"/>
      <c r="L6" s="15"/>
      <c r="M6" s="15"/>
      <c r="N6" s="15"/>
    </row>
    <row r="7" spans="1:22" ht="15" customHeight="1" x14ac:dyDescent="0.25">
      <c r="A7" s="65"/>
      <c r="B7" s="65"/>
      <c r="C7" s="66"/>
      <c r="D7" s="67"/>
      <c r="E7" s="68"/>
      <c r="F7" s="68"/>
      <c r="G7" s="54"/>
      <c r="H7" s="65"/>
      <c r="I7" s="65"/>
      <c r="J7" s="64"/>
      <c r="K7" s="64"/>
      <c r="L7" s="69"/>
      <c r="M7" s="69"/>
      <c r="N7" s="69"/>
      <c r="O7" s="48"/>
      <c r="P7" s="48"/>
      <c r="Q7" s="48"/>
      <c r="R7" s="48"/>
      <c r="S7" s="48"/>
      <c r="T7" s="48"/>
      <c r="U7" s="48"/>
      <c r="V7" s="48"/>
    </row>
    <row r="8" spans="1:22" ht="102.75" customHeight="1" x14ac:dyDescent="0.25">
      <c r="A8" s="17" t="s">
        <v>9</v>
      </c>
      <c r="B8" s="17" t="s">
        <v>10</v>
      </c>
      <c r="C8" s="17" t="s">
        <v>11</v>
      </c>
      <c r="D8" s="17" t="s">
        <v>12</v>
      </c>
      <c r="E8" s="92" t="s">
        <v>13</v>
      </c>
      <c r="F8" s="51" t="s">
        <v>3131</v>
      </c>
      <c r="G8" s="19" t="s">
        <v>14</v>
      </c>
      <c r="H8" s="20" t="s">
        <v>15</v>
      </c>
      <c r="I8" s="17" t="s">
        <v>16</v>
      </c>
      <c r="J8" s="21" t="s">
        <v>17</v>
      </c>
      <c r="K8" s="18" t="s">
        <v>18</v>
      </c>
      <c r="L8" s="17" t="s">
        <v>19</v>
      </c>
      <c r="M8" s="17" t="s">
        <v>20</v>
      </c>
      <c r="N8" s="18" t="s">
        <v>21</v>
      </c>
      <c r="O8" s="91"/>
      <c r="P8" s="22"/>
      <c r="Q8" s="22"/>
      <c r="R8" s="22"/>
      <c r="S8" s="22"/>
      <c r="T8" s="22"/>
      <c r="U8" s="22"/>
      <c r="V8" s="22"/>
    </row>
    <row r="9" spans="1:22" ht="15" customHeight="1" x14ac:dyDescent="0.25">
      <c r="A9" s="23" cm="1">
        <f t="array" ref="A9">IFERROR(
_xlfn.XLOOKUP($E9&amp;"|"&amp;$F9,
'Kör- och arbetstid'!$B$2:$B$377&amp;"|"&amp;'Kör- och arbetstid'!$C$2:$C$377,
'Kör- och arbetstid'!$A$2:$A$377),
"")</f>
        <v>1</v>
      </c>
      <c r="B9" s="24" t="s">
        <v>23</v>
      </c>
      <c r="C9" s="24" t="s">
        <v>24</v>
      </c>
      <c r="D9" s="24">
        <v>969</v>
      </c>
      <c r="E9" s="24" t="s">
        <v>24</v>
      </c>
      <c r="F9" s="24">
        <v>1</v>
      </c>
      <c r="G9" s="24">
        <v>2</v>
      </c>
      <c r="H9" s="24" t="s">
        <v>25</v>
      </c>
      <c r="I9" s="24" t="s">
        <v>26</v>
      </c>
      <c r="J9" s="25">
        <v>437</v>
      </c>
      <c r="K9" s="25"/>
      <c r="L9" s="26">
        <f>VLOOKUP(A9,'Kör- och arbetstid'!$A$2:$N$377,13,FALSE)</f>
        <v>46141</v>
      </c>
      <c r="M9" s="27">
        <f t="shared" ref="M9:M72" si="0">_xlfn.ISOWEEKNUM(L9)</f>
        <v>18</v>
      </c>
      <c r="N9" s="28" t="str">
        <f t="shared" ref="N9:N72" si="1">TEXT(L9,"DDD")</f>
        <v>ons</v>
      </c>
    </row>
    <row r="10" spans="1:22" ht="15" customHeight="1" x14ac:dyDescent="0.25">
      <c r="A10" s="23" cm="1">
        <f t="array" ref="A10">IFERROR(
_xlfn.XLOOKUP($E10&amp;"|"&amp;$F10,
'Kör- och arbetstid'!$B$2:$B$377&amp;"|"&amp;'Kör- och arbetstid'!$C$2:$C$377,
'Kör- och arbetstid'!$A$2:$A$377),
"")</f>
        <v>1</v>
      </c>
      <c r="B10" s="24" t="s">
        <v>23</v>
      </c>
      <c r="C10" s="24" t="s">
        <v>24</v>
      </c>
      <c r="D10" s="24">
        <v>969</v>
      </c>
      <c r="E10" s="24" t="s">
        <v>24</v>
      </c>
      <c r="F10" s="24">
        <v>1</v>
      </c>
      <c r="G10" s="24">
        <v>1</v>
      </c>
      <c r="H10" s="24" t="s">
        <v>27</v>
      </c>
      <c r="I10" s="24" t="s">
        <v>28</v>
      </c>
      <c r="J10" s="25">
        <v>413</v>
      </c>
      <c r="K10" s="25"/>
      <c r="L10" s="26">
        <f>VLOOKUP(A10,'Kör- och arbetstid'!$A$2:$N$377,13,FALSE)</f>
        <v>46141</v>
      </c>
      <c r="M10" s="27">
        <f t="shared" si="0"/>
        <v>18</v>
      </c>
      <c r="N10" s="28" t="str">
        <f t="shared" si="1"/>
        <v>ons</v>
      </c>
    </row>
    <row r="11" spans="1:22" ht="15" customHeight="1" x14ac:dyDescent="0.25">
      <c r="A11" s="23" cm="1">
        <f t="array" ref="A11">IFERROR(
_xlfn.XLOOKUP($E11&amp;"|"&amp;$F11,
'Kör- och arbetstid'!$B$2:$B$377&amp;"|"&amp;'Kör- och arbetstid'!$C$2:$C$377,
'Kör- och arbetstid'!$A$2:$A$377),
"")</f>
        <v>1</v>
      </c>
      <c r="B11" s="24" t="s">
        <v>23</v>
      </c>
      <c r="C11" s="24" t="s">
        <v>24</v>
      </c>
      <c r="D11" s="24">
        <v>969</v>
      </c>
      <c r="E11" s="24" t="s">
        <v>24</v>
      </c>
      <c r="F11" s="24">
        <v>1</v>
      </c>
      <c r="G11" s="24">
        <v>6</v>
      </c>
      <c r="H11" s="24" t="s">
        <v>29</v>
      </c>
      <c r="I11" s="24" t="s">
        <v>30</v>
      </c>
      <c r="J11" s="24">
        <v>274</v>
      </c>
      <c r="K11" s="24"/>
      <c r="L11" s="26">
        <f>VLOOKUP(A11,'Kör- och arbetstid'!$A$2:$N$377,13,FALSE)</f>
        <v>46141</v>
      </c>
      <c r="M11" s="27">
        <f t="shared" si="0"/>
        <v>18</v>
      </c>
      <c r="N11" s="28" t="str">
        <f t="shared" si="1"/>
        <v>ons</v>
      </c>
    </row>
    <row r="12" spans="1:22" ht="15" customHeight="1" x14ac:dyDescent="0.25">
      <c r="A12" s="23" cm="1">
        <f t="array" ref="A12">IFERROR(
_xlfn.XLOOKUP($E12&amp;"|"&amp;$F12,
'Kör- och arbetstid'!$B$2:$B$377&amp;"|"&amp;'Kör- och arbetstid'!$C$2:$C$377,
'Kör- och arbetstid'!$A$2:$A$377),
"")</f>
        <v>1</v>
      </c>
      <c r="B12" s="29" t="s">
        <v>23</v>
      </c>
      <c r="C12" s="24" t="s">
        <v>31</v>
      </c>
      <c r="D12" s="24">
        <v>961</v>
      </c>
      <c r="E12" s="24" t="s">
        <v>31</v>
      </c>
      <c r="F12" s="24">
        <v>1</v>
      </c>
      <c r="G12" s="24">
        <v>25</v>
      </c>
      <c r="H12" s="24" t="s">
        <v>32</v>
      </c>
      <c r="I12" s="24" t="s">
        <v>33</v>
      </c>
      <c r="J12" s="24">
        <v>425</v>
      </c>
      <c r="K12" s="24"/>
      <c r="L12" s="26">
        <f>VLOOKUP(A12,'Kör- och arbetstid'!$A$2:$N$377,13,FALSE)</f>
        <v>46141</v>
      </c>
      <c r="M12" s="27">
        <f t="shared" si="0"/>
        <v>18</v>
      </c>
      <c r="N12" s="28" t="str">
        <f t="shared" si="1"/>
        <v>ons</v>
      </c>
    </row>
    <row r="13" spans="1:22" ht="15" customHeight="1" x14ac:dyDescent="0.25">
      <c r="A13" s="23" cm="1">
        <f t="array" ref="A13">IFERROR(
_xlfn.XLOOKUP($E13&amp;"|"&amp;$F13,
'Kör- och arbetstid'!$B$2:$B$377&amp;"|"&amp;'Kör- och arbetstid'!$C$2:$C$377,
'Kör- och arbetstid'!$A$2:$A$377),
"")</f>
        <v>1</v>
      </c>
      <c r="B13" s="24" t="s">
        <v>23</v>
      </c>
      <c r="C13" s="24" t="s">
        <v>31</v>
      </c>
      <c r="D13" s="24">
        <v>962</v>
      </c>
      <c r="E13" s="24" t="s">
        <v>31</v>
      </c>
      <c r="F13" s="24">
        <v>1</v>
      </c>
      <c r="G13" s="24">
        <v>20</v>
      </c>
      <c r="H13" s="24" t="s">
        <v>34</v>
      </c>
      <c r="I13" s="24" t="s">
        <v>35</v>
      </c>
      <c r="J13" s="25">
        <v>288</v>
      </c>
      <c r="K13" s="24"/>
      <c r="L13" s="26">
        <f>VLOOKUP(A13,'Kör- och arbetstid'!$A$2:$N$377,13,FALSE)</f>
        <v>46141</v>
      </c>
      <c r="M13" s="27">
        <f t="shared" si="0"/>
        <v>18</v>
      </c>
      <c r="N13" s="28" t="str">
        <f t="shared" si="1"/>
        <v>ons</v>
      </c>
    </row>
    <row r="14" spans="1:22" ht="15" customHeight="1" x14ac:dyDescent="0.25">
      <c r="A14" s="23" cm="1">
        <f t="array" ref="A14">IFERROR(
_xlfn.XLOOKUP($E14&amp;"|"&amp;$F14,
'Kör- och arbetstid'!$B$2:$B$377&amp;"|"&amp;'Kör- och arbetstid'!$C$2:$C$377,
'Kör- och arbetstid'!$A$2:$A$377),
"")</f>
        <v>1</v>
      </c>
      <c r="B14" s="24" t="s">
        <v>23</v>
      </c>
      <c r="C14" s="24" t="s">
        <v>31</v>
      </c>
      <c r="D14" s="24">
        <v>962</v>
      </c>
      <c r="E14" s="24" t="s">
        <v>31</v>
      </c>
      <c r="F14" s="24">
        <v>1</v>
      </c>
      <c r="G14" s="24">
        <v>19</v>
      </c>
      <c r="H14" s="24" t="s">
        <v>36</v>
      </c>
      <c r="I14" s="24" t="s">
        <v>37</v>
      </c>
      <c r="J14" s="25">
        <v>69</v>
      </c>
      <c r="K14" s="24"/>
      <c r="L14" s="26">
        <f>VLOOKUP(A14,'Kör- och arbetstid'!$A$2:$N$377,13,FALSE)</f>
        <v>46141</v>
      </c>
      <c r="M14" s="27">
        <f t="shared" si="0"/>
        <v>18</v>
      </c>
      <c r="N14" s="28" t="str">
        <f t="shared" si="1"/>
        <v>ons</v>
      </c>
    </row>
    <row r="15" spans="1:22" ht="15" customHeight="1" x14ac:dyDescent="0.25">
      <c r="A15" s="23" cm="1">
        <f t="array" ref="A15">IFERROR(
_xlfn.XLOOKUP($E15&amp;"|"&amp;$F15,
'Kör- och arbetstid'!$B$2:$B$377&amp;"|"&amp;'Kör- och arbetstid'!$C$2:$C$377,
'Kör- och arbetstid'!$A$2:$A$377),
"")</f>
        <v>1</v>
      </c>
      <c r="B15" s="24" t="s">
        <v>23</v>
      </c>
      <c r="C15" s="24" t="s">
        <v>31</v>
      </c>
      <c r="D15" s="24">
        <v>962</v>
      </c>
      <c r="E15" s="24" t="s">
        <v>31</v>
      </c>
      <c r="F15" s="24">
        <v>1</v>
      </c>
      <c r="G15" s="24">
        <v>18</v>
      </c>
      <c r="H15" s="24" t="s">
        <v>38</v>
      </c>
      <c r="I15" s="24" t="s">
        <v>39</v>
      </c>
      <c r="J15" s="25">
        <v>145</v>
      </c>
      <c r="K15" s="24"/>
      <c r="L15" s="26">
        <f>VLOOKUP(A15,'Kör- och arbetstid'!$A$2:$N$377,13,FALSE)</f>
        <v>46141</v>
      </c>
      <c r="M15" s="27">
        <f t="shared" si="0"/>
        <v>18</v>
      </c>
      <c r="N15" s="28" t="str">
        <f t="shared" si="1"/>
        <v>ons</v>
      </c>
    </row>
    <row r="16" spans="1:22" ht="15" customHeight="1" x14ac:dyDescent="0.25">
      <c r="A16" s="23" cm="1">
        <f t="array" ref="A16">IFERROR(
_xlfn.XLOOKUP($E16&amp;"|"&amp;$F16,
'Kör- och arbetstid'!$B$2:$B$377&amp;"|"&amp;'Kör- och arbetstid'!$C$2:$C$377,
'Kör- och arbetstid'!$A$2:$A$377),
"")</f>
        <v>1</v>
      </c>
      <c r="B16" s="24" t="s">
        <v>23</v>
      </c>
      <c r="C16" s="24" t="s">
        <v>31</v>
      </c>
      <c r="D16" s="24">
        <v>962</v>
      </c>
      <c r="E16" s="24" t="s">
        <v>31</v>
      </c>
      <c r="F16" s="24">
        <v>1</v>
      </c>
      <c r="G16" s="24">
        <v>15</v>
      </c>
      <c r="H16" s="24" t="s">
        <v>40</v>
      </c>
      <c r="I16" s="24" t="s">
        <v>41</v>
      </c>
      <c r="J16" s="25">
        <v>400</v>
      </c>
      <c r="K16" s="24"/>
      <c r="L16" s="26">
        <f>VLOOKUP(A16,'Kör- och arbetstid'!$A$2:$N$377,13,FALSE)</f>
        <v>46141</v>
      </c>
      <c r="M16" s="27">
        <f t="shared" si="0"/>
        <v>18</v>
      </c>
      <c r="N16" s="28" t="str">
        <f t="shared" si="1"/>
        <v>ons</v>
      </c>
    </row>
    <row r="17" spans="1:15" ht="15" customHeight="1" x14ac:dyDescent="0.25">
      <c r="A17" s="23" cm="1">
        <f t="array" ref="A17">IFERROR(
_xlfn.XLOOKUP($E17&amp;"|"&amp;$F17,
'Kör- och arbetstid'!$B$2:$B$377&amp;"|"&amp;'Kör- och arbetstid'!$C$2:$C$377,
'Kör- och arbetstid'!$A$2:$A$377),
"")</f>
        <v>1</v>
      </c>
      <c r="B17" s="24" t="s">
        <v>23</v>
      </c>
      <c r="C17" s="24" t="s">
        <v>31</v>
      </c>
      <c r="D17" s="24">
        <v>962</v>
      </c>
      <c r="E17" s="24" t="s">
        <v>31</v>
      </c>
      <c r="F17" s="24">
        <v>1</v>
      </c>
      <c r="G17" s="24">
        <v>14</v>
      </c>
      <c r="H17" s="24" t="s">
        <v>42</v>
      </c>
      <c r="I17" s="24" t="s">
        <v>41</v>
      </c>
      <c r="J17" s="25">
        <v>420</v>
      </c>
      <c r="K17" s="24"/>
      <c r="L17" s="26">
        <f>VLOOKUP(A17,'Kör- och arbetstid'!$A$2:$N$377,13,FALSE)</f>
        <v>46141</v>
      </c>
      <c r="M17" s="27">
        <f t="shared" si="0"/>
        <v>18</v>
      </c>
      <c r="N17" s="28" t="str">
        <f t="shared" si="1"/>
        <v>ons</v>
      </c>
    </row>
    <row r="18" spans="1:15" ht="15" customHeight="1" x14ac:dyDescent="0.25">
      <c r="A18" s="23" cm="1">
        <f t="array" ref="A18">IFERROR(
_xlfn.XLOOKUP($E18&amp;"|"&amp;$F18,
'Kör- och arbetstid'!$B$2:$B$377&amp;"|"&amp;'Kör- och arbetstid'!$C$2:$C$377,
'Kör- och arbetstid'!$A$2:$A$377),
"")</f>
        <v>1</v>
      </c>
      <c r="B18" s="24" t="s">
        <v>23</v>
      </c>
      <c r="C18" s="24" t="s">
        <v>31</v>
      </c>
      <c r="D18" s="24">
        <v>962</v>
      </c>
      <c r="E18" s="24" t="s">
        <v>31</v>
      </c>
      <c r="F18" s="24">
        <v>1</v>
      </c>
      <c r="G18" s="24">
        <v>13</v>
      </c>
      <c r="H18" s="24" t="s">
        <v>43</v>
      </c>
      <c r="I18" s="24" t="s">
        <v>41</v>
      </c>
      <c r="J18" s="25">
        <v>477</v>
      </c>
      <c r="K18" s="24"/>
      <c r="L18" s="26">
        <f>VLOOKUP(A18,'Kör- och arbetstid'!$A$2:$N$377,13,FALSE)</f>
        <v>46141</v>
      </c>
      <c r="M18" s="27">
        <f t="shared" si="0"/>
        <v>18</v>
      </c>
      <c r="N18" s="28" t="str">
        <f t="shared" si="1"/>
        <v>ons</v>
      </c>
    </row>
    <row r="19" spans="1:15" ht="15" customHeight="1" x14ac:dyDescent="0.25">
      <c r="A19" s="23" cm="1">
        <f t="array" ref="A19">IFERROR(
_xlfn.XLOOKUP($E19&amp;"|"&amp;$F19,
'Kör- och arbetstid'!$B$2:$B$377&amp;"|"&amp;'Kör- och arbetstid'!$C$2:$C$377,
'Kör- och arbetstid'!$A$2:$A$377),
"")</f>
        <v>1</v>
      </c>
      <c r="B19" s="24" t="s">
        <v>23</v>
      </c>
      <c r="C19" s="24" t="s">
        <v>31</v>
      </c>
      <c r="D19" s="24">
        <v>962</v>
      </c>
      <c r="E19" s="24" t="s">
        <v>31</v>
      </c>
      <c r="F19" s="24">
        <v>1</v>
      </c>
      <c r="G19" s="24">
        <v>12</v>
      </c>
      <c r="H19" s="24" t="s">
        <v>44</v>
      </c>
      <c r="I19" s="24" t="s">
        <v>45</v>
      </c>
      <c r="J19" s="25">
        <v>609</v>
      </c>
      <c r="K19" s="24"/>
      <c r="L19" s="26">
        <f>VLOOKUP(A19,'Kör- och arbetstid'!$A$2:$N$377,13,FALSE)</f>
        <v>46141</v>
      </c>
      <c r="M19" s="27">
        <f t="shared" si="0"/>
        <v>18</v>
      </c>
      <c r="N19" s="28" t="str">
        <f t="shared" si="1"/>
        <v>ons</v>
      </c>
    </row>
    <row r="20" spans="1:15" ht="15" customHeight="1" x14ac:dyDescent="0.25">
      <c r="A20" s="23" cm="1">
        <f t="array" ref="A20">IFERROR(
_xlfn.XLOOKUP($E20&amp;"|"&amp;$F20,
'Kör- och arbetstid'!$B$2:$B$377&amp;"|"&amp;'Kör- och arbetstid'!$C$2:$C$377,
'Kör- och arbetstid'!$A$2:$A$377),
"")</f>
        <v>1</v>
      </c>
      <c r="B20" s="24" t="s">
        <v>23</v>
      </c>
      <c r="C20" s="24" t="s">
        <v>31</v>
      </c>
      <c r="D20" s="29">
        <v>962</v>
      </c>
      <c r="E20" s="29" t="s">
        <v>31</v>
      </c>
      <c r="F20" s="24">
        <v>1</v>
      </c>
      <c r="G20" s="29">
        <v>11</v>
      </c>
      <c r="H20" s="29" t="s">
        <v>46</v>
      </c>
      <c r="I20" s="29" t="s">
        <v>47</v>
      </c>
      <c r="J20" s="25">
        <v>529</v>
      </c>
      <c r="K20" s="30"/>
      <c r="L20" s="26">
        <f>VLOOKUP(A20,'Kör- och arbetstid'!$A$2:$N$377,13,FALSE)</f>
        <v>46141</v>
      </c>
      <c r="M20" s="27">
        <f t="shared" si="0"/>
        <v>18</v>
      </c>
      <c r="N20" s="28" t="str">
        <f t="shared" si="1"/>
        <v>ons</v>
      </c>
    </row>
    <row r="21" spans="1:15" ht="15" customHeight="1" x14ac:dyDescent="0.25">
      <c r="A21" s="23" cm="1">
        <f t="array" ref="A21">IFERROR(
_xlfn.XLOOKUP($E21&amp;"|"&amp;$F21,
'Kör- och arbetstid'!$B$2:$B$377&amp;"|"&amp;'Kör- och arbetstid'!$C$2:$C$377,
'Kör- och arbetstid'!$A$2:$A$377),
"")</f>
        <v>1</v>
      </c>
      <c r="B21" s="24" t="s">
        <v>23</v>
      </c>
      <c r="C21" s="24" t="s">
        <v>31</v>
      </c>
      <c r="D21" s="29">
        <v>962</v>
      </c>
      <c r="E21" s="29" t="s">
        <v>31</v>
      </c>
      <c r="F21" s="24">
        <v>1</v>
      </c>
      <c r="G21" s="29">
        <v>21</v>
      </c>
      <c r="H21" s="29" t="s">
        <v>48</v>
      </c>
      <c r="I21" s="29" t="s">
        <v>49</v>
      </c>
      <c r="J21" s="25">
        <v>270</v>
      </c>
      <c r="K21" s="30"/>
      <c r="L21" s="26">
        <f>VLOOKUP(A21,'Kör- och arbetstid'!$A$2:$N$377,13,FALSE)</f>
        <v>46141</v>
      </c>
      <c r="M21" s="27">
        <f t="shared" si="0"/>
        <v>18</v>
      </c>
      <c r="N21" s="28" t="str">
        <f t="shared" si="1"/>
        <v>ons</v>
      </c>
    </row>
    <row r="22" spans="1:15" ht="15" customHeight="1" x14ac:dyDescent="0.25">
      <c r="A22" s="23" cm="1">
        <f t="array" ref="A22">IFERROR(
_xlfn.XLOOKUP($E22&amp;"|"&amp;$F22,
'Kör- och arbetstid'!$B$2:$B$377&amp;"|"&amp;'Kör- och arbetstid'!$C$2:$C$377,
'Kör- och arbetstid'!$A$2:$A$377),
"")</f>
        <v>1</v>
      </c>
      <c r="B22" s="24" t="s">
        <v>23</v>
      </c>
      <c r="C22" s="24" t="s">
        <v>31</v>
      </c>
      <c r="D22" s="29">
        <v>962</v>
      </c>
      <c r="E22" s="29" t="s">
        <v>31</v>
      </c>
      <c r="F22" s="24">
        <v>1</v>
      </c>
      <c r="G22" s="29">
        <v>27</v>
      </c>
      <c r="H22" s="29" t="s">
        <v>50</v>
      </c>
      <c r="I22" s="29" t="s">
        <v>51</v>
      </c>
      <c r="J22" s="25">
        <v>118</v>
      </c>
      <c r="K22" s="30"/>
      <c r="L22" s="26">
        <f>VLOOKUP(A22,'Kör- och arbetstid'!$A$2:$N$377,13,FALSE)</f>
        <v>46141</v>
      </c>
      <c r="M22" s="27">
        <f t="shared" si="0"/>
        <v>18</v>
      </c>
      <c r="N22" s="28" t="str">
        <f t="shared" si="1"/>
        <v>ons</v>
      </c>
    </row>
    <row r="23" spans="1:15" ht="15" customHeight="1" x14ac:dyDescent="0.25">
      <c r="A23" s="23" cm="1">
        <f t="array" ref="A23">IFERROR(
_xlfn.XLOOKUP($E23&amp;"|"&amp;$F23,
'Kör- och arbetstid'!$B$2:$B$377&amp;"|"&amp;'Kör- och arbetstid'!$C$2:$C$377,
'Kör- och arbetstid'!$A$2:$A$377),
"")</f>
        <v>1</v>
      </c>
      <c r="B23" s="24" t="s">
        <v>23</v>
      </c>
      <c r="C23" s="24" t="s">
        <v>31</v>
      </c>
      <c r="D23" s="29">
        <v>962</v>
      </c>
      <c r="E23" s="29" t="s">
        <v>31</v>
      </c>
      <c r="F23" s="24">
        <v>1</v>
      </c>
      <c r="G23" s="29">
        <v>26</v>
      </c>
      <c r="H23" s="29" t="s">
        <v>52</v>
      </c>
      <c r="I23" s="29" t="s">
        <v>53</v>
      </c>
      <c r="J23" s="25">
        <v>186</v>
      </c>
      <c r="K23" s="30"/>
      <c r="L23" s="26">
        <f>VLOOKUP(A23,'Kör- och arbetstid'!$A$2:$N$377,13,FALSE)</f>
        <v>46141</v>
      </c>
      <c r="M23" s="27">
        <f t="shared" si="0"/>
        <v>18</v>
      </c>
      <c r="N23" s="28" t="str">
        <f t="shared" si="1"/>
        <v>ons</v>
      </c>
    </row>
    <row r="24" spans="1:15" ht="15" customHeight="1" x14ac:dyDescent="0.25">
      <c r="A24" s="23" cm="1">
        <f t="array" ref="A24">IFERROR(
_xlfn.XLOOKUP($E24&amp;"|"&amp;$F24,
'Kör- och arbetstid'!$B$2:$B$377&amp;"|"&amp;'Kör- och arbetstid'!$C$2:$C$377,
'Kör- och arbetstid'!$A$2:$A$377),
"")</f>
        <v>1</v>
      </c>
      <c r="B24" s="24" t="s">
        <v>23</v>
      </c>
      <c r="C24" s="24" t="s">
        <v>31</v>
      </c>
      <c r="D24" s="29">
        <v>962</v>
      </c>
      <c r="E24" s="29" t="s">
        <v>31</v>
      </c>
      <c r="F24" s="24">
        <v>1</v>
      </c>
      <c r="G24" s="29">
        <v>23</v>
      </c>
      <c r="H24" s="29" t="s">
        <v>54</v>
      </c>
      <c r="I24" s="29" t="s">
        <v>55</v>
      </c>
      <c r="J24" s="25">
        <v>186</v>
      </c>
      <c r="K24" s="30"/>
      <c r="L24" s="26">
        <f>VLOOKUP(A24,'Kör- och arbetstid'!$A$2:$N$377,13,FALSE)</f>
        <v>46141</v>
      </c>
      <c r="M24" s="27">
        <f t="shared" si="0"/>
        <v>18</v>
      </c>
      <c r="N24" s="28" t="str">
        <f t="shared" si="1"/>
        <v>ons</v>
      </c>
    </row>
    <row r="25" spans="1:15" ht="15" customHeight="1" x14ac:dyDescent="0.25">
      <c r="A25" s="23" cm="1">
        <f t="array" ref="A25">IFERROR(
_xlfn.XLOOKUP($E25&amp;"|"&amp;$F25,
'Kör- och arbetstid'!$B$2:$B$377&amp;"|"&amp;'Kör- och arbetstid'!$C$2:$C$377,
'Kör- och arbetstid'!$A$2:$A$377),
"")</f>
        <v>1</v>
      </c>
      <c r="B25" s="24" t="s">
        <v>23</v>
      </c>
      <c r="C25" s="24" t="s">
        <v>31</v>
      </c>
      <c r="D25" s="29">
        <v>962</v>
      </c>
      <c r="E25" s="29" t="s">
        <v>31</v>
      </c>
      <c r="F25" s="24">
        <v>1</v>
      </c>
      <c r="G25" s="29">
        <v>22</v>
      </c>
      <c r="H25" s="29" t="s">
        <v>56</v>
      </c>
      <c r="I25" s="29" t="s">
        <v>33</v>
      </c>
      <c r="J25" s="25">
        <v>201</v>
      </c>
      <c r="K25" s="30"/>
      <c r="L25" s="26">
        <f>VLOOKUP(A25,'Kör- och arbetstid'!$A$2:$N$377,13,FALSE)</f>
        <v>46141</v>
      </c>
      <c r="M25" s="27">
        <f t="shared" si="0"/>
        <v>18</v>
      </c>
      <c r="N25" s="28" t="str">
        <f t="shared" si="1"/>
        <v>ons</v>
      </c>
    </row>
    <row r="26" spans="1:15" ht="15" customHeight="1" x14ac:dyDescent="0.25">
      <c r="A26" s="23" cm="1">
        <f t="array" ref="A26">IFERROR(
_xlfn.XLOOKUP($E26&amp;"|"&amp;$F26,
'Kör- och arbetstid'!$B$2:$B$377&amp;"|"&amp;'Kör- och arbetstid'!$C$2:$C$377,
'Kör- och arbetstid'!$A$2:$A$377),
"")</f>
        <v>2</v>
      </c>
      <c r="B26" s="29" t="s">
        <v>23</v>
      </c>
      <c r="C26" s="29" t="s">
        <v>57</v>
      </c>
      <c r="D26" s="29">
        <v>914</v>
      </c>
      <c r="E26" s="29" t="s">
        <v>57</v>
      </c>
      <c r="F26" s="29">
        <v>1</v>
      </c>
      <c r="G26" s="29">
        <v>3</v>
      </c>
      <c r="H26" s="29" t="s">
        <v>58</v>
      </c>
      <c r="I26" s="29" t="s">
        <v>59</v>
      </c>
      <c r="J26" s="29">
        <v>474</v>
      </c>
      <c r="K26" s="30"/>
      <c r="L26" s="26">
        <f>VLOOKUP(A26,'Kör- och arbetstid'!$A$2:$N$377,13,FALSE)</f>
        <v>46142</v>
      </c>
      <c r="M26" s="27">
        <f t="shared" si="0"/>
        <v>18</v>
      </c>
      <c r="N26" s="28" t="str">
        <f t="shared" si="1"/>
        <v>tor</v>
      </c>
      <c r="O26" s="31"/>
    </row>
    <row r="27" spans="1:15" ht="15" customHeight="1" x14ac:dyDescent="0.25">
      <c r="A27" s="23" cm="1">
        <f t="array" ref="A27">IFERROR(
_xlfn.XLOOKUP($E27&amp;"|"&amp;$F27,
'Kör- och arbetstid'!$B$2:$B$377&amp;"|"&amp;'Kör- och arbetstid'!$C$2:$C$377,
'Kör- och arbetstid'!$A$2:$A$377),
"")</f>
        <v>2</v>
      </c>
      <c r="B27" s="29" t="s">
        <v>23</v>
      </c>
      <c r="C27" s="29" t="s">
        <v>57</v>
      </c>
      <c r="D27" s="29">
        <v>914</v>
      </c>
      <c r="E27" s="29" t="s">
        <v>57</v>
      </c>
      <c r="F27" s="29">
        <v>1</v>
      </c>
      <c r="G27" s="29">
        <v>4</v>
      </c>
      <c r="H27" s="29" t="s">
        <v>60</v>
      </c>
      <c r="I27" s="29" t="s">
        <v>61</v>
      </c>
      <c r="J27" s="29">
        <v>460</v>
      </c>
      <c r="K27" s="30"/>
      <c r="L27" s="26">
        <f>VLOOKUP(A27,'Kör- och arbetstid'!$A$2:$N$377,13,FALSE)</f>
        <v>46142</v>
      </c>
      <c r="M27" s="27">
        <f t="shared" si="0"/>
        <v>18</v>
      </c>
      <c r="N27" s="28" t="str">
        <f t="shared" si="1"/>
        <v>tor</v>
      </c>
      <c r="O27" s="31"/>
    </row>
    <row r="28" spans="1:15" ht="15" customHeight="1" x14ac:dyDescent="0.25">
      <c r="A28" s="23" cm="1">
        <f t="array" ref="A28">IFERROR(
_xlfn.XLOOKUP($E28&amp;"|"&amp;$F28,
'Kör- och arbetstid'!$B$2:$B$377&amp;"|"&amp;'Kör- och arbetstid'!$C$2:$C$377,
'Kör- och arbetstid'!$A$2:$A$377),
"")</f>
        <v>2</v>
      </c>
      <c r="B28" s="29" t="s">
        <v>23</v>
      </c>
      <c r="C28" s="29" t="s">
        <v>57</v>
      </c>
      <c r="D28" s="29">
        <v>914</v>
      </c>
      <c r="E28" s="29" t="s">
        <v>57</v>
      </c>
      <c r="F28" s="29">
        <v>1</v>
      </c>
      <c r="G28" s="29">
        <v>5</v>
      </c>
      <c r="H28" s="29" t="s">
        <v>58</v>
      </c>
      <c r="I28" s="29" t="s">
        <v>62</v>
      </c>
      <c r="J28" s="29">
        <v>460</v>
      </c>
      <c r="K28" s="30"/>
      <c r="L28" s="26">
        <f>VLOOKUP(A28,'Kör- och arbetstid'!$A$2:$N$377,13,FALSE)</f>
        <v>46142</v>
      </c>
      <c r="M28" s="27">
        <f t="shared" si="0"/>
        <v>18</v>
      </c>
      <c r="N28" s="28" t="str">
        <f t="shared" si="1"/>
        <v>tor</v>
      </c>
      <c r="O28" s="31"/>
    </row>
    <row r="29" spans="1:15" ht="15" customHeight="1" x14ac:dyDescent="0.25">
      <c r="A29" s="23" cm="1">
        <f t="array" ref="A29">IFERROR(
_xlfn.XLOOKUP($E29&amp;"|"&amp;$F29,
'Kör- och arbetstid'!$B$2:$B$377&amp;"|"&amp;'Kör- och arbetstid'!$C$2:$C$377,
'Kör- och arbetstid'!$A$2:$A$377),
"")</f>
        <v>2</v>
      </c>
      <c r="B29" s="29" t="s">
        <v>23</v>
      </c>
      <c r="C29" s="29" t="s">
        <v>57</v>
      </c>
      <c r="D29" s="29">
        <v>914</v>
      </c>
      <c r="E29" s="29" t="s">
        <v>57</v>
      </c>
      <c r="F29" s="29">
        <v>1</v>
      </c>
      <c r="G29" s="29">
        <v>9</v>
      </c>
      <c r="H29" s="29" t="s">
        <v>63</v>
      </c>
      <c r="I29" s="29" t="s">
        <v>64</v>
      </c>
      <c r="J29" s="29">
        <v>844</v>
      </c>
      <c r="K29" s="30"/>
      <c r="L29" s="26">
        <f>VLOOKUP(A29,'Kör- och arbetstid'!$A$2:$N$377,13,FALSE)</f>
        <v>46142</v>
      </c>
      <c r="M29" s="27">
        <f t="shared" si="0"/>
        <v>18</v>
      </c>
      <c r="N29" s="28" t="str">
        <f t="shared" si="1"/>
        <v>tor</v>
      </c>
      <c r="O29" s="31"/>
    </row>
    <row r="30" spans="1:15" ht="15" customHeight="1" x14ac:dyDescent="0.25">
      <c r="A30" s="23" cm="1">
        <f t="array" ref="A30">IFERROR(
_xlfn.XLOOKUP($E30&amp;"|"&amp;$F30,
'Kör- och arbetstid'!$B$2:$B$377&amp;"|"&amp;'Kör- och arbetstid'!$C$2:$C$377,
'Kör- och arbetstid'!$A$2:$A$377),
"")</f>
        <v>2</v>
      </c>
      <c r="B30" s="29" t="s">
        <v>23</v>
      </c>
      <c r="C30" s="29" t="s">
        <v>57</v>
      </c>
      <c r="D30" s="29">
        <v>914</v>
      </c>
      <c r="E30" s="29" t="s">
        <v>57</v>
      </c>
      <c r="F30" s="29">
        <v>1</v>
      </c>
      <c r="G30" s="29">
        <v>10</v>
      </c>
      <c r="H30" s="29" t="s">
        <v>65</v>
      </c>
      <c r="I30" s="29" t="s">
        <v>66</v>
      </c>
      <c r="J30" s="29">
        <v>362</v>
      </c>
      <c r="K30" s="30"/>
      <c r="L30" s="26">
        <f>VLOOKUP(A30,'Kör- och arbetstid'!$A$2:$N$377,13,FALSE)</f>
        <v>46142</v>
      </c>
      <c r="M30" s="27">
        <f t="shared" si="0"/>
        <v>18</v>
      </c>
      <c r="N30" s="28" t="str">
        <f t="shared" si="1"/>
        <v>tor</v>
      </c>
      <c r="O30" s="31"/>
    </row>
    <row r="31" spans="1:15" ht="15" customHeight="1" x14ac:dyDescent="0.25">
      <c r="A31" s="23" cm="1">
        <f t="array" ref="A31">IFERROR(
_xlfn.XLOOKUP($E31&amp;"|"&amp;$F31,
'Kör- och arbetstid'!$B$2:$B$377&amp;"|"&amp;'Kör- och arbetstid'!$C$2:$C$377,
'Kör- och arbetstid'!$A$2:$A$377),
"")</f>
        <v>2</v>
      </c>
      <c r="B31" s="29" t="s">
        <v>23</v>
      </c>
      <c r="C31" s="29" t="s">
        <v>57</v>
      </c>
      <c r="D31" s="29">
        <v>914</v>
      </c>
      <c r="E31" s="29" t="s">
        <v>57</v>
      </c>
      <c r="F31" s="29">
        <v>1</v>
      </c>
      <c r="G31" s="29">
        <v>11</v>
      </c>
      <c r="H31" s="29" t="s">
        <v>67</v>
      </c>
      <c r="I31" s="29" t="s">
        <v>68</v>
      </c>
      <c r="J31" s="32">
        <v>431</v>
      </c>
      <c r="K31" s="30"/>
      <c r="L31" s="26">
        <f>VLOOKUP(A31,'Kör- och arbetstid'!$A$2:$N$377,13,FALSE)</f>
        <v>46142</v>
      </c>
      <c r="M31" s="27">
        <f t="shared" si="0"/>
        <v>18</v>
      </c>
      <c r="N31" s="28" t="str">
        <f t="shared" si="1"/>
        <v>tor</v>
      </c>
      <c r="O31" s="31"/>
    </row>
    <row r="32" spans="1:15" ht="15" customHeight="1" x14ac:dyDescent="0.25">
      <c r="A32" s="23" cm="1">
        <f t="array" ref="A32">IFERROR(
_xlfn.XLOOKUP($E32&amp;"|"&amp;$F32,
'Kör- och arbetstid'!$B$2:$B$377&amp;"|"&amp;'Kör- och arbetstid'!$C$2:$C$377,
'Kör- och arbetstid'!$A$2:$A$377),
"")</f>
        <v>2</v>
      </c>
      <c r="B32" s="29" t="s">
        <v>23</v>
      </c>
      <c r="C32" s="29" t="s">
        <v>57</v>
      </c>
      <c r="D32" s="29">
        <v>914</v>
      </c>
      <c r="E32" s="29" t="s">
        <v>57</v>
      </c>
      <c r="F32" s="29">
        <v>1</v>
      </c>
      <c r="G32" s="29">
        <v>12</v>
      </c>
      <c r="H32" s="29" t="s">
        <v>69</v>
      </c>
      <c r="I32" s="29" t="s">
        <v>70</v>
      </c>
      <c r="J32" s="32">
        <v>415</v>
      </c>
      <c r="K32" s="30"/>
      <c r="L32" s="26">
        <f>VLOOKUP(A32,'Kör- och arbetstid'!$A$2:$N$377,13,FALSE)</f>
        <v>46142</v>
      </c>
      <c r="M32" s="27">
        <f t="shared" si="0"/>
        <v>18</v>
      </c>
      <c r="N32" s="28" t="str">
        <f t="shared" si="1"/>
        <v>tor</v>
      </c>
      <c r="O32" s="31"/>
    </row>
    <row r="33" spans="1:15" ht="15" customHeight="1" x14ac:dyDescent="0.25">
      <c r="A33" s="23" cm="1">
        <f t="array" ref="A33">IFERROR(
_xlfn.XLOOKUP($E33&amp;"|"&amp;$F33,
'Kör- och arbetstid'!$B$2:$B$377&amp;"|"&amp;'Kör- och arbetstid'!$C$2:$C$377,
'Kör- och arbetstid'!$A$2:$A$377),
"")</f>
        <v>2</v>
      </c>
      <c r="B33" s="29" t="s">
        <v>23</v>
      </c>
      <c r="C33" s="29" t="s">
        <v>57</v>
      </c>
      <c r="D33" s="29">
        <v>914</v>
      </c>
      <c r="E33" s="29" t="s">
        <v>57</v>
      </c>
      <c r="F33" s="29">
        <v>1</v>
      </c>
      <c r="G33" s="29">
        <v>13</v>
      </c>
      <c r="H33" s="29" t="s">
        <v>71</v>
      </c>
      <c r="I33" s="29" t="s">
        <v>72</v>
      </c>
      <c r="J33" s="32">
        <v>352</v>
      </c>
      <c r="K33" s="30"/>
      <c r="L33" s="26">
        <f>VLOOKUP(A33,'Kör- och arbetstid'!$A$2:$N$377,13,FALSE)</f>
        <v>46142</v>
      </c>
      <c r="M33" s="27">
        <f t="shared" si="0"/>
        <v>18</v>
      </c>
      <c r="N33" s="28" t="str">
        <f t="shared" si="1"/>
        <v>tor</v>
      </c>
      <c r="O33" s="31"/>
    </row>
    <row r="34" spans="1:15" ht="15" customHeight="1" x14ac:dyDescent="0.25">
      <c r="A34" s="23" cm="1">
        <f t="array" ref="A34">IFERROR(
_xlfn.XLOOKUP($E34&amp;"|"&amp;$F34,
'Kör- och arbetstid'!$B$2:$B$377&amp;"|"&amp;'Kör- och arbetstid'!$C$2:$C$377,
'Kör- och arbetstid'!$A$2:$A$377),
"")</f>
        <v>2</v>
      </c>
      <c r="B34" s="29" t="s">
        <v>23</v>
      </c>
      <c r="C34" s="29" t="s">
        <v>57</v>
      </c>
      <c r="D34" s="29">
        <v>914</v>
      </c>
      <c r="E34" s="29" t="s">
        <v>57</v>
      </c>
      <c r="F34" s="29">
        <v>1</v>
      </c>
      <c r="G34" s="29">
        <v>14</v>
      </c>
      <c r="H34" s="29" t="s">
        <v>73</v>
      </c>
      <c r="I34" s="29" t="s">
        <v>74</v>
      </c>
      <c r="J34" s="29">
        <v>234</v>
      </c>
      <c r="K34" s="30"/>
      <c r="L34" s="26">
        <f>VLOOKUP(A34,'Kör- och arbetstid'!$A$2:$N$377,13,FALSE)</f>
        <v>46142</v>
      </c>
      <c r="M34" s="27">
        <f t="shared" si="0"/>
        <v>18</v>
      </c>
      <c r="N34" s="28" t="str">
        <f t="shared" si="1"/>
        <v>tor</v>
      </c>
      <c r="O34" s="31"/>
    </row>
    <row r="35" spans="1:15" ht="15" customHeight="1" x14ac:dyDescent="0.25">
      <c r="A35" s="23" cm="1">
        <f t="array" ref="A35">IFERROR(
_xlfn.XLOOKUP($E35&amp;"|"&amp;$F35,
'Kör- och arbetstid'!$B$2:$B$377&amp;"|"&amp;'Kör- och arbetstid'!$C$2:$C$377,
'Kör- och arbetstid'!$A$2:$A$377),
"")</f>
        <v>2</v>
      </c>
      <c r="B35" s="29" t="s">
        <v>23</v>
      </c>
      <c r="C35" s="29" t="s">
        <v>57</v>
      </c>
      <c r="D35" s="29">
        <v>914</v>
      </c>
      <c r="E35" s="29" t="s">
        <v>57</v>
      </c>
      <c r="F35" s="29">
        <v>1</v>
      </c>
      <c r="G35" s="29">
        <v>15</v>
      </c>
      <c r="H35" s="29" t="s">
        <v>75</v>
      </c>
      <c r="I35" s="29" t="s">
        <v>74</v>
      </c>
      <c r="J35" s="32">
        <v>313</v>
      </c>
      <c r="K35" s="30"/>
      <c r="L35" s="26">
        <f>VLOOKUP(A35,'Kör- och arbetstid'!$A$2:$N$377,13,FALSE)</f>
        <v>46142</v>
      </c>
      <c r="M35" s="27">
        <f t="shared" si="0"/>
        <v>18</v>
      </c>
      <c r="N35" s="28" t="str">
        <f t="shared" si="1"/>
        <v>tor</v>
      </c>
      <c r="O35" s="31"/>
    </row>
    <row r="36" spans="1:15" ht="15" customHeight="1" x14ac:dyDescent="0.25">
      <c r="A36" s="23" cm="1">
        <f t="array" ref="A36">IFERROR(
_xlfn.XLOOKUP($E36&amp;"|"&amp;$F36,
'Kör- och arbetstid'!$B$2:$B$377&amp;"|"&amp;'Kör- och arbetstid'!$C$2:$C$377,
'Kör- och arbetstid'!$A$2:$A$377),
"")</f>
        <v>2</v>
      </c>
      <c r="B36" s="29" t="s">
        <v>23</v>
      </c>
      <c r="C36" s="29" t="s">
        <v>57</v>
      </c>
      <c r="D36" s="29">
        <v>914</v>
      </c>
      <c r="E36" s="29" t="s">
        <v>57</v>
      </c>
      <c r="F36" s="29">
        <v>1</v>
      </c>
      <c r="G36" s="29">
        <v>16</v>
      </c>
      <c r="H36" s="29" t="s">
        <v>73</v>
      </c>
      <c r="I36" s="29" t="s">
        <v>74</v>
      </c>
      <c r="J36" s="32">
        <v>234</v>
      </c>
      <c r="K36" s="30"/>
      <c r="L36" s="26">
        <f>VLOOKUP(A36,'Kör- och arbetstid'!$A$2:$N$377,13,FALSE)</f>
        <v>46142</v>
      </c>
      <c r="M36" s="27">
        <f t="shared" si="0"/>
        <v>18</v>
      </c>
      <c r="N36" s="28" t="str">
        <f t="shared" si="1"/>
        <v>tor</v>
      </c>
      <c r="O36" s="31"/>
    </row>
    <row r="37" spans="1:15" ht="15" customHeight="1" x14ac:dyDescent="0.25">
      <c r="A37" s="23" cm="1">
        <f t="array" ref="A37">IFERROR(
_xlfn.XLOOKUP($E37&amp;"|"&amp;$F37,
'Kör- och arbetstid'!$B$2:$B$377&amp;"|"&amp;'Kör- och arbetstid'!$C$2:$C$377,
'Kör- och arbetstid'!$A$2:$A$377),
"")</f>
        <v>2</v>
      </c>
      <c r="B37" s="29" t="s">
        <v>23</v>
      </c>
      <c r="C37" s="29" t="s">
        <v>57</v>
      </c>
      <c r="D37" s="29">
        <v>914</v>
      </c>
      <c r="E37" s="29" t="s">
        <v>57</v>
      </c>
      <c r="F37" s="29">
        <v>1</v>
      </c>
      <c r="G37" s="29">
        <v>17</v>
      </c>
      <c r="H37" s="29" t="s">
        <v>76</v>
      </c>
      <c r="I37" s="29" t="s">
        <v>74</v>
      </c>
      <c r="J37" s="29">
        <v>607</v>
      </c>
      <c r="K37" s="30"/>
      <c r="L37" s="26">
        <f>VLOOKUP(A37,'Kör- och arbetstid'!$A$2:$N$377,13,FALSE)</f>
        <v>46142</v>
      </c>
      <c r="M37" s="27">
        <f t="shared" si="0"/>
        <v>18</v>
      </c>
      <c r="N37" s="28" t="str">
        <f t="shared" si="1"/>
        <v>tor</v>
      </c>
      <c r="O37" s="31"/>
    </row>
    <row r="38" spans="1:15" ht="15" customHeight="1" x14ac:dyDescent="0.25">
      <c r="A38" s="23" cm="1">
        <f t="array" ref="A38">IFERROR(
_xlfn.XLOOKUP($E38&amp;"|"&amp;$F38,
'Kör- och arbetstid'!$B$2:$B$377&amp;"|"&amp;'Kör- och arbetstid'!$C$2:$C$377,
'Kör- och arbetstid'!$A$2:$A$377),
"")</f>
        <v>2</v>
      </c>
      <c r="B38" s="29" t="s">
        <v>23</v>
      </c>
      <c r="C38" s="29" t="s">
        <v>57</v>
      </c>
      <c r="D38" s="29">
        <v>914</v>
      </c>
      <c r="E38" s="29" t="s">
        <v>57</v>
      </c>
      <c r="F38" s="29">
        <v>1</v>
      </c>
      <c r="G38" s="29">
        <v>18</v>
      </c>
      <c r="H38" s="29" t="s">
        <v>77</v>
      </c>
      <c r="I38" s="29" t="s">
        <v>74</v>
      </c>
      <c r="J38" s="32">
        <v>340</v>
      </c>
      <c r="K38" s="30"/>
      <c r="L38" s="26">
        <f>VLOOKUP(A38,'Kör- och arbetstid'!$A$2:$N$377,13,FALSE)</f>
        <v>46142</v>
      </c>
      <c r="M38" s="27">
        <f t="shared" si="0"/>
        <v>18</v>
      </c>
      <c r="N38" s="28" t="str">
        <f t="shared" si="1"/>
        <v>tor</v>
      </c>
      <c r="O38" s="31"/>
    </row>
    <row r="39" spans="1:15" ht="15" customHeight="1" x14ac:dyDescent="0.25">
      <c r="A39" s="23" cm="1">
        <f t="array" ref="A39">IFERROR(
_xlfn.XLOOKUP($E39&amp;"|"&amp;$F39,
'Kör- och arbetstid'!$B$2:$B$377&amp;"|"&amp;'Kör- och arbetstid'!$C$2:$C$377,
'Kör- och arbetstid'!$A$2:$A$377),
"")</f>
        <v>2</v>
      </c>
      <c r="B39" s="29" t="s">
        <v>23</v>
      </c>
      <c r="C39" s="29" t="s">
        <v>57</v>
      </c>
      <c r="D39" s="29">
        <v>914</v>
      </c>
      <c r="E39" s="29" t="s">
        <v>57</v>
      </c>
      <c r="F39" s="29">
        <v>1</v>
      </c>
      <c r="G39" s="29">
        <v>31</v>
      </c>
      <c r="H39" s="29" t="s">
        <v>78</v>
      </c>
      <c r="I39" s="29" t="s">
        <v>79</v>
      </c>
      <c r="J39" s="32">
        <v>340</v>
      </c>
      <c r="K39" s="30"/>
      <c r="L39" s="26">
        <f>VLOOKUP(A39,'Kör- och arbetstid'!$A$2:$N$377,13,FALSE)</f>
        <v>46142</v>
      </c>
      <c r="M39" s="27">
        <f t="shared" si="0"/>
        <v>18</v>
      </c>
      <c r="N39" s="28" t="str">
        <f t="shared" si="1"/>
        <v>tor</v>
      </c>
      <c r="O39" s="31"/>
    </row>
    <row r="40" spans="1:15" ht="15" customHeight="1" x14ac:dyDescent="0.25">
      <c r="A40" s="23" cm="1">
        <f t="array" ref="A40">IFERROR(
_xlfn.XLOOKUP($E40&amp;"|"&amp;$F40,
'Kör- och arbetstid'!$B$2:$B$377&amp;"|"&amp;'Kör- och arbetstid'!$C$2:$C$377,
'Kör- och arbetstid'!$A$2:$A$377),
"")</f>
        <v>2</v>
      </c>
      <c r="B40" s="29" t="s">
        <v>23</v>
      </c>
      <c r="C40" s="29" t="s">
        <v>57</v>
      </c>
      <c r="D40" s="29">
        <v>914</v>
      </c>
      <c r="E40" s="29" t="s">
        <v>57</v>
      </c>
      <c r="F40" s="29">
        <v>1</v>
      </c>
      <c r="G40" s="29">
        <v>32</v>
      </c>
      <c r="H40" s="29" t="s">
        <v>80</v>
      </c>
      <c r="I40" s="29" t="s">
        <v>81</v>
      </c>
      <c r="J40" s="32">
        <v>349</v>
      </c>
      <c r="K40" s="30"/>
      <c r="L40" s="26">
        <f>VLOOKUP(A40,'Kör- och arbetstid'!$A$2:$N$377,13,FALSE)</f>
        <v>46142</v>
      </c>
      <c r="M40" s="27">
        <f t="shared" si="0"/>
        <v>18</v>
      </c>
      <c r="N40" s="28" t="str">
        <f t="shared" si="1"/>
        <v>tor</v>
      </c>
      <c r="O40" s="31"/>
    </row>
    <row r="41" spans="1:15" ht="15" customHeight="1" x14ac:dyDescent="0.25">
      <c r="A41" s="23" cm="1">
        <f t="array" ref="A41">IFERROR(
_xlfn.XLOOKUP($E41&amp;"|"&amp;$F41,
'Kör- och arbetstid'!$B$2:$B$377&amp;"|"&amp;'Kör- och arbetstid'!$C$2:$C$377,
'Kör- och arbetstid'!$A$2:$A$377),
"")</f>
        <v>2</v>
      </c>
      <c r="B41" s="29" t="s">
        <v>23</v>
      </c>
      <c r="C41" s="29" t="s">
        <v>57</v>
      </c>
      <c r="D41" s="29">
        <v>914</v>
      </c>
      <c r="E41" s="29" t="s">
        <v>57</v>
      </c>
      <c r="F41" s="29">
        <v>1</v>
      </c>
      <c r="G41" s="29">
        <v>33</v>
      </c>
      <c r="H41" s="29" t="s">
        <v>82</v>
      </c>
      <c r="I41" s="29" t="s">
        <v>83</v>
      </c>
      <c r="J41" s="32">
        <v>419</v>
      </c>
      <c r="K41" s="30"/>
      <c r="L41" s="26">
        <f>VLOOKUP(A41,'Kör- och arbetstid'!$A$2:$N$377,13,FALSE)</f>
        <v>46142</v>
      </c>
      <c r="M41" s="27">
        <f t="shared" si="0"/>
        <v>18</v>
      </c>
      <c r="N41" s="28" t="str">
        <f t="shared" si="1"/>
        <v>tor</v>
      </c>
      <c r="O41" s="31"/>
    </row>
    <row r="42" spans="1:15" ht="15" customHeight="1" x14ac:dyDescent="0.25">
      <c r="A42" s="23" cm="1">
        <f t="array" ref="A42">IFERROR(
_xlfn.XLOOKUP($E42&amp;"|"&amp;$F42,
'Kör- och arbetstid'!$B$2:$B$377&amp;"|"&amp;'Kör- och arbetstid'!$C$2:$C$377,
'Kör- och arbetstid'!$A$2:$A$377),
"")</f>
        <v>2</v>
      </c>
      <c r="B42" s="29" t="s">
        <v>23</v>
      </c>
      <c r="C42" s="29" t="s">
        <v>57</v>
      </c>
      <c r="D42" s="29">
        <v>914</v>
      </c>
      <c r="E42" s="29" t="s">
        <v>57</v>
      </c>
      <c r="F42" s="29">
        <v>1</v>
      </c>
      <c r="G42" s="29">
        <v>34</v>
      </c>
      <c r="H42" s="29" t="s">
        <v>84</v>
      </c>
      <c r="I42" s="29" t="s">
        <v>85</v>
      </c>
      <c r="J42" s="29">
        <v>275</v>
      </c>
      <c r="K42" s="30"/>
      <c r="L42" s="26">
        <f>VLOOKUP(A42,'Kör- och arbetstid'!$A$2:$N$377,13,FALSE)</f>
        <v>46142</v>
      </c>
      <c r="M42" s="27">
        <f t="shared" si="0"/>
        <v>18</v>
      </c>
      <c r="N42" s="28" t="str">
        <f t="shared" si="1"/>
        <v>tor</v>
      </c>
      <c r="O42" s="31"/>
    </row>
    <row r="43" spans="1:15" ht="15" customHeight="1" x14ac:dyDescent="0.25">
      <c r="A43" s="23" cm="1">
        <f t="array" ref="A43">IFERROR(
_xlfn.XLOOKUP($E43&amp;"|"&amp;$F43,
'Kör- och arbetstid'!$B$2:$B$377&amp;"|"&amp;'Kör- och arbetstid'!$C$2:$C$377,
'Kör- och arbetstid'!$A$2:$A$377),
"")</f>
        <v>2</v>
      </c>
      <c r="B43" s="29" t="s">
        <v>23</v>
      </c>
      <c r="C43" s="29" t="s">
        <v>57</v>
      </c>
      <c r="D43" s="29">
        <v>914</v>
      </c>
      <c r="E43" s="29" t="s">
        <v>57</v>
      </c>
      <c r="F43" s="29">
        <v>1</v>
      </c>
      <c r="G43" s="29">
        <v>35</v>
      </c>
      <c r="H43" s="29" t="s">
        <v>86</v>
      </c>
      <c r="I43" s="29" t="s">
        <v>87</v>
      </c>
      <c r="J43" s="29">
        <v>322</v>
      </c>
      <c r="K43" s="30"/>
      <c r="L43" s="26">
        <f>VLOOKUP(A43,'Kör- och arbetstid'!$A$2:$N$377,13,FALSE)</f>
        <v>46142</v>
      </c>
      <c r="M43" s="27">
        <f t="shared" si="0"/>
        <v>18</v>
      </c>
      <c r="N43" s="28" t="str">
        <f t="shared" si="1"/>
        <v>tor</v>
      </c>
      <c r="O43" s="31"/>
    </row>
    <row r="44" spans="1:15" ht="15" customHeight="1" x14ac:dyDescent="0.25">
      <c r="A44" s="23" cm="1">
        <f t="array" ref="A44">IFERROR(
_xlfn.XLOOKUP($E44&amp;"|"&amp;$F44,
'Kör- och arbetstid'!$B$2:$B$377&amp;"|"&amp;'Kör- och arbetstid'!$C$2:$C$377,
'Kör- och arbetstid'!$A$2:$A$377),
"")</f>
        <v>2</v>
      </c>
      <c r="B44" s="29" t="s">
        <v>23</v>
      </c>
      <c r="C44" s="29" t="s">
        <v>57</v>
      </c>
      <c r="D44" s="29">
        <v>914</v>
      </c>
      <c r="E44" s="29" t="s">
        <v>57</v>
      </c>
      <c r="F44" s="29">
        <v>1</v>
      </c>
      <c r="G44" s="29">
        <v>36</v>
      </c>
      <c r="H44" s="29" t="s">
        <v>88</v>
      </c>
      <c r="I44" s="29" t="s">
        <v>89</v>
      </c>
      <c r="J44" s="29">
        <v>335</v>
      </c>
      <c r="K44" s="30"/>
      <c r="L44" s="26">
        <f>VLOOKUP(A44,'Kör- och arbetstid'!$A$2:$N$377,13,FALSE)</f>
        <v>46142</v>
      </c>
      <c r="M44" s="27">
        <f t="shared" si="0"/>
        <v>18</v>
      </c>
      <c r="N44" s="28" t="str">
        <f t="shared" si="1"/>
        <v>tor</v>
      </c>
      <c r="O44" s="31"/>
    </row>
    <row r="45" spans="1:15" ht="15" customHeight="1" x14ac:dyDescent="0.25">
      <c r="A45" s="23" cm="1">
        <f t="array" ref="A45">IFERROR(
_xlfn.XLOOKUP($E45&amp;"|"&amp;$F45,
'Kör- och arbetstid'!$B$2:$B$377&amp;"|"&amp;'Kör- och arbetstid'!$C$2:$C$377,
'Kör- och arbetstid'!$A$2:$A$377),
"")</f>
        <v>3</v>
      </c>
      <c r="B45" s="29" t="s">
        <v>23</v>
      </c>
      <c r="C45" s="29" t="s">
        <v>57</v>
      </c>
      <c r="D45" s="29">
        <v>914</v>
      </c>
      <c r="E45" s="29" t="s">
        <v>57</v>
      </c>
      <c r="F45" s="29">
        <v>2</v>
      </c>
      <c r="G45" s="29">
        <v>40</v>
      </c>
      <c r="H45" s="29" t="s">
        <v>90</v>
      </c>
      <c r="I45" s="29" t="s">
        <v>91</v>
      </c>
      <c r="J45" s="25">
        <v>1159</v>
      </c>
      <c r="K45" s="30"/>
      <c r="L45" s="26">
        <f>VLOOKUP(A45,'Kör- och arbetstid'!$A$2:$N$377,13,FALSE)</f>
        <v>46143</v>
      </c>
      <c r="M45" s="27">
        <f t="shared" si="0"/>
        <v>18</v>
      </c>
      <c r="N45" s="28" t="str">
        <f t="shared" si="1"/>
        <v>fre</v>
      </c>
      <c r="O45" s="31"/>
    </row>
    <row r="46" spans="1:15" ht="15" customHeight="1" x14ac:dyDescent="0.25">
      <c r="A46" s="23" cm="1">
        <f t="array" ref="A46">IFERROR(
_xlfn.XLOOKUP($E46&amp;"|"&amp;$F46,
'Kör- och arbetstid'!$B$2:$B$377&amp;"|"&amp;'Kör- och arbetstid'!$C$2:$C$377,
'Kör- och arbetstid'!$A$2:$A$377),
"")</f>
        <v>3</v>
      </c>
      <c r="B46" s="29" t="s">
        <v>23</v>
      </c>
      <c r="C46" s="29" t="s">
        <v>57</v>
      </c>
      <c r="D46" s="29">
        <v>914</v>
      </c>
      <c r="E46" s="29" t="s">
        <v>57</v>
      </c>
      <c r="F46" s="29">
        <v>2</v>
      </c>
      <c r="G46" s="29">
        <v>41</v>
      </c>
      <c r="H46" s="29" t="s">
        <v>92</v>
      </c>
      <c r="I46" s="29" t="s">
        <v>93</v>
      </c>
      <c r="J46" s="32">
        <v>773</v>
      </c>
      <c r="K46" s="30"/>
      <c r="L46" s="26">
        <f>VLOOKUP(A46,'Kör- och arbetstid'!$A$2:$N$377,13,FALSE)</f>
        <v>46143</v>
      </c>
      <c r="M46" s="27">
        <f t="shared" si="0"/>
        <v>18</v>
      </c>
      <c r="N46" s="28" t="str">
        <f t="shared" si="1"/>
        <v>fre</v>
      </c>
      <c r="O46" s="31"/>
    </row>
    <row r="47" spans="1:15" ht="15" customHeight="1" x14ac:dyDescent="0.25">
      <c r="A47" s="23" cm="1">
        <f t="array" ref="A47">IFERROR(
_xlfn.XLOOKUP($E47&amp;"|"&amp;$F47,
'Kör- och arbetstid'!$B$2:$B$377&amp;"|"&amp;'Kör- och arbetstid'!$C$2:$C$377,
'Kör- och arbetstid'!$A$2:$A$377),
"")</f>
        <v>3</v>
      </c>
      <c r="B47" s="29" t="s">
        <v>23</v>
      </c>
      <c r="C47" s="29" t="s">
        <v>57</v>
      </c>
      <c r="D47" s="29">
        <v>914</v>
      </c>
      <c r="E47" s="29" t="s">
        <v>57</v>
      </c>
      <c r="F47" s="29">
        <v>2</v>
      </c>
      <c r="G47" s="29">
        <v>42</v>
      </c>
      <c r="H47" s="29" t="s">
        <v>90</v>
      </c>
      <c r="I47" s="29" t="s">
        <v>81</v>
      </c>
      <c r="J47" s="32">
        <v>1196</v>
      </c>
      <c r="K47" s="30"/>
      <c r="L47" s="26">
        <f>VLOOKUP(A47,'Kör- och arbetstid'!$A$2:$N$377,13,FALSE)</f>
        <v>46143</v>
      </c>
      <c r="M47" s="27">
        <f t="shared" si="0"/>
        <v>18</v>
      </c>
      <c r="N47" s="28" t="str">
        <f t="shared" si="1"/>
        <v>fre</v>
      </c>
      <c r="O47" s="31"/>
    </row>
    <row r="48" spans="1:15" ht="15" customHeight="1" x14ac:dyDescent="0.25">
      <c r="A48" s="23" cm="1">
        <f t="array" ref="A48">IFERROR(
_xlfn.XLOOKUP($E48&amp;"|"&amp;$F48,
'Kör- och arbetstid'!$B$2:$B$377&amp;"|"&amp;'Kör- och arbetstid'!$C$2:$C$377,
'Kör- och arbetstid'!$A$2:$A$377),
"")</f>
        <v>3</v>
      </c>
      <c r="B48" s="29" t="s">
        <v>23</v>
      </c>
      <c r="C48" s="29" t="s">
        <v>57</v>
      </c>
      <c r="D48" s="29">
        <v>914</v>
      </c>
      <c r="E48" s="29" t="s">
        <v>57</v>
      </c>
      <c r="F48" s="29">
        <v>2</v>
      </c>
      <c r="G48" s="29">
        <v>43</v>
      </c>
      <c r="H48" s="29" t="s">
        <v>94</v>
      </c>
      <c r="I48" s="29" t="s">
        <v>95</v>
      </c>
      <c r="J48" s="32">
        <v>791</v>
      </c>
      <c r="K48" s="30"/>
      <c r="L48" s="26">
        <f>VLOOKUP(A48,'Kör- och arbetstid'!$A$2:$N$377,13,FALSE)</f>
        <v>46143</v>
      </c>
      <c r="M48" s="27">
        <f t="shared" si="0"/>
        <v>18</v>
      </c>
      <c r="N48" s="28" t="str">
        <f t="shared" si="1"/>
        <v>fre</v>
      </c>
      <c r="O48" s="31"/>
    </row>
    <row r="49" spans="1:15" ht="15" customHeight="1" x14ac:dyDescent="0.25">
      <c r="A49" s="23" cm="1">
        <f t="array" ref="A49">IFERROR(
_xlfn.XLOOKUP($E49&amp;"|"&amp;$F49,
'Kör- och arbetstid'!$B$2:$B$377&amp;"|"&amp;'Kör- och arbetstid'!$C$2:$C$377,
'Kör- och arbetstid'!$A$2:$A$377),
"")</f>
        <v>3</v>
      </c>
      <c r="B49" s="29" t="s">
        <v>23</v>
      </c>
      <c r="C49" s="29" t="s">
        <v>57</v>
      </c>
      <c r="D49" s="29">
        <v>914</v>
      </c>
      <c r="E49" s="29" t="s">
        <v>57</v>
      </c>
      <c r="F49" s="29">
        <v>2</v>
      </c>
      <c r="G49" s="29">
        <v>44</v>
      </c>
      <c r="H49" s="29" t="s">
        <v>96</v>
      </c>
      <c r="I49" s="29" t="s">
        <v>58</v>
      </c>
      <c r="J49" s="32">
        <v>892</v>
      </c>
      <c r="K49" s="30"/>
      <c r="L49" s="26">
        <f>VLOOKUP(A49,'Kör- och arbetstid'!$A$2:$N$377,13,FALSE)</f>
        <v>46143</v>
      </c>
      <c r="M49" s="27">
        <f t="shared" si="0"/>
        <v>18</v>
      </c>
      <c r="N49" s="28" t="str">
        <f t="shared" si="1"/>
        <v>fre</v>
      </c>
      <c r="O49" s="31"/>
    </row>
    <row r="50" spans="1:15" ht="15" customHeight="1" x14ac:dyDescent="0.25">
      <c r="A50" s="23" cm="1">
        <f t="array" ref="A50">IFERROR(
_xlfn.XLOOKUP($E50&amp;"|"&amp;$F50,
'Kör- och arbetstid'!$B$2:$B$377&amp;"|"&amp;'Kör- och arbetstid'!$C$2:$C$377,
'Kör- och arbetstid'!$A$2:$A$377),
"")</f>
        <v>3</v>
      </c>
      <c r="B50" s="29" t="s">
        <v>23</v>
      </c>
      <c r="C50" s="29" t="s">
        <v>57</v>
      </c>
      <c r="D50" s="29">
        <v>914</v>
      </c>
      <c r="E50" s="29" t="s">
        <v>57</v>
      </c>
      <c r="F50" s="29">
        <v>2</v>
      </c>
      <c r="G50" s="29">
        <v>45</v>
      </c>
      <c r="H50" s="29" t="s">
        <v>97</v>
      </c>
      <c r="I50" s="29" t="s">
        <v>98</v>
      </c>
      <c r="J50" s="29">
        <v>995</v>
      </c>
      <c r="K50" s="30"/>
      <c r="L50" s="26">
        <f>VLOOKUP(A50,'Kör- och arbetstid'!$A$2:$N$377,13,FALSE)</f>
        <v>46143</v>
      </c>
      <c r="M50" s="27">
        <f t="shared" si="0"/>
        <v>18</v>
      </c>
      <c r="N50" s="28" t="str">
        <f t="shared" si="1"/>
        <v>fre</v>
      </c>
      <c r="O50" s="31"/>
    </row>
    <row r="51" spans="1:15" ht="15" customHeight="1" x14ac:dyDescent="0.25">
      <c r="A51" s="23" cm="1">
        <f t="array" ref="A51">IFERROR(
_xlfn.XLOOKUP($E51&amp;"|"&amp;$F51,
'Kör- och arbetstid'!$B$2:$B$377&amp;"|"&amp;'Kör- och arbetstid'!$C$2:$C$377,
'Kör- och arbetstid'!$A$2:$A$377),
"")</f>
        <v>3</v>
      </c>
      <c r="B51" s="29" t="s">
        <v>23</v>
      </c>
      <c r="C51" s="29" t="s">
        <v>57</v>
      </c>
      <c r="D51" s="29">
        <v>914</v>
      </c>
      <c r="E51" s="29" t="s">
        <v>57</v>
      </c>
      <c r="F51" s="29">
        <v>2</v>
      </c>
      <c r="G51" s="29">
        <v>81</v>
      </c>
      <c r="H51" s="29" t="s">
        <v>99</v>
      </c>
      <c r="I51" s="29" t="s">
        <v>100</v>
      </c>
      <c r="J51" s="32">
        <v>296</v>
      </c>
      <c r="K51" s="30"/>
      <c r="L51" s="26">
        <f>VLOOKUP(A51,'Kör- och arbetstid'!$A$2:$N$377,13,FALSE)</f>
        <v>46143</v>
      </c>
      <c r="M51" s="27">
        <f t="shared" si="0"/>
        <v>18</v>
      </c>
      <c r="N51" s="28" t="str">
        <f t="shared" si="1"/>
        <v>fre</v>
      </c>
      <c r="O51" s="31"/>
    </row>
    <row r="52" spans="1:15" ht="15" customHeight="1" x14ac:dyDescent="0.25">
      <c r="A52" s="23" cm="1">
        <f t="array" ref="A52">IFERROR(
_xlfn.XLOOKUP($E52&amp;"|"&amp;$F52,
'Kör- och arbetstid'!$B$2:$B$377&amp;"|"&amp;'Kör- och arbetstid'!$C$2:$C$377,
'Kör- och arbetstid'!$A$2:$A$377),
"")</f>
        <v>3</v>
      </c>
      <c r="B52" s="29" t="s">
        <v>23</v>
      </c>
      <c r="C52" s="29" t="s">
        <v>57</v>
      </c>
      <c r="D52" s="29">
        <v>914</v>
      </c>
      <c r="E52" s="29" t="s">
        <v>57</v>
      </c>
      <c r="F52" s="29">
        <v>2</v>
      </c>
      <c r="G52" s="29">
        <v>82</v>
      </c>
      <c r="H52" s="29" t="s">
        <v>99</v>
      </c>
      <c r="I52" s="29" t="s">
        <v>100</v>
      </c>
      <c r="J52" s="32">
        <v>296</v>
      </c>
      <c r="K52" s="30"/>
      <c r="L52" s="26">
        <f>VLOOKUP(A52,'Kör- och arbetstid'!$A$2:$N$377,13,FALSE)</f>
        <v>46143</v>
      </c>
      <c r="M52" s="27">
        <f t="shared" si="0"/>
        <v>18</v>
      </c>
      <c r="N52" s="28" t="str">
        <f t="shared" si="1"/>
        <v>fre</v>
      </c>
      <c r="O52" s="31"/>
    </row>
    <row r="53" spans="1:15" ht="15" customHeight="1" x14ac:dyDescent="0.25">
      <c r="A53" s="23" cm="1">
        <f t="array" ref="A53">IFERROR(
_xlfn.XLOOKUP($E53&amp;"|"&amp;$F53,
'Kör- och arbetstid'!$B$2:$B$377&amp;"|"&amp;'Kör- och arbetstid'!$C$2:$C$377,
'Kör- och arbetstid'!$A$2:$A$377),
"")</f>
        <v>3</v>
      </c>
      <c r="B53" s="29" t="s">
        <v>23</v>
      </c>
      <c r="C53" s="29" t="s">
        <v>57</v>
      </c>
      <c r="D53" s="29">
        <v>914</v>
      </c>
      <c r="E53" s="29" t="s">
        <v>57</v>
      </c>
      <c r="F53" s="29">
        <v>2</v>
      </c>
      <c r="G53" s="29">
        <v>86</v>
      </c>
      <c r="H53" s="29" t="s">
        <v>101</v>
      </c>
      <c r="I53" s="29" t="s">
        <v>102</v>
      </c>
      <c r="J53" s="29">
        <v>76</v>
      </c>
      <c r="K53" s="30"/>
      <c r="L53" s="26">
        <f>VLOOKUP(A53,'Kör- och arbetstid'!$A$2:$N$377,13,FALSE)</f>
        <v>46143</v>
      </c>
      <c r="M53" s="27">
        <f t="shared" si="0"/>
        <v>18</v>
      </c>
      <c r="N53" s="28" t="str">
        <f t="shared" si="1"/>
        <v>fre</v>
      </c>
      <c r="O53" s="31"/>
    </row>
    <row r="54" spans="1:15" ht="15" customHeight="1" x14ac:dyDescent="0.25">
      <c r="A54" s="23" cm="1">
        <f t="array" ref="A54">IFERROR(
_xlfn.XLOOKUP($E54&amp;"|"&amp;$F54,
'Kör- och arbetstid'!$B$2:$B$377&amp;"|"&amp;'Kör- och arbetstid'!$C$2:$C$377,
'Kör- och arbetstid'!$A$2:$A$377),
"")</f>
        <v>3</v>
      </c>
      <c r="B54" s="29" t="s">
        <v>23</v>
      </c>
      <c r="C54" s="29" t="s">
        <v>57</v>
      </c>
      <c r="D54" s="29">
        <v>914</v>
      </c>
      <c r="E54" s="29" t="s">
        <v>57</v>
      </c>
      <c r="F54" s="29">
        <v>2</v>
      </c>
      <c r="G54" s="29">
        <v>88</v>
      </c>
      <c r="H54" s="29" t="s">
        <v>101</v>
      </c>
      <c r="I54" s="29" t="s">
        <v>103</v>
      </c>
      <c r="J54" s="29">
        <v>83</v>
      </c>
      <c r="K54" s="30"/>
      <c r="L54" s="26">
        <f>VLOOKUP(A54,'Kör- och arbetstid'!$A$2:$N$377,13,FALSE)</f>
        <v>46143</v>
      </c>
      <c r="M54" s="27">
        <f t="shared" si="0"/>
        <v>18</v>
      </c>
      <c r="N54" s="28" t="str">
        <f t="shared" si="1"/>
        <v>fre</v>
      </c>
      <c r="O54" s="31"/>
    </row>
    <row r="55" spans="1:15" ht="15" customHeight="1" x14ac:dyDescent="0.25">
      <c r="A55" s="23" cm="1">
        <f t="array" ref="A55">IFERROR(
_xlfn.XLOOKUP($E55&amp;"|"&amp;$F55,
'Kör- och arbetstid'!$B$2:$B$377&amp;"|"&amp;'Kör- och arbetstid'!$C$2:$C$377,
'Kör- och arbetstid'!$A$2:$A$377),
"")</f>
        <v>3</v>
      </c>
      <c r="B55" s="29" t="s">
        <v>23</v>
      </c>
      <c r="C55" s="29" t="s">
        <v>57</v>
      </c>
      <c r="D55" s="29">
        <v>914</v>
      </c>
      <c r="E55" s="29" t="s">
        <v>57</v>
      </c>
      <c r="F55" s="29">
        <v>2</v>
      </c>
      <c r="G55" s="29">
        <v>91</v>
      </c>
      <c r="H55" s="29" t="s">
        <v>75</v>
      </c>
      <c r="I55" s="29" t="s">
        <v>104</v>
      </c>
      <c r="J55" s="32">
        <v>368</v>
      </c>
      <c r="K55" s="30"/>
      <c r="L55" s="26">
        <f>VLOOKUP(A55,'Kör- och arbetstid'!$A$2:$N$377,13,FALSE)</f>
        <v>46143</v>
      </c>
      <c r="M55" s="27">
        <f t="shared" si="0"/>
        <v>18</v>
      </c>
      <c r="N55" s="28" t="str">
        <f t="shared" si="1"/>
        <v>fre</v>
      </c>
      <c r="O55" s="31"/>
    </row>
    <row r="56" spans="1:15" ht="15" customHeight="1" x14ac:dyDescent="0.25">
      <c r="A56" s="23" cm="1">
        <f t="array" ref="A56">IFERROR(
_xlfn.XLOOKUP($E56&amp;"|"&amp;$F56,
'Kör- och arbetstid'!$B$2:$B$377&amp;"|"&amp;'Kör- och arbetstid'!$C$2:$C$377,
'Kör- och arbetstid'!$A$2:$A$377),
"")</f>
        <v>3</v>
      </c>
      <c r="B56" s="29" t="s">
        <v>23</v>
      </c>
      <c r="C56" s="29" t="s">
        <v>57</v>
      </c>
      <c r="D56" s="29">
        <v>914</v>
      </c>
      <c r="E56" s="29" t="s">
        <v>57</v>
      </c>
      <c r="F56" s="29">
        <v>2</v>
      </c>
      <c r="G56" s="29">
        <v>93</v>
      </c>
      <c r="H56" s="29" t="s">
        <v>105</v>
      </c>
      <c r="I56" s="29" t="s">
        <v>106</v>
      </c>
      <c r="J56" s="32">
        <v>821</v>
      </c>
      <c r="K56" s="30"/>
      <c r="L56" s="26">
        <f>VLOOKUP(A56,'Kör- och arbetstid'!$A$2:$N$377,13,FALSE)</f>
        <v>46143</v>
      </c>
      <c r="M56" s="27">
        <f t="shared" si="0"/>
        <v>18</v>
      </c>
      <c r="N56" s="28" t="str">
        <f t="shared" si="1"/>
        <v>fre</v>
      </c>
      <c r="O56" s="31"/>
    </row>
    <row r="57" spans="1:15" ht="15" customHeight="1" x14ac:dyDescent="0.25">
      <c r="A57" s="23" cm="1">
        <f t="array" ref="A57">IFERROR(
_xlfn.XLOOKUP($E57&amp;"|"&amp;$F57,
'Kör- och arbetstid'!$B$2:$B$377&amp;"|"&amp;'Kör- och arbetstid'!$C$2:$C$377,
'Kör- och arbetstid'!$A$2:$A$377),
"")</f>
        <v>3</v>
      </c>
      <c r="B57" s="29" t="s">
        <v>23</v>
      </c>
      <c r="C57" s="29" t="s">
        <v>57</v>
      </c>
      <c r="D57" s="29">
        <v>914</v>
      </c>
      <c r="E57" s="29" t="s">
        <v>57</v>
      </c>
      <c r="F57" s="29">
        <v>2</v>
      </c>
      <c r="G57" s="29">
        <v>94</v>
      </c>
      <c r="H57" s="29" t="s">
        <v>107</v>
      </c>
      <c r="I57" s="29" t="s">
        <v>108</v>
      </c>
      <c r="J57" s="32">
        <v>786</v>
      </c>
      <c r="K57" s="30"/>
      <c r="L57" s="26">
        <f>VLOOKUP(A57,'Kör- och arbetstid'!$A$2:$N$377,13,FALSE)</f>
        <v>46143</v>
      </c>
      <c r="M57" s="27">
        <f t="shared" si="0"/>
        <v>18</v>
      </c>
      <c r="N57" s="28" t="str">
        <f t="shared" si="1"/>
        <v>fre</v>
      </c>
      <c r="O57" s="31"/>
    </row>
    <row r="58" spans="1:15" ht="15" customHeight="1" x14ac:dyDescent="0.25">
      <c r="A58" s="23" cm="1">
        <f t="array" ref="A58">IFERROR(
_xlfn.XLOOKUP($E58&amp;"|"&amp;$F58,
'Kör- och arbetstid'!$B$2:$B$377&amp;"|"&amp;'Kör- och arbetstid'!$C$2:$C$377,
'Kör- och arbetstid'!$A$2:$A$377),
"")</f>
        <v>4</v>
      </c>
      <c r="B58" s="24" t="s">
        <v>23</v>
      </c>
      <c r="C58" s="24" t="s">
        <v>109</v>
      </c>
      <c r="D58" s="24">
        <v>901</v>
      </c>
      <c r="E58" s="24" t="s">
        <v>110</v>
      </c>
      <c r="F58" s="24">
        <v>1</v>
      </c>
      <c r="G58" s="24">
        <v>71</v>
      </c>
      <c r="H58" s="24" t="s">
        <v>111</v>
      </c>
      <c r="I58" s="24" t="s">
        <v>112</v>
      </c>
      <c r="J58" s="24">
        <v>266</v>
      </c>
      <c r="K58" s="24"/>
      <c r="L58" s="26">
        <f>VLOOKUP(A58,'Kör- och arbetstid'!$A$2:$N$377,13,FALSE)</f>
        <v>46144</v>
      </c>
      <c r="M58" s="27">
        <f t="shared" si="0"/>
        <v>18</v>
      </c>
      <c r="N58" s="28" t="str">
        <f t="shared" si="1"/>
        <v>lör</v>
      </c>
    </row>
    <row r="59" spans="1:15" ht="15" customHeight="1" x14ac:dyDescent="0.25">
      <c r="A59" s="23" cm="1">
        <f t="array" ref="A59">IFERROR(
_xlfn.XLOOKUP($E59&amp;"|"&amp;$F59,
'Kör- och arbetstid'!$B$2:$B$377&amp;"|"&amp;'Kör- och arbetstid'!$C$2:$C$377,
'Kör- och arbetstid'!$A$2:$A$377),
"")</f>
        <v>4</v>
      </c>
      <c r="B59" s="24" t="s">
        <v>23</v>
      </c>
      <c r="C59" s="24" t="s">
        <v>109</v>
      </c>
      <c r="D59" s="24">
        <v>901</v>
      </c>
      <c r="E59" s="24" t="s">
        <v>110</v>
      </c>
      <c r="F59" s="24">
        <v>1</v>
      </c>
      <c r="G59" s="24">
        <v>70</v>
      </c>
      <c r="H59" s="24" t="s">
        <v>113</v>
      </c>
      <c r="I59" s="24" t="s">
        <v>114</v>
      </c>
      <c r="J59" s="24">
        <v>138</v>
      </c>
      <c r="K59" s="24"/>
      <c r="L59" s="26">
        <f>VLOOKUP(A59,'Kör- och arbetstid'!$A$2:$N$377,13,FALSE)</f>
        <v>46144</v>
      </c>
      <c r="M59" s="27">
        <f t="shared" si="0"/>
        <v>18</v>
      </c>
      <c r="N59" s="28" t="str">
        <f t="shared" si="1"/>
        <v>lör</v>
      </c>
    </row>
    <row r="60" spans="1:15" ht="15" customHeight="1" x14ac:dyDescent="0.25">
      <c r="A60" s="23" cm="1">
        <f t="array" ref="A60">IFERROR(
_xlfn.XLOOKUP($E60&amp;"|"&amp;$F60,
'Kör- och arbetstid'!$B$2:$B$377&amp;"|"&amp;'Kör- och arbetstid'!$C$2:$C$377,
'Kör- och arbetstid'!$A$2:$A$377),
"")</f>
        <v>4</v>
      </c>
      <c r="B60" s="24" t="s">
        <v>23</v>
      </c>
      <c r="C60" s="24" t="s">
        <v>109</v>
      </c>
      <c r="D60" s="24">
        <v>901</v>
      </c>
      <c r="E60" s="24" t="s">
        <v>110</v>
      </c>
      <c r="F60" s="24">
        <v>1</v>
      </c>
      <c r="G60" s="24">
        <v>67</v>
      </c>
      <c r="H60" s="24" t="s">
        <v>115</v>
      </c>
      <c r="I60" s="24" t="s">
        <v>116</v>
      </c>
      <c r="J60" s="24">
        <v>623</v>
      </c>
      <c r="K60" s="24"/>
      <c r="L60" s="26">
        <f>VLOOKUP(A60,'Kör- och arbetstid'!$A$2:$N$377,13,FALSE)</f>
        <v>46144</v>
      </c>
      <c r="M60" s="27">
        <f t="shared" si="0"/>
        <v>18</v>
      </c>
      <c r="N60" s="28" t="str">
        <f t="shared" si="1"/>
        <v>lör</v>
      </c>
    </row>
    <row r="61" spans="1:15" ht="15" customHeight="1" x14ac:dyDescent="0.25">
      <c r="A61" s="23" cm="1">
        <f t="array" ref="A61">IFERROR(
_xlfn.XLOOKUP($E61&amp;"|"&amp;$F61,
'Kör- och arbetstid'!$B$2:$B$377&amp;"|"&amp;'Kör- och arbetstid'!$C$2:$C$377,
'Kör- och arbetstid'!$A$2:$A$377),
"")</f>
        <v>4</v>
      </c>
      <c r="B61" s="24" t="s">
        <v>23</v>
      </c>
      <c r="C61" s="24" t="s">
        <v>109</v>
      </c>
      <c r="D61" s="24">
        <v>901</v>
      </c>
      <c r="E61" s="24" t="s">
        <v>110</v>
      </c>
      <c r="F61" s="24">
        <v>1</v>
      </c>
      <c r="G61" s="24">
        <v>85</v>
      </c>
      <c r="H61" s="24" t="s">
        <v>117</v>
      </c>
      <c r="I61" s="24" t="s">
        <v>118</v>
      </c>
      <c r="J61" s="24">
        <v>183</v>
      </c>
      <c r="K61" s="24"/>
      <c r="L61" s="26">
        <f>VLOOKUP(A61,'Kör- och arbetstid'!$A$2:$N$377,13,FALSE)</f>
        <v>46144</v>
      </c>
      <c r="M61" s="27">
        <f t="shared" si="0"/>
        <v>18</v>
      </c>
      <c r="N61" s="28" t="str">
        <f t="shared" si="1"/>
        <v>lör</v>
      </c>
    </row>
    <row r="62" spans="1:15" ht="15" customHeight="1" x14ac:dyDescent="0.25">
      <c r="A62" s="23" cm="1">
        <f t="array" ref="A62">IFERROR(
_xlfn.XLOOKUP($E62&amp;"|"&amp;$F62,
'Kör- och arbetstid'!$B$2:$B$377&amp;"|"&amp;'Kör- och arbetstid'!$C$2:$C$377,
'Kör- och arbetstid'!$A$2:$A$377),
"")</f>
        <v>4</v>
      </c>
      <c r="B62" s="24" t="s">
        <v>23</v>
      </c>
      <c r="C62" s="24" t="s">
        <v>109</v>
      </c>
      <c r="D62" s="24">
        <v>901</v>
      </c>
      <c r="E62" s="24" t="s">
        <v>110</v>
      </c>
      <c r="F62" s="24">
        <v>1</v>
      </c>
      <c r="G62" s="24">
        <v>7</v>
      </c>
      <c r="H62" s="24" t="s">
        <v>119</v>
      </c>
      <c r="I62" s="24" t="s">
        <v>120</v>
      </c>
      <c r="J62" s="24">
        <v>343</v>
      </c>
      <c r="K62" s="24"/>
      <c r="L62" s="26">
        <f>VLOOKUP(A62,'Kör- och arbetstid'!$A$2:$N$377,13,FALSE)</f>
        <v>46144</v>
      </c>
      <c r="M62" s="27">
        <f t="shared" si="0"/>
        <v>18</v>
      </c>
      <c r="N62" s="28" t="str">
        <f t="shared" si="1"/>
        <v>lör</v>
      </c>
    </row>
    <row r="63" spans="1:15" ht="15" customHeight="1" x14ac:dyDescent="0.25">
      <c r="A63" s="23" cm="1">
        <f t="array" ref="A63">IFERROR(
_xlfn.XLOOKUP($E63&amp;"|"&amp;$F63,
'Kör- och arbetstid'!$B$2:$B$377&amp;"|"&amp;'Kör- och arbetstid'!$C$2:$C$377,
'Kör- och arbetstid'!$A$2:$A$377),
"")</f>
        <v>4</v>
      </c>
      <c r="B63" s="24" t="s">
        <v>23</v>
      </c>
      <c r="C63" s="24" t="s">
        <v>109</v>
      </c>
      <c r="D63" s="24">
        <v>901</v>
      </c>
      <c r="E63" s="24" t="s">
        <v>110</v>
      </c>
      <c r="F63" s="24">
        <v>1</v>
      </c>
      <c r="G63" s="24">
        <v>72</v>
      </c>
      <c r="H63" s="24" t="s">
        <v>121</v>
      </c>
      <c r="I63" s="24" t="s">
        <v>122</v>
      </c>
      <c r="J63" s="24">
        <v>403</v>
      </c>
      <c r="K63" s="24"/>
      <c r="L63" s="26">
        <f>VLOOKUP(A63,'Kör- och arbetstid'!$A$2:$N$377,13,FALSE)</f>
        <v>46144</v>
      </c>
      <c r="M63" s="27">
        <f t="shared" si="0"/>
        <v>18</v>
      </c>
      <c r="N63" s="28" t="str">
        <f t="shared" si="1"/>
        <v>lör</v>
      </c>
    </row>
    <row r="64" spans="1:15" ht="15" customHeight="1" x14ac:dyDescent="0.25">
      <c r="A64" s="23" cm="1">
        <f t="array" ref="A64">IFERROR(
_xlfn.XLOOKUP($E64&amp;"|"&amp;$F64,
'Kör- och arbetstid'!$B$2:$B$377&amp;"|"&amp;'Kör- och arbetstid'!$C$2:$C$377,
'Kör- och arbetstid'!$A$2:$A$377),
"")</f>
        <v>4</v>
      </c>
      <c r="B64" s="24" t="s">
        <v>23</v>
      </c>
      <c r="C64" s="24" t="s">
        <v>109</v>
      </c>
      <c r="D64" s="24">
        <v>901</v>
      </c>
      <c r="E64" s="24" t="s">
        <v>110</v>
      </c>
      <c r="F64" s="24">
        <v>1</v>
      </c>
      <c r="G64" s="24">
        <v>74</v>
      </c>
      <c r="H64" s="24" t="s">
        <v>123</v>
      </c>
      <c r="I64" s="24" t="s">
        <v>124</v>
      </c>
      <c r="J64" s="24">
        <v>408</v>
      </c>
      <c r="K64" s="24"/>
      <c r="L64" s="26">
        <f>VLOOKUP(A64,'Kör- och arbetstid'!$A$2:$N$377,13,FALSE)</f>
        <v>46144</v>
      </c>
      <c r="M64" s="27">
        <f t="shared" si="0"/>
        <v>18</v>
      </c>
      <c r="N64" s="28" t="str">
        <f t="shared" si="1"/>
        <v>lör</v>
      </c>
    </row>
    <row r="65" spans="1:14" ht="15" customHeight="1" x14ac:dyDescent="0.25">
      <c r="A65" s="23" cm="1">
        <f t="array" ref="A65">IFERROR(
_xlfn.XLOOKUP($E65&amp;"|"&amp;$F65,
'Kör- och arbetstid'!$B$2:$B$377&amp;"|"&amp;'Kör- och arbetstid'!$C$2:$C$377,
'Kör- och arbetstid'!$A$2:$A$377),
"")</f>
        <v>4</v>
      </c>
      <c r="B65" s="24" t="s">
        <v>23</v>
      </c>
      <c r="C65" s="24" t="s">
        <v>109</v>
      </c>
      <c r="D65" s="24">
        <v>901</v>
      </c>
      <c r="E65" s="24" t="s">
        <v>110</v>
      </c>
      <c r="F65" s="24">
        <v>1</v>
      </c>
      <c r="G65" s="24">
        <v>8</v>
      </c>
      <c r="H65" s="24" t="s">
        <v>125</v>
      </c>
      <c r="I65" s="24" t="s">
        <v>126</v>
      </c>
      <c r="J65" s="24">
        <v>301</v>
      </c>
      <c r="K65" s="24"/>
      <c r="L65" s="26">
        <f>VLOOKUP(A65,'Kör- och arbetstid'!$A$2:$N$377,13,FALSE)</f>
        <v>46144</v>
      </c>
      <c r="M65" s="27">
        <f t="shared" si="0"/>
        <v>18</v>
      </c>
      <c r="N65" s="28" t="str">
        <f t="shared" si="1"/>
        <v>lör</v>
      </c>
    </row>
    <row r="66" spans="1:14" ht="15" customHeight="1" x14ac:dyDescent="0.25">
      <c r="A66" s="23" cm="1">
        <f t="array" ref="A66">IFERROR(
_xlfn.XLOOKUP($E66&amp;"|"&amp;$F66,
'Kör- och arbetstid'!$B$2:$B$377&amp;"|"&amp;'Kör- och arbetstid'!$C$2:$C$377,
'Kör- och arbetstid'!$A$2:$A$377),
"")</f>
        <v>4</v>
      </c>
      <c r="B66" s="24" t="s">
        <v>23</v>
      </c>
      <c r="C66" s="24" t="s">
        <v>109</v>
      </c>
      <c r="D66" s="24">
        <v>901</v>
      </c>
      <c r="E66" s="24" t="s">
        <v>110</v>
      </c>
      <c r="F66" s="24">
        <v>1</v>
      </c>
      <c r="G66" s="24">
        <v>80</v>
      </c>
      <c r="H66" s="24" t="s">
        <v>127</v>
      </c>
      <c r="I66" s="24" t="s">
        <v>128</v>
      </c>
      <c r="J66" s="24">
        <v>363</v>
      </c>
      <c r="K66" s="24"/>
      <c r="L66" s="26">
        <f>VLOOKUP(A66,'Kör- och arbetstid'!$A$2:$N$377,13,FALSE)</f>
        <v>46144</v>
      </c>
      <c r="M66" s="27">
        <f t="shared" si="0"/>
        <v>18</v>
      </c>
      <c r="N66" s="28" t="str">
        <f t="shared" si="1"/>
        <v>lör</v>
      </c>
    </row>
    <row r="67" spans="1:14" ht="15" customHeight="1" x14ac:dyDescent="0.25">
      <c r="A67" s="23" cm="1">
        <f t="array" ref="A67">IFERROR(
_xlfn.XLOOKUP($E67&amp;"|"&amp;$F67,
'Kör- och arbetstid'!$B$2:$B$377&amp;"|"&amp;'Kör- och arbetstid'!$C$2:$C$377,
'Kör- och arbetstid'!$A$2:$A$377),
"")</f>
        <v>4</v>
      </c>
      <c r="B67" s="24" t="s">
        <v>23</v>
      </c>
      <c r="C67" s="24" t="s">
        <v>109</v>
      </c>
      <c r="D67" s="24">
        <v>901</v>
      </c>
      <c r="E67" s="24" t="s">
        <v>110</v>
      </c>
      <c r="F67" s="24">
        <v>1</v>
      </c>
      <c r="G67" s="24">
        <v>81</v>
      </c>
      <c r="H67" s="24" t="s">
        <v>129</v>
      </c>
      <c r="I67" s="24" t="s">
        <v>130</v>
      </c>
      <c r="J67" s="24">
        <v>234</v>
      </c>
      <c r="K67" s="24"/>
      <c r="L67" s="26">
        <f>VLOOKUP(A67,'Kör- och arbetstid'!$A$2:$N$377,13,FALSE)</f>
        <v>46144</v>
      </c>
      <c r="M67" s="27">
        <f t="shared" si="0"/>
        <v>18</v>
      </c>
      <c r="N67" s="28" t="str">
        <f t="shared" si="1"/>
        <v>lör</v>
      </c>
    </row>
    <row r="68" spans="1:14" ht="15" customHeight="1" x14ac:dyDescent="0.25">
      <c r="A68" s="23" cm="1">
        <f t="array" ref="A68">IFERROR(
_xlfn.XLOOKUP($E68&amp;"|"&amp;$F68,
'Kör- och arbetstid'!$B$2:$B$377&amp;"|"&amp;'Kör- och arbetstid'!$C$2:$C$377,
'Kör- och arbetstid'!$A$2:$A$377),
"")</f>
        <v>4</v>
      </c>
      <c r="B68" s="24" t="s">
        <v>23</v>
      </c>
      <c r="C68" s="24" t="s">
        <v>109</v>
      </c>
      <c r="D68" s="24">
        <v>901</v>
      </c>
      <c r="E68" s="24" t="s">
        <v>110</v>
      </c>
      <c r="F68" s="24">
        <v>1</v>
      </c>
      <c r="G68" s="24">
        <v>82</v>
      </c>
      <c r="H68" s="24" t="s">
        <v>131</v>
      </c>
      <c r="I68" s="24" t="s">
        <v>132</v>
      </c>
      <c r="J68" s="24">
        <v>300</v>
      </c>
      <c r="K68" s="24"/>
      <c r="L68" s="26">
        <f>VLOOKUP(A68,'Kör- och arbetstid'!$A$2:$N$377,13,FALSE)</f>
        <v>46144</v>
      </c>
      <c r="M68" s="27">
        <f t="shared" si="0"/>
        <v>18</v>
      </c>
      <c r="N68" s="28" t="str">
        <f t="shared" si="1"/>
        <v>lör</v>
      </c>
    </row>
    <row r="69" spans="1:14" ht="15" customHeight="1" x14ac:dyDescent="0.25">
      <c r="A69" s="23" cm="1">
        <f t="array" ref="A69">IFERROR(
_xlfn.XLOOKUP($E69&amp;"|"&amp;$F69,
'Kör- och arbetstid'!$B$2:$B$377&amp;"|"&amp;'Kör- och arbetstid'!$C$2:$C$377,
'Kör- och arbetstid'!$A$2:$A$377),
"")</f>
        <v>4</v>
      </c>
      <c r="B69" s="24" t="s">
        <v>23</v>
      </c>
      <c r="C69" s="24" t="s">
        <v>109</v>
      </c>
      <c r="D69" s="24">
        <v>901</v>
      </c>
      <c r="E69" s="24" t="s">
        <v>110</v>
      </c>
      <c r="F69" s="24">
        <v>1</v>
      </c>
      <c r="G69" s="24">
        <v>84</v>
      </c>
      <c r="H69" s="24" t="s">
        <v>133</v>
      </c>
      <c r="I69" s="24" t="s">
        <v>134</v>
      </c>
      <c r="J69" s="24">
        <v>153</v>
      </c>
      <c r="K69" s="24"/>
      <c r="L69" s="26">
        <f>VLOOKUP(A69,'Kör- och arbetstid'!$A$2:$N$377,13,FALSE)</f>
        <v>46144</v>
      </c>
      <c r="M69" s="27">
        <f t="shared" si="0"/>
        <v>18</v>
      </c>
      <c r="N69" s="28" t="str">
        <f t="shared" si="1"/>
        <v>lör</v>
      </c>
    </row>
    <row r="70" spans="1:14" ht="15" customHeight="1" x14ac:dyDescent="0.25">
      <c r="A70" s="23" cm="1">
        <f t="array" ref="A70">IFERROR(
_xlfn.XLOOKUP($E70&amp;"|"&amp;$F70,
'Kör- och arbetstid'!$B$2:$B$377&amp;"|"&amp;'Kör- och arbetstid'!$C$2:$C$377,
'Kör- och arbetstid'!$A$2:$A$377),
"")</f>
        <v>4</v>
      </c>
      <c r="B70" s="24" t="s">
        <v>23</v>
      </c>
      <c r="C70" s="24" t="s">
        <v>109</v>
      </c>
      <c r="D70" s="24">
        <v>901</v>
      </c>
      <c r="E70" s="24" t="s">
        <v>110</v>
      </c>
      <c r="F70" s="24">
        <v>1</v>
      </c>
      <c r="G70" s="24">
        <v>9</v>
      </c>
      <c r="H70" s="24" t="s">
        <v>135</v>
      </c>
      <c r="I70" s="24" t="s">
        <v>136</v>
      </c>
      <c r="J70" s="24">
        <v>743</v>
      </c>
      <c r="K70" s="24"/>
      <c r="L70" s="26">
        <f>VLOOKUP(A70,'Kör- och arbetstid'!$A$2:$N$377,13,FALSE)</f>
        <v>46144</v>
      </c>
      <c r="M70" s="27">
        <f t="shared" si="0"/>
        <v>18</v>
      </c>
      <c r="N70" s="28" t="str">
        <f t="shared" si="1"/>
        <v>lör</v>
      </c>
    </row>
    <row r="71" spans="1:14" ht="15" customHeight="1" x14ac:dyDescent="0.25">
      <c r="A71" s="23" cm="1">
        <f t="array" ref="A71">IFERROR(
_xlfn.XLOOKUP($E71&amp;"|"&amp;$F71,
'Kör- och arbetstid'!$B$2:$B$377&amp;"|"&amp;'Kör- och arbetstid'!$C$2:$C$377,
'Kör- och arbetstid'!$A$2:$A$377),
"")</f>
        <v>4</v>
      </c>
      <c r="B71" s="24" t="s">
        <v>23</v>
      </c>
      <c r="C71" s="24" t="s">
        <v>109</v>
      </c>
      <c r="D71" s="24">
        <v>901</v>
      </c>
      <c r="E71" s="24" t="s">
        <v>110</v>
      </c>
      <c r="F71" s="24">
        <v>1</v>
      </c>
      <c r="G71" s="24">
        <v>90</v>
      </c>
      <c r="H71" s="24" t="s">
        <v>137</v>
      </c>
      <c r="I71" s="24" t="s">
        <v>128</v>
      </c>
      <c r="J71" s="24">
        <v>606</v>
      </c>
      <c r="K71" s="24"/>
      <c r="L71" s="26">
        <f>VLOOKUP(A71,'Kör- och arbetstid'!$A$2:$N$377,13,FALSE)</f>
        <v>46144</v>
      </c>
      <c r="M71" s="27">
        <f t="shared" si="0"/>
        <v>18</v>
      </c>
      <c r="N71" s="28" t="str">
        <f t="shared" si="1"/>
        <v>lör</v>
      </c>
    </row>
    <row r="72" spans="1:14" ht="15" customHeight="1" x14ac:dyDescent="0.25">
      <c r="A72" s="23" cm="1">
        <f t="array" ref="A72">IFERROR(
_xlfn.XLOOKUP($E72&amp;"|"&amp;$F72,
'Kör- och arbetstid'!$B$2:$B$377&amp;"|"&amp;'Kör- och arbetstid'!$C$2:$C$377,
'Kör- och arbetstid'!$A$2:$A$377),
"")</f>
        <v>4</v>
      </c>
      <c r="B72" s="24" t="s">
        <v>23</v>
      </c>
      <c r="C72" s="24" t="s">
        <v>109</v>
      </c>
      <c r="D72" s="24">
        <v>901</v>
      </c>
      <c r="E72" s="24" t="s">
        <v>110</v>
      </c>
      <c r="F72" s="24">
        <v>1</v>
      </c>
      <c r="G72" s="24">
        <v>6</v>
      </c>
      <c r="H72" s="24" t="s">
        <v>138</v>
      </c>
      <c r="I72" s="24" t="s">
        <v>139</v>
      </c>
      <c r="J72" s="24">
        <v>385</v>
      </c>
      <c r="K72" s="24"/>
      <c r="L72" s="26">
        <f>VLOOKUP(A72,'Kör- och arbetstid'!$A$2:$N$377,13,FALSE)</f>
        <v>46144</v>
      </c>
      <c r="M72" s="27">
        <f t="shared" si="0"/>
        <v>18</v>
      </c>
      <c r="N72" s="28" t="str">
        <f t="shared" si="1"/>
        <v>lör</v>
      </c>
    </row>
    <row r="73" spans="1:14" ht="15" customHeight="1" x14ac:dyDescent="0.25">
      <c r="A73" s="23" cm="1">
        <f t="array" ref="A73">IFERROR(
_xlfn.XLOOKUP($E73&amp;"|"&amp;$F73,
'Kör- och arbetstid'!$B$2:$B$377&amp;"|"&amp;'Kör- och arbetstid'!$C$2:$C$377,
'Kör- och arbetstid'!$A$2:$A$377),
"")</f>
        <v>4</v>
      </c>
      <c r="B73" s="24" t="s">
        <v>23</v>
      </c>
      <c r="C73" s="24" t="s">
        <v>109</v>
      </c>
      <c r="D73" s="24">
        <v>901</v>
      </c>
      <c r="E73" s="24" t="s">
        <v>110</v>
      </c>
      <c r="F73" s="24">
        <v>1</v>
      </c>
      <c r="G73" s="24">
        <v>50</v>
      </c>
      <c r="H73" s="24" t="s">
        <v>128</v>
      </c>
      <c r="I73" s="24" t="s">
        <v>140</v>
      </c>
      <c r="J73" s="24">
        <v>808</v>
      </c>
      <c r="K73" s="24"/>
      <c r="L73" s="26">
        <f>VLOOKUP(A73,'Kör- och arbetstid'!$A$2:$N$377,13,FALSE)</f>
        <v>46144</v>
      </c>
      <c r="M73" s="27">
        <f t="shared" ref="M73:M136" si="2">_xlfn.ISOWEEKNUM(L73)</f>
        <v>18</v>
      </c>
      <c r="N73" s="28" t="str">
        <f t="shared" ref="N73:N136" si="3">TEXT(L73,"DDD")</f>
        <v>lör</v>
      </c>
    </row>
    <row r="74" spans="1:14" ht="15" customHeight="1" x14ac:dyDescent="0.25">
      <c r="A74" s="23" cm="1">
        <f t="array" ref="A74">IFERROR(
_xlfn.XLOOKUP($E74&amp;"|"&amp;$F74,
'Kör- och arbetstid'!$B$2:$B$377&amp;"|"&amp;'Kör- och arbetstid'!$C$2:$C$377,
'Kör- och arbetstid'!$A$2:$A$377),
"")</f>
        <v>4</v>
      </c>
      <c r="B74" s="24" t="s">
        <v>23</v>
      </c>
      <c r="C74" s="24" t="s">
        <v>109</v>
      </c>
      <c r="D74" s="24">
        <v>901</v>
      </c>
      <c r="E74" s="24" t="s">
        <v>110</v>
      </c>
      <c r="F74" s="24">
        <v>1</v>
      </c>
      <c r="G74" s="24">
        <v>49</v>
      </c>
      <c r="H74" s="24" t="s">
        <v>141</v>
      </c>
      <c r="I74" s="24" t="s">
        <v>142</v>
      </c>
      <c r="J74" s="24">
        <v>217</v>
      </c>
      <c r="K74" s="24"/>
      <c r="L74" s="26">
        <f>VLOOKUP(A74,'Kör- och arbetstid'!$A$2:$N$377,13,FALSE)</f>
        <v>46144</v>
      </c>
      <c r="M74" s="27">
        <f t="shared" si="2"/>
        <v>18</v>
      </c>
      <c r="N74" s="28" t="str">
        <f t="shared" si="3"/>
        <v>lör</v>
      </c>
    </row>
    <row r="75" spans="1:14" ht="15" customHeight="1" x14ac:dyDescent="0.25">
      <c r="A75" s="23" cm="1">
        <f t="array" ref="A75">IFERROR(
_xlfn.XLOOKUP($E75&amp;"|"&amp;$F75,
'Kör- och arbetstid'!$B$2:$B$377&amp;"|"&amp;'Kör- och arbetstid'!$C$2:$C$377,
'Kör- och arbetstid'!$A$2:$A$377),
"")</f>
        <v>4</v>
      </c>
      <c r="B75" s="24" t="s">
        <v>23</v>
      </c>
      <c r="C75" s="24" t="s">
        <v>109</v>
      </c>
      <c r="D75" s="24">
        <v>901</v>
      </c>
      <c r="E75" s="24" t="s">
        <v>110</v>
      </c>
      <c r="F75" s="24">
        <v>1</v>
      </c>
      <c r="G75" s="24">
        <v>5</v>
      </c>
      <c r="H75" s="24" t="s">
        <v>143</v>
      </c>
      <c r="I75" s="24" t="s">
        <v>144</v>
      </c>
      <c r="J75" s="24">
        <v>447</v>
      </c>
      <c r="K75" s="24"/>
      <c r="L75" s="26">
        <f>VLOOKUP(A75,'Kör- och arbetstid'!$A$2:$N$377,13,FALSE)</f>
        <v>46144</v>
      </c>
      <c r="M75" s="27">
        <f t="shared" si="2"/>
        <v>18</v>
      </c>
      <c r="N75" s="28" t="str">
        <f t="shared" si="3"/>
        <v>lör</v>
      </c>
    </row>
    <row r="76" spans="1:14" ht="15" customHeight="1" x14ac:dyDescent="0.25">
      <c r="A76" s="23" cm="1">
        <f t="array" ref="A76">IFERROR(
_xlfn.XLOOKUP($E76&amp;"|"&amp;$F76,
'Kör- och arbetstid'!$B$2:$B$377&amp;"|"&amp;'Kör- och arbetstid'!$C$2:$C$377,
'Kör- och arbetstid'!$A$2:$A$377),
"")</f>
        <v>4</v>
      </c>
      <c r="B76" s="24" t="s">
        <v>23</v>
      </c>
      <c r="C76" s="24" t="s">
        <v>109</v>
      </c>
      <c r="D76" s="24">
        <v>901</v>
      </c>
      <c r="E76" s="24" t="s">
        <v>110</v>
      </c>
      <c r="F76" s="24">
        <v>1</v>
      </c>
      <c r="G76" s="24">
        <v>39</v>
      </c>
      <c r="H76" s="24" t="s">
        <v>145</v>
      </c>
      <c r="I76" s="24" t="s">
        <v>146</v>
      </c>
      <c r="J76" s="24">
        <v>353</v>
      </c>
      <c r="K76" s="24"/>
      <c r="L76" s="26">
        <f>VLOOKUP(A76,'Kör- och arbetstid'!$A$2:$N$377,13,FALSE)</f>
        <v>46144</v>
      </c>
      <c r="M76" s="27">
        <f t="shared" si="2"/>
        <v>18</v>
      </c>
      <c r="N76" s="28" t="str">
        <f t="shared" si="3"/>
        <v>lör</v>
      </c>
    </row>
    <row r="77" spans="1:14" ht="15" customHeight="1" x14ac:dyDescent="0.25">
      <c r="A77" s="23" cm="1">
        <f t="array" ref="A77">IFERROR(
_xlfn.XLOOKUP($E77&amp;"|"&amp;$F77,
'Kör- och arbetstid'!$B$2:$B$377&amp;"|"&amp;'Kör- och arbetstid'!$C$2:$C$377,
'Kör- och arbetstid'!$A$2:$A$377),
"")</f>
        <v>4</v>
      </c>
      <c r="B77" s="24" t="s">
        <v>23</v>
      </c>
      <c r="C77" s="24" t="s">
        <v>109</v>
      </c>
      <c r="D77" s="24">
        <v>901</v>
      </c>
      <c r="E77" s="24" t="s">
        <v>110</v>
      </c>
      <c r="F77" s="24">
        <v>1</v>
      </c>
      <c r="G77" s="24">
        <v>34</v>
      </c>
      <c r="H77" s="24" t="s">
        <v>147</v>
      </c>
      <c r="I77" s="24" t="s">
        <v>148</v>
      </c>
      <c r="J77" s="24">
        <v>343</v>
      </c>
      <c r="K77" s="24"/>
      <c r="L77" s="26">
        <f>VLOOKUP(A77,'Kör- och arbetstid'!$A$2:$N$377,13,FALSE)</f>
        <v>46144</v>
      </c>
      <c r="M77" s="27">
        <f t="shared" si="2"/>
        <v>18</v>
      </c>
      <c r="N77" s="28" t="str">
        <f t="shared" si="3"/>
        <v>lör</v>
      </c>
    </row>
    <row r="78" spans="1:14" ht="15" customHeight="1" x14ac:dyDescent="0.25">
      <c r="A78" s="23" cm="1">
        <f t="array" ref="A78">IFERROR(
_xlfn.XLOOKUP($E78&amp;"|"&amp;$F78,
'Kör- och arbetstid'!$B$2:$B$377&amp;"|"&amp;'Kör- och arbetstid'!$C$2:$C$377,
'Kör- och arbetstid'!$A$2:$A$377),
"")</f>
        <v>4</v>
      </c>
      <c r="B78" s="24" t="s">
        <v>23</v>
      </c>
      <c r="C78" s="24" t="s">
        <v>109</v>
      </c>
      <c r="D78" s="24">
        <v>901</v>
      </c>
      <c r="E78" s="24" t="s">
        <v>110</v>
      </c>
      <c r="F78" s="24">
        <v>1</v>
      </c>
      <c r="G78" s="24">
        <v>33</v>
      </c>
      <c r="H78" s="24" t="s">
        <v>149</v>
      </c>
      <c r="I78" s="24" t="s">
        <v>150</v>
      </c>
      <c r="J78" s="24">
        <v>502</v>
      </c>
      <c r="K78" s="24"/>
      <c r="L78" s="26">
        <f>VLOOKUP(A78,'Kör- och arbetstid'!$A$2:$N$377,13,FALSE)</f>
        <v>46144</v>
      </c>
      <c r="M78" s="27">
        <f t="shared" si="2"/>
        <v>18</v>
      </c>
      <c r="N78" s="28" t="str">
        <f t="shared" si="3"/>
        <v>lör</v>
      </c>
    </row>
    <row r="79" spans="1:14" ht="15" customHeight="1" x14ac:dyDescent="0.25">
      <c r="A79" s="23" cm="1">
        <f t="array" ref="A79">IFERROR(
_xlfn.XLOOKUP($E79&amp;"|"&amp;$F79,
'Kör- och arbetstid'!$B$2:$B$377&amp;"|"&amp;'Kör- och arbetstid'!$C$2:$C$377,
'Kör- och arbetstid'!$A$2:$A$377),
"")</f>
        <v>4</v>
      </c>
      <c r="B79" s="24" t="s">
        <v>23</v>
      </c>
      <c r="C79" s="24" t="s">
        <v>109</v>
      </c>
      <c r="D79" s="24">
        <v>901</v>
      </c>
      <c r="E79" s="24" t="s">
        <v>110</v>
      </c>
      <c r="F79" s="24">
        <v>1</v>
      </c>
      <c r="G79" s="24">
        <v>27</v>
      </c>
      <c r="H79" s="24" t="s">
        <v>128</v>
      </c>
      <c r="I79" s="24" t="s">
        <v>151</v>
      </c>
      <c r="J79" s="24">
        <v>317</v>
      </c>
      <c r="K79" s="24"/>
      <c r="L79" s="26">
        <f>VLOOKUP(A79,'Kör- och arbetstid'!$A$2:$N$377,13,FALSE)</f>
        <v>46144</v>
      </c>
      <c r="M79" s="27">
        <f t="shared" si="2"/>
        <v>18</v>
      </c>
      <c r="N79" s="28" t="str">
        <f t="shared" si="3"/>
        <v>lör</v>
      </c>
    </row>
    <row r="80" spans="1:14" ht="15" customHeight="1" x14ac:dyDescent="0.25">
      <c r="A80" s="23" cm="1">
        <f t="array" ref="A80">IFERROR(
_xlfn.XLOOKUP($E80&amp;"|"&amp;$F80,
'Kör- och arbetstid'!$B$2:$B$377&amp;"|"&amp;'Kör- och arbetstid'!$C$2:$C$377,
'Kör- och arbetstid'!$A$2:$A$377),
"")</f>
        <v>4</v>
      </c>
      <c r="B80" s="24" t="s">
        <v>23</v>
      </c>
      <c r="C80" s="24" t="s">
        <v>109</v>
      </c>
      <c r="D80" s="24">
        <v>901</v>
      </c>
      <c r="E80" s="24" t="s">
        <v>110</v>
      </c>
      <c r="F80" s="24">
        <v>1</v>
      </c>
      <c r="G80" s="24">
        <v>26</v>
      </c>
      <c r="H80" s="24" t="s">
        <v>152</v>
      </c>
      <c r="I80" s="24" t="s">
        <v>146</v>
      </c>
      <c r="J80" s="24">
        <v>94</v>
      </c>
      <c r="K80" s="24"/>
      <c r="L80" s="26">
        <f>VLOOKUP(A80,'Kör- och arbetstid'!$A$2:$N$377,13,FALSE)</f>
        <v>46144</v>
      </c>
      <c r="M80" s="27">
        <f t="shared" si="2"/>
        <v>18</v>
      </c>
      <c r="N80" s="28" t="str">
        <f t="shared" si="3"/>
        <v>lör</v>
      </c>
    </row>
    <row r="81" spans="1:14" ht="15" customHeight="1" x14ac:dyDescent="0.25">
      <c r="A81" s="23" cm="1">
        <f t="array" ref="A81">IFERROR(
_xlfn.XLOOKUP($E81&amp;"|"&amp;$F81,
'Kör- och arbetstid'!$B$2:$B$377&amp;"|"&amp;'Kör- och arbetstid'!$C$2:$C$377,
'Kör- och arbetstid'!$A$2:$A$377),
"")</f>
        <v>4</v>
      </c>
      <c r="B81" s="24" t="s">
        <v>23</v>
      </c>
      <c r="C81" s="24" t="s">
        <v>109</v>
      </c>
      <c r="D81" s="24">
        <v>901</v>
      </c>
      <c r="E81" s="24" t="s">
        <v>110</v>
      </c>
      <c r="F81" s="24">
        <v>1</v>
      </c>
      <c r="G81" s="24">
        <v>24</v>
      </c>
      <c r="H81" s="24" t="s">
        <v>153</v>
      </c>
      <c r="I81" s="33" t="s">
        <v>154</v>
      </c>
      <c r="J81" s="24">
        <v>263</v>
      </c>
      <c r="K81" s="24"/>
      <c r="L81" s="26">
        <f>VLOOKUP(A81,'Kör- och arbetstid'!$A$2:$N$377,13,FALSE)</f>
        <v>46144</v>
      </c>
      <c r="M81" s="27">
        <f t="shared" si="2"/>
        <v>18</v>
      </c>
      <c r="N81" s="28" t="str">
        <f t="shared" si="3"/>
        <v>lör</v>
      </c>
    </row>
    <row r="82" spans="1:14" ht="15" customHeight="1" x14ac:dyDescent="0.25">
      <c r="A82" s="23" cm="1">
        <f t="array" ref="A82">IFERROR(
_xlfn.XLOOKUP($E82&amp;"|"&amp;$F82,
'Kör- och arbetstid'!$B$2:$B$377&amp;"|"&amp;'Kör- och arbetstid'!$C$2:$C$377,
'Kör- och arbetstid'!$A$2:$A$377),
"")</f>
        <v>4</v>
      </c>
      <c r="B82" s="24" t="s">
        <v>23</v>
      </c>
      <c r="C82" s="24" t="s">
        <v>109</v>
      </c>
      <c r="D82" s="24">
        <v>901</v>
      </c>
      <c r="E82" s="24" t="s">
        <v>110</v>
      </c>
      <c r="F82" s="24">
        <v>1</v>
      </c>
      <c r="G82" s="24">
        <v>23</v>
      </c>
      <c r="H82" s="24" t="s">
        <v>155</v>
      </c>
      <c r="I82" s="33" t="s">
        <v>156</v>
      </c>
      <c r="J82" s="24">
        <v>230</v>
      </c>
      <c r="K82" s="24"/>
      <c r="L82" s="26">
        <f>VLOOKUP(A82,'Kör- och arbetstid'!$A$2:$N$377,13,FALSE)</f>
        <v>46144</v>
      </c>
      <c r="M82" s="27">
        <f t="shared" si="2"/>
        <v>18</v>
      </c>
      <c r="N82" s="28" t="str">
        <f t="shared" si="3"/>
        <v>lör</v>
      </c>
    </row>
    <row r="83" spans="1:14" ht="15" customHeight="1" x14ac:dyDescent="0.25">
      <c r="A83" s="23" cm="1">
        <f t="array" ref="A83">IFERROR(
_xlfn.XLOOKUP($E83&amp;"|"&amp;$F83,
'Kör- och arbetstid'!$B$2:$B$377&amp;"|"&amp;'Kör- och arbetstid'!$C$2:$C$377,
'Kör- och arbetstid'!$A$2:$A$377),
"")</f>
        <v>4</v>
      </c>
      <c r="B83" s="24" t="s">
        <v>23</v>
      </c>
      <c r="C83" s="24" t="s">
        <v>109</v>
      </c>
      <c r="D83" s="24">
        <v>901</v>
      </c>
      <c r="E83" s="24" t="s">
        <v>110</v>
      </c>
      <c r="F83" s="24">
        <v>1</v>
      </c>
      <c r="G83" s="24">
        <v>10</v>
      </c>
      <c r="H83" s="24" t="s">
        <v>157</v>
      </c>
      <c r="I83" s="24" t="s">
        <v>158</v>
      </c>
      <c r="J83" s="24">
        <v>528</v>
      </c>
      <c r="K83" s="24"/>
      <c r="L83" s="26">
        <f>VLOOKUP(A83,'Kör- och arbetstid'!$A$2:$N$377,13,FALSE)</f>
        <v>46144</v>
      </c>
      <c r="M83" s="27">
        <f t="shared" si="2"/>
        <v>18</v>
      </c>
      <c r="N83" s="28" t="str">
        <f t="shared" si="3"/>
        <v>lör</v>
      </c>
    </row>
    <row r="84" spans="1:14" ht="15" customHeight="1" x14ac:dyDescent="0.25">
      <c r="A84" s="23" cm="1">
        <f t="array" ref="A84">IFERROR(
_xlfn.XLOOKUP($E84&amp;"|"&amp;$F84,
'Kör- och arbetstid'!$B$2:$B$377&amp;"|"&amp;'Kör- och arbetstid'!$C$2:$C$377,
'Kör- och arbetstid'!$A$2:$A$377),
"")</f>
        <v>4</v>
      </c>
      <c r="B84" s="24" t="s">
        <v>23</v>
      </c>
      <c r="C84" s="24" t="s">
        <v>109</v>
      </c>
      <c r="D84" s="29">
        <v>901</v>
      </c>
      <c r="E84" s="29" t="s">
        <v>110</v>
      </c>
      <c r="F84" s="24">
        <v>1</v>
      </c>
      <c r="G84" s="29">
        <v>73</v>
      </c>
      <c r="H84" s="29" t="s">
        <v>159</v>
      </c>
      <c r="I84" s="29" t="s">
        <v>160</v>
      </c>
      <c r="J84" s="25">
        <v>297</v>
      </c>
      <c r="K84" s="30"/>
      <c r="L84" s="26">
        <f>VLOOKUP(A84,'Kör- och arbetstid'!$A$2:$N$377,13,FALSE)</f>
        <v>46144</v>
      </c>
      <c r="M84" s="27">
        <f t="shared" si="2"/>
        <v>18</v>
      </c>
      <c r="N84" s="28" t="str">
        <f t="shared" si="3"/>
        <v>lör</v>
      </c>
    </row>
    <row r="85" spans="1:14" ht="15" customHeight="1" x14ac:dyDescent="0.25">
      <c r="A85" s="23" cm="1">
        <f t="array" ref="A85">IFERROR(
_xlfn.XLOOKUP($E85&amp;"|"&amp;$F85,
'Kör- och arbetstid'!$B$2:$B$377&amp;"|"&amp;'Kör- och arbetstid'!$C$2:$C$377,
'Kör- och arbetstid'!$A$2:$A$377),
"")</f>
        <v>5</v>
      </c>
      <c r="B85" s="24" t="s">
        <v>23</v>
      </c>
      <c r="C85" s="24" t="s">
        <v>109</v>
      </c>
      <c r="D85" s="24">
        <v>902</v>
      </c>
      <c r="E85" s="24" t="s">
        <v>161</v>
      </c>
      <c r="F85" s="24">
        <v>1</v>
      </c>
      <c r="G85" s="24">
        <v>1</v>
      </c>
      <c r="H85" s="24" t="s">
        <v>162</v>
      </c>
      <c r="I85" s="24" t="s">
        <v>163</v>
      </c>
      <c r="J85" s="24">
        <v>931</v>
      </c>
      <c r="K85" s="24"/>
      <c r="L85" s="26">
        <f>VLOOKUP(A85,'Kör- och arbetstid'!$A$2:$N$377,13,FALSE)</f>
        <v>46145</v>
      </c>
      <c r="M85" s="27">
        <f t="shared" si="2"/>
        <v>18</v>
      </c>
      <c r="N85" s="28" t="str">
        <f t="shared" si="3"/>
        <v>sön</v>
      </c>
    </row>
    <row r="86" spans="1:14" ht="15" customHeight="1" x14ac:dyDescent="0.25">
      <c r="A86" s="23" cm="1">
        <f t="array" ref="A86">IFERROR(
_xlfn.XLOOKUP($E86&amp;"|"&amp;$F86,
'Kör- och arbetstid'!$B$2:$B$377&amp;"|"&amp;'Kör- och arbetstid'!$C$2:$C$377,
'Kör- och arbetstid'!$A$2:$A$377),
"")</f>
        <v>5</v>
      </c>
      <c r="B86" s="24" t="s">
        <v>23</v>
      </c>
      <c r="C86" s="24" t="s">
        <v>109</v>
      </c>
      <c r="D86" s="24">
        <v>902</v>
      </c>
      <c r="E86" s="24" t="s">
        <v>161</v>
      </c>
      <c r="F86" s="24">
        <v>1</v>
      </c>
      <c r="G86" s="24">
        <v>2</v>
      </c>
      <c r="H86" s="24" t="s">
        <v>164</v>
      </c>
      <c r="I86" s="24" t="s">
        <v>165</v>
      </c>
      <c r="J86" s="25">
        <v>919</v>
      </c>
      <c r="K86" s="24"/>
      <c r="L86" s="26">
        <f>VLOOKUP(A86,'Kör- och arbetstid'!$A$2:$N$377,13,FALSE)</f>
        <v>46145</v>
      </c>
      <c r="M86" s="27">
        <f t="shared" si="2"/>
        <v>18</v>
      </c>
      <c r="N86" s="28" t="str">
        <f t="shared" si="3"/>
        <v>sön</v>
      </c>
    </row>
    <row r="87" spans="1:14" ht="15" customHeight="1" x14ac:dyDescent="0.25">
      <c r="A87" s="23" cm="1">
        <f t="array" ref="A87">IFERROR(
_xlfn.XLOOKUP($E87&amp;"|"&amp;$F87,
'Kör- och arbetstid'!$B$2:$B$377&amp;"|"&amp;'Kör- och arbetstid'!$C$2:$C$377,
'Kör- och arbetstid'!$A$2:$A$377),
"")</f>
        <v>5</v>
      </c>
      <c r="B87" s="24" t="s">
        <v>23</v>
      </c>
      <c r="C87" s="24" t="s">
        <v>109</v>
      </c>
      <c r="D87" s="24">
        <v>902</v>
      </c>
      <c r="E87" s="24" t="s">
        <v>161</v>
      </c>
      <c r="F87" s="24">
        <v>1</v>
      </c>
      <c r="G87" s="24">
        <v>3</v>
      </c>
      <c r="H87" s="24" t="s">
        <v>166</v>
      </c>
      <c r="I87" s="24" t="s">
        <v>167</v>
      </c>
      <c r="J87" s="25">
        <v>951</v>
      </c>
      <c r="K87" s="24"/>
      <c r="L87" s="26">
        <f>VLOOKUP(A87,'Kör- och arbetstid'!$A$2:$N$377,13,FALSE)</f>
        <v>46145</v>
      </c>
      <c r="M87" s="27">
        <f t="shared" si="2"/>
        <v>18</v>
      </c>
      <c r="N87" s="28" t="str">
        <f t="shared" si="3"/>
        <v>sön</v>
      </c>
    </row>
    <row r="88" spans="1:14" ht="15" customHeight="1" x14ac:dyDescent="0.25">
      <c r="A88" s="23" cm="1">
        <f t="array" ref="A88">IFERROR(
_xlfn.XLOOKUP($E88&amp;"|"&amp;$F88,
'Kör- och arbetstid'!$B$2:$B$377&amp;"|"&amp;'Kör- och arbetstid'!$C$2:$C$377,
'Kör- och arbetstid'!$A$2:$A$377),
"")</f>
        <v>5</v>
      </c>
      <c r="B88" s="24" t="s">
        <v>23</v>
      </c>
      <c r="C88" s="24" t="s">
        <v>109</v>
      </c>
      <c r="D88" s="24">
        <v>902</v>
      </c>
      <c r="E88" s="24" t="s">
        <v>161</v>
      </c>
      <c r="F88" s="24">
        <v>1</v>
      </c>
      <c r="G88" s="24">
        <v>4</v>
      </c>
      <c r="H88" s="24" t="s">
        <v>168</v>
      </c>
      <c r="I88" s="24" t="s">
        <v>165</v>
      </c>
      <c r="J88" s="25">
        <v>851</v>
      </c>
      <c r="K88" s="24"/>
      <c r="L88" s="26">
        <f>VLOOKUP(A88,'Kör- och arbetstid'!$A$2:$N$377,13,FALSE)</f>
        <v>46145</v>
      </c>
      <c r="M88" s="27">
        <f t="shared" si="2"/>
        <v>18</v>
      </c>
      <c r="N88" s="28" t="str">
        <f t="shared" si="3"/>
        <v>sön</v>
      </c>
    </row>
    <row r="89" spans="1:14" ht="15" customHeight="1" x14ac:dyDescent="0.25">
      <c r="A89" s="23" cm="1">
        <f t="array" ref="A89">IFERROR(
_xlfn.XLOOKUP($E89&amp;"|"&amp;$F89,
'Kör- och arbetstid'!$B$2:$B$377&amp;"|"&amp;'Kör- och arbetstid'!$C$2:$C$377,
'Kör- och arbetstid'!$A$2:$A$377),
"")</f>
        <v>5</v>
      </c>
      <c r="B89" s="24" t="s">
        <v>23</v>
      </c>
      <c r="C89" s="24" t="s">
        <v>109</v>
      </c>
      <c r="D89" s="24">
        <v>902</v>
      </c>
      <c r="E89" s="24" t="s">
        <v>161</v>
      </c>
      <c r="F89" s="24">
        <v>1</v>
      </c>
      <c r="G89" s="24">
        <v>5</v>
      </c>
      <c r="H89" s="24" t="s">
        <v>169</v>
      </c>
      <c r="I89" s="24" t="s">
        <v>170</v>
      </c>
      <c r="J89" s="25">
        <v>1284</v>
      </c>
      <c r="K89" s="24"/>
      <c r="L89" s="26">
        <f>VLOOKUP(A89,'Kör- och arbetstid'!$A$2:$N$377,13,FALSE)</f>
        <v>46145</v>
      </c>
      <c r="M89" s="27">
        <f t="shared" si="2"/>
        <v>18</v>
      </c>
      <c r="N89" s="28" t="str">
        <f t="shared" si="3"/>
        <v>sön</v>
      </c>
    </row>
    <row r="90" spans="1:14" ht="15" customHeight="1" x14ac:dyDescent="0.25">
      <c r="A90" s="23" cm="1">
        <f t="array" ref="A90">IFERROR(
_xlfn.XLOOKUP($E90&amp;"|"&amp;$F90,
'Kör- och arbetstid'!$B$2:$B$377&amp;"|"&amp;'Kör- och arbetstid'!$C$2:$C$377,
'Kör- och arbetstid'!$A$2:$A$377),
"")</f>
        <v>5</v>
      </c>
      <c r="B90" s="24" t="s">
        <v>23</v>
      </c>
      <c r="C90" s="24" t="s">
        <v>109</v>
      </c>
      <c r="D90" s="24">
        <v>902</v>
      </c>
      <c r="E90" s="24" t="s">
        <v>161</v>
      </c>
      <c r="F90" s="24">
        <v>1</v>
      </c>
      <c r="G90" s="24">
        <v>6</v>
      </c>
      <c r="H90" s="24" t="s">
        <v>171</v>
      </c>
      <c r="I90" s="24" t="s">
        <v>172</v>
      </c>
      <c r="J90" s="25">
        <v>1282</v>
      </c>
      <c r="K90" s="24"/>
      <c r="L90" s="26">
        <f>VLOOKUP(A90,'Kör- och arbetstid'!$A$2:$N$377,13,FALSE)</f>
        <v>46145</v>
      </c>
      <c r="M90" s="27">
        <f t="shared" si="2"/>
        <v>18</v>
      </c>
      <c r="N90" s="28" t="str">
        <f t="shared" si="3"/>
        <v>sön</v>
      </c>
    </row>
    <row r="91" spans="1:14" ht="15" customHeight="1" x14ac:dyDescent="0.25">
      <c r="A91" s="23" cm="1">
        <f t="array" ref="A91">IFERROR(
_xlfn.XLOOKUP($E91&amp;"|"&amp;$F91,
'Kör- och arbetstid'!$B$2:$B$377&amp;"|"&amp;'Kör- och arbetstid'!$C$2:$C$377,
'Kör- och arbetstid'!$A$2:$A$377),
"")</f>
        <v>5</v>
      </c>
      <c r="B91" s="24" t="s">
        <v>23</v>
      </c>
      <c r="C91" s="24" t="s">
        <v>109</v>
      </c>
      <c r="D91" s="24">
        <v>902</v>
      </c>
      <c r="E91" s="24" t="s">
        <v>161</v>
      </c>
      <c r="F91" s="24">
        <v>1</v>
      </c>
      <c r="G91" s="24">
        <v>7</v>
      </c>
      <c r="H91" s="24" t="s">
        <v>173</v>
      </c>
      <c r="I91" s="24" t="s">
        <v>174</v>
      </c>
      <c r="J91" s="25">
        <v>997</v>
      </c>
      <c r="K91" s="24"/>
      <c r="L91" s="26">
        <f>VLOOKUP(A91,'Kör- och arbetstid'!$A$2:$N$377,13,FALSE)</f>
        <v>46145</v>
      </c>
      <c r="M91" s="27">
        <f t="shared" si="2"/>
        <v>18</v>
      </c>
      <c r="N91" s="28" t="str">
        <f t="shared" si="3"/>
        <v>sön</v>
      </c>
    </row>
    <row r="92" spans="1:14" ht="15" customHeight="1" x14ac:dyDescent="0.25">
      <c r="A92" s="23" cm="1">
        <f t="array" ref="A92">IFERROR(
_xlfn.XLOOKUP($E92&amp;"|"&amp;$F92,
'Kör- och arbetstid'!$B$2:$B$377&amp;"|"&amp;'Kör- och arbetstid'!$C$2:$C$377,
'Kör- och arbetstid'!$A$2:$A$377),
"")</f>
        <v>5</v>
      </c>
      <c r="B92" s="24" t="s">
        <v>23</v>
      </c>
      <c r="C92" s="24" t="s">
        <v>109</v>
      </c>
      <c r="D92" s="24">
        <v>902</v>
      </c>
      <c r="E92" s="24" t="s">
        <v>161</v>
      </c>
      <c r="F92" s="24">
        <v>1</v>
      </c>
      <c r="G92" s="24">
        <v>8</v>
      </c>
      <c r="H92" s="24" t="s">
        <v>175</v>
      </c>
      <c r="I92" s="24" t="s">
        <v>176</v>
      </c>
      <c r="J92" s="25">
        <v>1139</v>
      </c>
      <c r="K92" s="24"/>
      <c r="L92" s="26">
        <f>VLOOKUP(A92,'Kör- och arbetstid'!$A$2:$N$377,13,FALSE)</f>
        <v>46145</v>
      </c>
      <c r="M92" s="27">
        <f t="shared" si="2"/>
        <v>18</v>
      </c>
      <c r="N92" s="28" t="str">
        <f t="shared" si="3"/>
        <v>sön</v>
      </c>
    </row>
    <row r="93" spans="1:14" ht="15" customHeight="1" x14ac:dyDescent="0.25">
      <c r="A93" s="23" cm="1">
        <f t="array" ref="A93">IFERROR(
_xlfn.XLOOKUP($E93&amp;"|"&amp;$F93,
'Kör- och arbetstid'!$B$2:$B$377&amp;"|"&amp;'Kör- och arbetstid'!$C$2:$C$377,
'Kör- och arbetstid'!$A$2:$A$377),
"")</f>
        <v>5</v>
      </c>
      <c r="B93" s="24" t="s">
        <v>23</v>
      </c>
      <c r="C93" s="24" t="s">
        <v>109</v>
      </c>
      <c r="D93" s="24">
        <v>902</v>
      </c>
      <c r="E93" s="24" t="s">
        <v>161</v>
      </c>
      <c r="F93" s="24">
        <v>1</v>
      </c>
      <c r="G93" s="24">
        <v>9</v>
      </c>
      <c r="H93" s="24" t="s">
        <v>177</v>
      </c>
      <c r="I93" s="24" t="s">
        <v>178</v>
      </c>
      <c r="J93" s="25">
        <v>1140</v>
      </c>
      <c r="K93" s="24"/>
      <c r="L93" s="26">
        <f>VLOOKUP(A93,'Kör- och arbetstid'!$A$2:$N$377,13,FALSE)</f>
        <v>46145</v>
      </c>
      <c r="M93" s="27">
        <f t="shared" si="2"/>
        <v>18</v>
      </c>
      <c r="N93" s="28" t="str">
        <f t="shared" si="3"/>
        <v>sön</v>
      </c>
    </row>
    <row r="94" spans="1:14" ht="15" customHeight="1" x14ac:dyDescent="0.25">
      <c r="A94" s="23" cm="1">
        <f t="array" ref="A94">IFERROR(
_xlfn.XLOOKUP($E94&amp;"|"&amp;$F94,
'Kör- och arbetstid'!$B$2:$B$377&amp;"|"&amp;'Kör- och arbetstid'!$C$2:$C$377,
'Kör- och arbetstid'!$A$2:$A$377),
"")</f>
        <v>5</v>
      </c>
      <c r="B94" s="24" t="s">
        <v>23</v>
      </c>
      <c r="C94" s="24" t="s">
        <v>109</v>
      </c>
      <c r="D94" s="24">
        <v>902</v>
      </c>
      <c r="E94" s="24" t="s">
        <v>161</v>
      </c>
      <c r="F94" s="24">
        <v>1</v>
      </c>
      <c r="G94" s="24">
        <v>10</v>
      </c>
      <c r="H94" s="24" t="s">
        <v>179</v>
      </c>
      <c r="I94" s="24" t="s">
        <v>180</v>
      </c>
      <c r="J94" s="25">
        <v>1197</v>
      </c>
      <c r="K94" s="24"/>
      <c r="L94" s="26">
        <f>VLOOKUP(A94,'Kör- och arbetstid'!$A$2:$N$377,13,FALSE)</f>
        <v>46145</v>
      </c>
      <c r="M94" s="27">
        <f t="shared" si="2"/>
        <v>18</v>
      </c>
      <c r="N94" s="28" t="str">
        <f t="shared" si="3"/>
        <v>sön</v>
      </c>
    </row>
    <row r="95" spans="1:14" ht="15" customHeight="1" x14ac:dyDescent="0.25">
      <c r="A95" s="23" cm="1">
        <f t="array" ref="A95">IFERROR(
_xlfn.XLOOKUP($E95&amp;"|"&amp;$F95,
'Kör- och arbetstid'!$B$2:$B$377&amp;"|"&amp;'Kör- och arbetstid'!$C$2:$C$377,
'Kör- och arbetstid'!$A$2:$A$377),
"")</f>
        <v>6</v>
      </c>
      <c r="B95" s="24" t="s">
        <v>23</v>
      </c>
      <c r="C95" s="24" t="s">
        <v>109</v>
      </c>
      <c r="D95" s="24">
        <v>902</v>
      </c>
      <c r="E95" s="24" t="s">
        <v>161</v>
      </c>
      <c r="F95" s="24">
        <v>2</v>
      </c>
      <c r="G95" s="24">
        <v>13</v>
      </c>
      <c r="H95" s="24" t="s">
        <v>181</v>
      </c>
      <c r="I95" s="24" t="s">
        <v>182</v>
      </c>
      <c r="J95" s="24">
        <v>127</v>
      </c>
      <c r="K95" s="24"/>
      <c r="L95" s="26">
        <f>VLOOKUP(A95,'Kör- och arbetstid'!$A$2:$N$377,13,FALSE)</f>
        <v>46146</v>
      </c>
      <c r="M95" s="27">
        <f t="shared" si="2"/>
        <v>19</v>
      </c>
      <c r="N95" s="28" t="str">
        <f t="shared" si="3"/>
        <v>mån</v>
      </c>
    </row>
    <row r="96" spans="1:14" ht="15" customHeight="1" x14ac:dyDescent="0.25">
      <c r="A96" s="23" cm="1">
        <f t="array" ref="A96">IFERROR(
_xlfn.XLOOKUP($E96&amp;"|"&amp;$F96,
'Kör- och arbetstid'!$B$2:$B$377&amp;"|"&amp;'Kör- och arbetstid'!$C$2:$C$377,
'Kör- och arbetstid'!$A$2:$A$377),
"")</f>
        <v>6</v>
      </c>
      <c r="B96" s="24" t="s">
        <v>23</v>
      </c>
      <c r="C96" s="24" t="s">
        <v>109</v>
      </c>
      <c r="D96" s="24">
        <v>902</v>
      </c>
      <c r="E96" s="24" t="s">
        <v>161</v>
      </c>
      <c r="F96" s="24">
        <v>2</v>
      </c>
      <c r="G96" s="24">
        <v>14</v>
      </c>
      <c r="H96" s="24" t="s">
        <v>183</v>
      </c>
      <c r="I96" s="24" t="s">
        <v>184</v>
      </c>
      <c r="J96" s="24">
        <v>1330</v>
      </c>
      <c r="K96" s="24"/>
      <c r="L96" s="26">
        <f>VLOOKUP(A96,'Kör- och arbetstid'!$A$2:$N$377,13,FALSE)</f>
        <v>46146</v>
      </c>
      <c r="M96" s="27">
        <f t="shared" si="2"/>
        <v>19</v>
      </c>
      <c r="N96" s="28" t="str">
        <f t="shared" si="3"/>
        <v>mån</v>
      </c>
    </row>
    <row r="97" spans="1:14" ht="15" customHeight="1" x14ac:dyDescent="0.25">
      <c r="A97" s="23" cm="1">
        <f t="array" ref="A97">IFERROR(
_xlfn.XLOOKUP($E97&amp;"|"&amp;$F97,
'Kör- och arbetstid'!$B$2:$B$377&amp;"|"&amp;'Kör- och arbetstid'!$C$2:$C$377,
'Kör- och arbetstid'!$A$2:$A$377),
"")</f>
        <v>6</v>
      </c>
      <c r="B97" s="24" t="s">
        <v>23</v>
      </c>
      <c r="C97" s="24" t="s">
        <v>109</v>
      </c>
      <c r="D97" s="24">
        <v>902</v>
      </c>
      <c r="E97" s="24" t="s">
        <v>161</v>
      </c>
      <c r="F97" s="24">
        <v>2</v>
      </c>
      <c r="G97" s="24">
        <v>19</v>
      </c>
      <c r="H97" s="24" t="s">
        <v>185</v>
      </c>
      <c r="I97" s="24" t="s">
        <v>186</v>
      </c>
      <c r="J97" s="24">
        <v>797</v>
      </c>
      <c r="K97" s="24"/>
      <c r="L97" s="26">
        <f>VLOOKUP(A97,'Kör- och arbetstid'!$A$2:$N$377,13,FALSE)</f>
        <v>46146</v>
      </c>
      <c r="M97" s="27">
        <f t="shared" si="2"/>
        <v>19</v>
      </c>
      <c r="N97" s="28" t="str">
        <f t="shared" si="3"/>
        <v>mån</v>
      </c>
    </row>
    <row r="98" spans="1:14" ht="15" customHeight="1" x14ac:dyDescent="0.25">
      <c r="A98" s="23" cm="1">
        <f t="array" ref="A98">IFERROR(
_xlfn.XLOOKUP($E98&amp;"|"&amp;$F98,
'Kör- och arbetstid'!$B$2:$B$377&amp;"|"&amp;'Kör- och arbetstid'!$C$2:$C$377,
'Kör- och arbetstid'!$A$2:$A$377),
"")</f>
        <v>6</v>
      </c>
      <c r="B98" s="24" t="s">
        <v>23</v>
      </c>
      <c r="C98" s="24" t="s">
        <v>109</v>
      </c>
      <c r="D98" s="24">
        <v>902</v>
      </c>
      <c r="E98" s="24" t="s">
        <v>161</v>
      </c>
      <c r="F98" s="24">
        <v>2</v>
      </c>
      <c r="G98" s="24">
        <v>22</v>
      </c>
      <c r="H98" s="24" t="s">
        <v>182</v>
      </c>
      <c r="I98" s="24" t="s">
        <v>187</v>
      </c>
      <c r="J98" s="25">
        <v>686</v>
      </c>
      <c r="K98" s="24"/>
      <c r="L98" s="26">
        <f>VLOOKUP(A98,'Kör- och arbetstid'!$A$2:$N$377,13,FALSE)</f>
        <v>46146</v>
      </c>
      <c r="M98" s="27">
        <f t="shared" si="2"/>
        <v>19</v>
      </c>
      <c r="N98" s="28" t="str">
        <f t="shared" si="3"/>
        <v>mån</v>
      </c>
    </row>
    <row r="99" spans="1:14" ht="15" customHeight="1" x14ac:dyDescent="0.25">
      <c r="A99" s="23" cm="1">
        <f t="array" ref="A99">IFERROR(
_xlfn.XLOOKUP($E99&amp;"|"&amp;$F99,
'Kör- och arbetstid'!$B$2:$B$377&amp;"|"&amp;'Kör- och arbetstid'!$C$2:$C$377,
'Kör- och arbetstid'!$A$2:$A$377),
"")</f>
        <v>6</v>
      </c>
      <c r="B99" s="24" t="s">
        <v>23</v>
      </c>
      <c r="C99" s="24" t="s">
        <v>109</v>
      </c>
      <c r="D99" s="24">
        <v>902</v>
      </c>
      <c r="E99" s="24" t="s">
        <v>161</v>
      </c>
      <c r="F99" s="24">
        <v>2</v>
      </c>
      <c r="G99" s="24">
        <v>23</v>
      </c>
      <c r="H99" s="24" t="s">
        <v>188</v>
      </c>
      <c r="I99" s="24" t="s">
        <v>189</v>
      </c>
      <c r="J99" s="25">
        <v>608</v>
      </c>
      <c r="K99" s="24"/>
      <c r="L99" s="26">
        <f>VLOOKUP(A99,'Kör- och arbetstid'!$A$2:$N$377,13,FALSE)</f>
        <v>46146</v>
      </c>
      <c r="M99" s="27">
        <f t="shared" si="2"/>
        <v>19</v>
      </c>
      <c r="N99" s="28" t="str">
        <f t="shared" si="3"/>
        <v>mån</v>
      </c>
    </row>
    <row r="100" spans="1:14" ht="15" customHeight="1" x14ac:dyDescent="0.25">
      <c r="A100" s="23" cm="1">
        <f t="array" ref="A100">IFERROR(
_xlfn.XLOOKUP($E100&amp;"|"&amp;$F100,
'Kör- och arbetstid'!$B$2:$B$377&amp;"|"&amp;'Kör- och arbetstid'!$C$2:$C$377,
'Kör- och arbetstid'!$A$2:$A$377),
"")</f>
        <v>6</v>
      </c>
      <c r="B100" s="24" t="s">
        <v>23</v>
      </c>
      <c r="C100" s="24" t="s">
        <v>109</v>
      </c>
      <c r="D100" s="24">
        <v>902</v>
      </c>
      <c r="E100" s="24" t="s">
        <v>161</v>
      </c>
      <c r="F100" s="24">
        <v>2</v>
      </c>
      <c r="G100" s="24">
        <v>24</v>
      </c>
      <c r="H100" s="24" t="s">
        <v>190</v>
      </c>
      <c r="I100" s="24" t="s">
        <v>191</v>
      </c>
      <c r="J100" s="25">
        <v>792</v>
      </c>
      <c r="K100" s="24"/>
      <c r="L100" s="26">
        <f>VLOOKUP(A100,'Kör- och arbetstid'!$A$2:$N$377,13,FALSE)</f>
        <v>46146</v>
      </c>
      <c r="M100" s="27">
        <f t="shared" si="2"/>
        <v>19</v>
      </c>
      <c r="N100" s="28" t="str">
        <f t="shared" si="3"/>
        <v>mån</v>
      </c>
    </row>
    <row r="101" spans="1:14" ht="15" customHeight="1" x14ac:dyDescent="0.25">
      <c r="A101" s="23" cm="1">
        <f t="array" ref="A101">IFERROR(
_xlfn.XLOOKUP($E101&amp;"|"&amp;$F101,
'Kör- och arbetstid'!$B$2:$B$377&amp;"|"&amp;'Kör- och arbetstid'!$C$2:$C$377,
'Kör- och arbetstid'!$A$2:$A$377),
"")</f>
        <v>6</v>
      </c>
      <c r="B101" s="24" t="s">
        <v>23</v>
      </c>
      <c r="C101" s="24" t="s">
        <v>109</v>
      </c>
      <c r="D101" s="24">
        <v>902</v>
      </c>
      <c r="E101" s="24" t="s">
        <v>161</v>
      </c>
      <c r="F101" s="24">
        <v>2</v>
      </c>
      <c r="G101" s="24">
        <v>25</v>
      </c>
      <c r="H101" s="24" t="s">
        <v>192</v>
      </c>
      <c r="I101" s="24" t="s">
        <v>193</v>
      </c>
      <c r="J101" s="25">
        <v>851</v>
      </c>
      <c r="K101" s="24"/>
      <c r="L101" s="26">
        <f>VLOOKUP(A101,'Kör- och arbetstid'!$A$2:$N$377,13,FALSE)</f>
        <v>46146</v>
      </c>
      <c r="M101" s="27">
        <f t="shared" si="2"/>
        <v>19</v>
      </c>
      <c r="N101" s="28" t="str">
        <f t="shared" si="3"/>
        <v>mån</v>
      </c>
    </row>
    <row r="102" spans="1:14" ht="15" customHeight="1" x14ac:dyDescent="0.25">
      <c r="A102" s="23" cm="1">
        <f t="array" ref="A102">IFERROR(
_xlfn.XLOOKUP($E102&amp;"|"&amp;$F102,
'Kör- och arbetstid'!$B$2:$B$377&amp;"|"&amp;'Kör- och arbetstid'!$C$2:$C$377,
'Kör- och arbetstid'!$A$2:$A$377),
"")</f>
        <v>6</v>
      </c>
      <c r="B102" s="24" t="s">
        <v>23</v>
      </c>
      <c r="C102" s="24" t="s">
        <v>109</v>
      </c>
      <c r="D102" s="29">
        <v>902</v>
      </c>
      <c r="E102" s="29" t="s">
        <v>161</v>
      </c>
      <c r="F102" s="24">
        <v>2</v>
      </c>
      <c r="G102" s="29">
        <v>27</v>
      </c>
      <c r="H102" s="29" t="s">
        <v>194</v>
      </c>
      <c r="I102" s="29" t="s">
        <v>195</v>
      </c>
      <c r="J102" s="24">
        <v>1134</v>
      </c>
      <c r="K102" s="24"/>
      <c r="L102" s="26">
        <f>VLOOKUP(A102,'Kör- och arbetstid'!$A$2:$N$377,13,FALSE)</f>
        <v>46146</v>
      </c>
      <c r="M102" s="27">
        <f t="shared" si="2"/>
        <v>19</v>
      </c>
      <c r="N102" s="28" t="str">
        <f t="shared" si="3"/>
        <v>mån</v>
      </c>
    </row>
    <row r="103" spans="1:14" ht="15" customHeight="1" x14ac:dyDescent="0.25">
      <c r="A103" s="23" cm="1">
        <f t="array" ref="A103">IFERROR(
_xlfn.XLOOKUP($E103&amp;"|"&amp;$F103,
'Kör- och arbetstid'!$B$2:$B$377&amp;"|"&amp;'Kör- och arbetstid'!$C$2:$C$377,
'Kör- och arbetstid'!$A$2:$A$377),
"")</f>
        <v>6</v>
      </c>
      <c r="B103" s="24" t="s">
        <v>23</v>
      </c>
      <c r="C103" s="24" t="s">
        <v>109</v>
      </c>
      <c r="D103" s="24">
        <v>902</v>
      </c>
      <c r="E103" s="24" t="s">
        <v>161</v>
      </c>
      <c r="F103" s="24">
        <v>2</v>
      </c>
      <c r="G103" s="24">
        <v>32</v>
      </c>
      <c r="H103" s="24" t="s">
        <v>196</v>
      </c>
      <c r="I103" s="24" t="s">
        <v>197</v>
      </c>
      <c r="J103" s="25">
        <v>915</v>
      </c>
      <c r="K103" s="24"/>
      <c r="L103" s="26">
        <f>VLOOKUP(A103,'Kör- och arbetstid'!$A$2:$N$377,13,FALSE)</f>
        <v>46146</v>
      </c>
      <c r="M103" s="27">
        <f t="shared" si="2"/>
        <v>19</v>
      </c>
      <c r="N103" s="28" t="str">
        <f t="shared" si="3"/>
        <v>mån</v>
      </c>
    </row>
    <row r="104" spans="1:14" ht="15" customHeight="1" x14ac:dyDescent="0.25">
      <c r="A104" s="23" cm="1">
        <f t="array" ref="A104">IFERROR(
_xlfn.XLOOKUP($E104&amp;"|"&amp;$F104,
'Kör- och arbetstid'!$B$2:$B$377&amp;"|"&amp;'Kör- och arbetstid'!$C$2:$C$377,
'Kör- och arbetstid'!$A$2:$A$377),
"")</f>
        <v>6</v>
      </c>
      <c r="B104" s="24" t="s">
        <v>23</v>
      </c>
      <c r="C104" s="24" t="s">
        <v>109</v>
      </c>
      <c r="D104" s="24">
        <v>902</v>
      </c>
      <c r="E104" s="24" t="s">
        <v>161</v>
      </c>
      <c r="F104" s="24">
        <v>2</v>
      </c>
      <c r="G104" s="24">
        <v>35</v>
      </c>
      <c r="H104" s="24" t="s">
        <v>190</v>
      </c>
      <c r="I104" s="24" t="s">
        <v>191</v>
      </c>
      <c r="J104" s="25">
        <v>792</v>
      </c>
      <c r="K104" s="24"/>
      <c r="L104" s="26">
        <f>VLOOKUP(A104,'Kör- och arbetstid'!$A$2:$N$377,13,FALSE)</f>
        <v>46146</v>
      </c>
      <c r="M104" s="27">
        <f t="shared" si="2"/>
        <v>19</v>
      </c>
      <c r="N104" s="28" t="str">
        <f t="shared" si="3"/>
        <v>mån</v>
      </c>
    </row>
    <row r="105" spans="1:14" ht="15" customHeight="1" x14ac:dyDescent="0.25">
      <c r="A105" s="23" cm="1">
        <f t="array" ref="A105">IFERROR(
_xlfn.XLOOKUP($E105&amp;"|"&amp;$F105,
'Kör- och arbetstid'!$B$2:$B$377&amp;"|"&amp;'Kör- och arbetstid'!$C$2:$C$377,
'Kör- och arbetstid'!$A$2:$A$377),
"")</f>
        <v>6</v>
      </c>
      <c r="B105" s="24" t="s">
        <v>23</v>
      </c>
      <c r="C105" s="24" t="s">
        <v>109</v>
      </c>
      <c r="D105" s="24">
        <v>902</v>
      </c>
      <c r="E105" s="24" t="s">
        <v>161</v>
      </c>
      <c r="F105" s="24">
        <v>2</v>
      </c>
      <c r="G105" s="24">
        <v>36</v>
      </c>
      <c r="H105" s="24" t="s">
        <v>198</v>
      </c>
      <c r="I105" s="24" t="s">
        <v>199</v>
      </c>
      <c r="J105" s="24">
        <v>842</v>
      </c>
      <c r="K105" s="24"/>
      <c r="L105" s="26">
        <f>VLOOKUP(A105,'Kör- och arbetstid'!$A$2:$N$377,13,FALSE)</f>
        <v>46146</v>
      </c>
      <c r="M105" s="27">
        <f t="shared" si="2"/>
        <v>19</v>
      </c>
      <c r="N105" s="28" t="str">
        <f t="shared" si="3"/>
        <v>mån</v>
      </c>
    </row>
    <row r="106" spans="1:14" ht="15" customHeight="1" x14ac:dyDescent="0.25">
      <c r="A106" s="23" cm="1">
        <f t="array" ref="A106">IFERROR(
_xlfn.XLOOKUP($E106&amp;"|"&amp;$F106,
'Kör- och arbetstid'!$B$2:$B$377&amp;"|"&amp;'Kör- och arbetstid'!$C$2:$C$377,
'Kör- och arbetstid'!$A$2:$A$377),
"")</f>
        <v>6</v>
      </c>
      <c r="B106" s="24" t="s">
        <v>23</v>
      </c>
      <c r="C106" s="24" t="s">
        <v>109</v>
      </c>
      <c r="D106" s="24">
        <v>902</v>
      </c>
      <c r="E106" s="24" t="s">
        <v>161</v>
      </c>
      <c r="F106" s="24">
        <v>2</v>
      </c>
      <c r="G106" s="24">
        <v>37</v>
      </c>
      <c r="H106" s="24" t="s">
        <v>200</v>
      </c>
      <c r="I106" s="24" t="s">
        <v>201</v>
      </c>
      <c r="J106" s="25">
        <v>676</v>
      </c>
      <c r="K106" s="24"/>
      <c r="L106" s="26">
        <f>VLOOKUP(A106,'Kör- och arbetstid'!$A$2:$N$377,13,FALSE)</f>
        <v>46146</v>
      </c>
      <c r="M106" s="27">
        <f t="shared" si="2"/>
        <v>19</v>
      </c>
      <c r="N106" s="28" t="str">
        <f t="shared" si="3"/>
        <v>mån</v>
      </c>
    </row>
    <row r="107" spans="1:14" ht="15" customHeight="1" x14ac:dyDescent="0.25">
      <c r="A107" s="23" cm="1">
        <f t="array" ref="A107">IFERROR(
_xlfn.XLOOKUP($E107&amp;"|"&amp;$F107,
'Kör- och arbetstid'!$B$2:$B$377&amp;"|"&amp;'Kör- och arbetstid'!$C$2:$C$377,
'Kör- och arbetstid'!$A$2:$A$377),
"")</f>
        <v>6</v>
      </c>
      <c r="B107" s="24" t="s">
        <v>23</v>
      </c>
      <c r="C107" s="24" t="s">
        <v>109</v>
      </c>
      <c r="D107" s="24">
        <v>902</v>
      </c>
      <c r="E107" s="24" t="s">
        <v>161</v>
      </c>
      <c r="F107" s="24">
        <v>2</v>
      </c>
      <c r="G107" s="24">
        <v>42</v>
      </c>
      <c r="H107" s="24" t="s">
        <v>202</v>
      </c>
      <c r="I107" s="24" t="s">
        <v>203</v>
      </c>
      <c r="J107" s="24">
        <v>72</v>
      </c>
      <c r="K107" s="24" t="s">
        <v>204</v>
      </c>
      <c r="L107" s="26">
        <f>VLOOKUP(A107,'Kör- och arbetstid'!$A$2:$N$377,13,FALSE)</f>
        <v>46146</v>
      </c>
      <c r="M107" s="27">
        <f t="shared" si="2"/>
        <v>19</v>
      </c>
      <c r="N107" s="28" t="str">
        <f t="shared" si="3"/>
        <v>mån</v>
      </c>
    </row>
    <row r="108" spans="1:14" ht="15" customHeight="1" x14ac:dyDescent="0.25">
      <c r="A108" s="23" cm="1">
        <f t="array" ref="A108">IFERROR(
_xlfn.XLOOKUP($E108&amp;"|"&amp;$F108,
'Kör- och arbetstid'!$B$2:$B$377&amp;"|"&amp;'Kör- och arbetstid'!$C$2:$C$377,
'Kör- och arbetstid'!$A$2:$A$377),
"")</f>
        <v>7</v>
      </c>
      <c r="B108" s="24" t="s">
        <v>23</v>
      </c>
      <c r="C108" s="24" t="s">
        <v>109</v>
      </c>
      <c r="D108" s="29">
        <v>902</v>
      </c>
      <c r="E108" s="29" t="s">
        <v>161</v>
      </c>
      <c r="F108" s="29">
        <v>3</v>
      </c>
      <c r="G108" s="29">
        <v>47</v>
      </c>
      <c r="H108" s="29" t="s">
        <v>205</v>
      </c>
      <c r="I108" s="29" t="s">
        <v>206</v>
      </c>
      <c r="J108" s="24">
        <v>1504</v>
      </c>
      <c r="K108" s="24"/>
      <c r="L108" s="26">
        <f>VLOOKUP(A108,'Kör- och arbetstid'!$A$2:$N$377,13,FALSE)</f>
        <v>46147</v>
      </c>
      <c r="M108" s="27">
        <f t="shared" si="2"/>
        <v>19</v>
      </c>
      <c r="N108" s="28" t="str">
        <f t="shared" si="3"/>
        <v>tis</v>
      </c>
    </row>
    <row r="109" spans="1:14" ht="15" customHeight="1" x14ac:dyDescent="0.25">
      <c r="A109" s="23" cm="1">
        <f t="array" ref="A109">IFERROR(
_xlfn.XLOOKUP($E109&amp;"|"&amp;$F109,
'Kör- och arbetstid'!$B$2:$B$377&amp;"|"&amp;'Kör- och arbetstid'!$C$2:$C$377,
'Kör- och arbetstid'!$A$2:$A$377),
"")</f>
        <v>7</v>
      </c>
      <c r="B109" s="24" t="s">
        <v>23</v>
      </c>
      <c r="C109" s="24" t="s">
        <v>109</v>
      </c>
      <c r="D109" s="24">
        <v>902</v>
      </c>
      <c r="E109" s="24" t="s">
        <v>161</v>
      </c>
      <c r="F109" s="29">
        <v>3</v>
      </c>
      <c r="G109" s="24">
        <v>50</v>
      </c>
      <c r="H109" s="24" t="s">
        <v>207</v>
      </c>
      <c r="I109" s="24" t="s">
        <v>208</v>
      </c>
      <c r="J109" s="25">
        <v>157</v>
      </c>
      <c r="K109" s="24"/>
      <c r="L109" s="26">
        <f>VLOOKUP(A109,'Kör- och arbetstid'!$A$2:$N$377,13,FALSE)</f>
        <v>46147</v>
      </c>
      <c r="M109" s="27">
        <f t="shared" si="2"/>
        <v>19</v>
      </c>
      <c r="N109" s="28" t="str">
        <f t="shared" si="3"/>
        <v>tis</v>
      </c>
    </row>
    <row r="110" spans="1:14" ht="15" customHeight="1" x14ac:dyDescent="0.25">
      <c r="A110" s="23" cm="1">
        <f t="array" ref="A110">IFERROR(
_xlfn.XLOOKUP($E110&amp;"|"&amp;$F110,
'Kör- och arbetstid'!$B$2:$B$377&amp;"|"&amp;'Kör- och arbetstid'!$C$2:$C$377,
'Kör- och arbetstid'!$A$2:$A$377),
"")</f>
        <v>7</v>
      </c>
      <c r="B110" s="24" t="s">
        <v>23</v>
      </c>
      <c r="C110" s="24" t="s">
        <v>109</v>
      </c>
      <c r="D110" s="24">
        <v>902</v>
      </c>
      <c r="E110" s="24" t="s">
        <v>161</v>
      </c>
      <c r="F110" s="29">
        <v>3</v>
      </c>
      <c r="G110" s="24">
        <v>52</v>
      </c>
      <c r="H110" s="24" t="s">
        <v>209</v>
      </c>
      <c r="I110" s="24" t="s">
        <v>210</v>
      </c>
      <c r="J110" s="25">
        <v>780</v>
      </c>
      <c r="K110" s="24"/>
      <c r="L110" s="26">
        <f>VLOOKUP(A110,'Kör- och arbetstid'!$A$2:$N$377,13,FALSE)</f>
        <v>46147</v>
      </c>
      <c r="M110" s="27">
        <f t="shared" si="2"/>
        <v>19</v>
      </c>
      <c r="N110" s="28" t="str">
        <f t="shared" si="3"/>
        <v>tis</v>
      </c>
    </row>
    <row r="111" spans="1:14" ht="15" customHeight="1" x14ac:dyDescent="0.25">
      <c r="A111" s="23" cm="1">
        <f t="array" ref="A111">IFERROR(
_xlfn.XLOOKUP($E111&amp;"|"&amp;$F111,
'Kör- och arbetstid'!$B$2:$B$377&amp;"|"&amp;'Kör- och arbetstid'!$C$2:$C$377,
'Kör- och arbetstid'!$A$2:$A$377),
"")</f>
        <v>7</v>
      </c>
      <c r="B111" s="24" t="s">
        <v>23</v>
      </c>
      <c r="C111" s="24" t="s">
        <v>109</v>
      </c>
      <c r="D111" s="24">
        <v>902</v>
      </c>
      <c r="E111" s="24" t="s">
        <v>161</v>
      </c>
      <c r="F111" s="29">
        <v>3</v>
      </c>
      <c r="G111" s="24">
        <v>53</v>
      </c>
      <c r="H111" s="24" t="s">
        <v>211</v>
      </c>
      <c r="I111" s="24" t="s">
        <v>212</v>
      </c>
      <c r="J111" s="25">
        <v>701</v>
      </c>
      <c r="K111" s="24"/>
      <c r="L111" s="26">
        <f>VLOOKUP(A111,'Kör- och arbetstid'!$A$2:$N$377,13,FALSE)</f>
        <v>46147</v>
      </c>
      <c r="M111" s="27">
        <f t="shared" si="2"/>
        <v>19</v>
      </c>
      <c r="N111" s="28" t="str">
        <f t="shared" si="3"/>
        <v>tis</v>
      </c>
    </row>
    <row r="112" spans="1:14" ht="15" customHeight="1" x14ac:dyDescent="0.25">
      <c r="A112" s="23" cm="1">
        <f t="array" ref="A112">IFERROR(
_xlfn.XLOOKUP($E112&amp;"|"&amp;$F112,
'Kör- och arbetstid'!$B$2:$B$377&amp;"|"&amp;'Kör- och arbetstid'!$C$2:$C$377,
'Kör- och arbetstid'!$A$2:$A$377),
"")</f>
        <v>7</v>
      </c>
      <c r="B112" s="24" t="s">
        <v>23</v>
      </c>
      <c r="C112" s="24" t="s">
        <v>109</v>
      </c>
      <c r="D112" s="24">
        <v>902</v>
      </c>
      <c r="E112" s="24" t="s">
        <v>161</v>
      </c>
      <c r="F112" s="29">
        <v>3</v>
      </c>
      <c r="G112" s="24">
        <v>54</v>
      </c>
      <c r="H112" s="24" t="s">
        <v>213</v>
      </c>
      <c r="I112" s="24" t="s">
        <v>214</v>
      </c>
      <c r="J112" s="25">
        <v>300</v>
      </c>
      <c r="K112" s="24"/>
      <c r="L112" s="26">
        <f>VLOOKUP(A112,'Kör- och arbetstid'!$A$2:$N$377,13,FALSE)</f>
        <v>46147</v>
      </c>
      <c r="M112" s="27">
        <f t="shared" si="2"/>
        <v>19</v>
      </c>
      <c r="N112" s="28" t="str">
        <f t="shared" si="3"/>
        <v>tis</v>
      </c>
    </row>
    <row r="113" spans="1:14" ht="15" customHeight="1" x14ac:dyDescent="0.25">
      <c r="A113" s="23" cm="1">
        <f t="array" ref="A113">IFERROR(
_xlfn.XLOOKUP($E113&amp;"|"&amp;$F113,
'Kör- och arbetstid'!$B$2:$B$377&amp;"|"&amp;'Kör- och arbetstid'!$C$2:$C$377,
'Kör- och arbetstid'!$A$2:$A$377),
"")</f>
        <v>7</v>
      </c>
      <c r="B113" s="24" t="s">
        <v>23</v>
      </c>
      <c r="C113" s="24" t="s">
        <v>109</v>
      </c>
      <c r="D113" s="24">
        <v>902</v>
      </c>
      <c r="E113" s="24" t="s">
        <v>161</v>
      </c>
      <c r="F113" s="29">
        <v>3</v>
      </c>
      <c r="G113" s="24">
        <v>55</v>
      </c>
      <c r="H113" s="24" t="s">
        <v>158</v>
      </c>
      <c r="I113" s="24" t="s">
        <v>215</v>
      </c>
      <c r="J113" s="25">
        <v>229</v>
      </c>
      <c r="K113" s="24"/>
      <c r="L113" s="26">
        <f>VLOOKUP(A113,'Kör- och arbetstid'!$A$2:$N$377,13,FALSE)</f>
        <v>46147</v>
      </c>
      <c r="M113" s="27">
        <f t="shared" si="2"/>
        <v>19</v>
      </c>
      <c r="N113" s="28" t="str">
        <f t="shared" si="3"/>
        <v>tis</v>
      </c>
    </row>
    <row r="114" spans="1:14" ht="15" customHeight="1" x14ac:dyDescent="0.25">
      <c r="A114" s="23" cm="1">
        <f t="array" ref="A114">IFERROR(
_xlfn.XLOOKUP($E114&amp;"|"&amp;$F114,
'Kör- och arbetstid'!$B$2:$B$377&amp;"|"&amp;'Kör- och arbetstid'!$C$2:$C$377,
'Kör- och arbetstid'!$A$2:$A$377),
"")</f>
        <v>7</v>
      </c>
      <c r="B114" s="24" t="s">
        <v>23</v>
      </c>
      <c r="C114" s="24" t="s">
        <v>109</v>
      </c>
      <c r="D114" s="24">
        <v>902</v>
      </c>
      <c r="E114" s="24" t="s">
        <v>161</v>
      </c>
      <c r="F114" s="29">
        <v>3</v>
      </c>
      <c r="G114" s="24">
        <v>56</v>
      </c>
      <c r="H114" s="24" t="s">
        <v>216</v>
      </c>
      <c r="I114" s="24" t="s">
        <v>217</v>
      </c>
      <c r="J114" s="24">
        <v>207</v>
      </c>
      <c r="K114" s="24"/>
      <c r="L114" s="26">
        <f>VLOOKUP(A114,'Kör- och arbetstid'!$A$2:$N$377,13,FALSE)</f>
        <v>46147</v>
      </c>
      <c r="M114" s="27">
        <f t="shared" si="2"/>
        <v>19</v>
      </c>
      <c r="N114" s="28" t="str">
        <f t="shared" si="3"/>
        <v>tis</v>
      </c>
    </row>
    <row r="115" spans="1:14" ht="15" customHeight="1" x14ac:dyDescent="0.25">
      <c r="A115" s="23" cm="1">
        <f t="array" ref="A115">IFERROR(
_xlfn.XLOOKUP($E115&amp;"|"&amp;$F115,
'Kör- och arbetstid'!$B$2:$B$377&amp;"|"&amp;'Kör- och arbetstid'!$C$2:$C$377,
'Kör- och arbetstid'!$A$2:$A$377),
"")</f>
        <v>7</v>
      </c>
      <c r="B115" s="24" t="s">
        <v>23</v>
      </c>
      <c r="C115" s="24" t="s">
        <v>109</v>
      </c>
      <c r="D115" s="24">
        <v>902</v>
      </c>
      <c r="E115" s="24" t="s">
        <v>161</v>
      </c>
      <c r="F115" s="29">
        <v>3</v>
      </c>
      <c r="G115" s="24">
        <v>57</v>
      </c>
      <c r="H115" s="24" t="s">
        <v>218</v>
      </c>
      <c r="I115" s="24" t="s">
        <v>219</v>
      </c>
      <c r="J115" s="25">
        <v>97</v>
      </c>
      <c r="K115" s="24"/>
      <c r="L115" s="26">
        <f>VLOOKUP(A115,'Kör- och arbetstid'!$A$2:$N$377,13,FALSE)</f>
        <v>46147</v>
      </c>
      <c r="M115" s="27">
        <f t="shared" si="2"/>
        <v>19</v>
      </c>
      <c r="N115" s="28" t="str">
        <f t="shared" si="3"/>
        <v>tis</v>
      </c>
    </row>
    <row r="116" spans="1:14" ht="15" customHeight="1" x14ac:dyDescent="0.25">
      <c r="A116" s="23" cm="1">
        <f t="array" ref="A116">IFERROR(
_xlfn.XLOOKUP($E116&amp;"|"&amp;$F116,
'Kör- och arbetstid'!$B$2:$B$377&amp;"|"&amp;'Kör- och arbetstid'!$C$2:$C$377,
'Kör- och arbetstid'!$A$2:$A$377),
"")</f>
        <v>7</v>
      </c>
      <c r="B116" s="24" t="s">
        <v>23</v>
      </c>
      <c r="C116" s="24" t="s">
        <v>109</v>
      </c>
      <c r="D116" s="24">
        <v>902</v>
      </c>
      <c r="E116" s="24" t="s">
        <v>161</v>
      </c>
      <c r="F116" s="29">
        <v>3</v>
      </c>
      <c r="G116" s="24">
        <v>58</v>
      </c>
      <c r="H116" s="24" t="s">
        <v>220</v>
      </c>
      <c r="I116" s="24" t="s">
        <v>221</v>
      </c>
      <c r="J116" s="24">
        <v>64</v>
      </c>
      <c r="K116" s="24"/>
      <c r="L116" s="26">
        <f>VLOOKUP(A116,'Kör- och arbetstid'!$A$2:$N$377,13,FALSE)</f>
        <v>46147</v>
      </c>
      <c r="M116" s="27">
        <f t="shared" si="2"/>
        <v>19</v>
      </c>
      <c r="N116" s="28" t="str">
        <f t="shared" si="3"/>
        <v>tis</v>
      </c>
    </row>
    <row r="117" spans="1:14" ht="15" customHeight="1" x14ac:dyDescent="0.25">
      <c r="A117" s="23" cm="1">
        <f t="array" ref="A117">IFERROR(
_xlfn.XLOOKUP($E117&amp;"|"&amp;$F117,
'Kör- och arbetstid'!$B$2:$B$377&amp;"|"&amp;'Kör- och arbetstid'!$C$2:$C$377,
'Kör- och arbetstid'!$A$2:$A$377),
"")</f>
        <v>7</v>
      </c>
      <c r="B117" s="24" t="s">
        <v>23</v>
      </c>
      <c r="C117" s="24" t="s">
        <v>109</v>
      </c>
      <c r="D117" s="24">
        <v>902</v>
      </c>
      <c r="E117" s="24" t="s">
        <v>161</v>
      </c>
      <c r="F117" s="29">
        <v>3</v>
      </c>
      <c r="G117" s="24">
        <v>70</v>
      </c>
      <c r="H117" s="24" t="s">
        <v>222</v>
      </c>
      <c r="I117" s="24" t="s">
        <v>223</v>
      </c>
      <c r="J117" s="24">
        <v>130</v>
      </c>
      <c r="K117" s="24"/>
      <c r="L117" s="26">
        <f>VLOOKUP(A117,'Kör- och arbetstid'!$A$2:$N$377,13,FALSE)</f>
        <v>46147</v>
      </c>
      <c r="M117" s="27">
        <f t="shared" si="2"/>
        <v>19</v>
      </c>
      <c r="N117" s="28" t="str">
        <f t="shared" si="3"/>
        <v>tis</v>
      </c>
    </row>
    <row r="118" spans="1:14" ht="15" customHeight="1" x14ac:dyDescent="0.25">
      <c r="A118" s="23" cm="1">
        <f t="array" ref="A118">IFERROR(
_xlfn.XLOOKUP($E118&amp;"|"&amp;$F118,
'Kör- och arbetstid'!$B$2:$B$377&amp;"|"&amp;'Kör- och arbetstid'!$C$2:$C$377,
'Kör- och arbetstid'!$A$2:$A$377),
"")</f>
        <v>7</v>
      </c>
      <c r="B118" s="24" t="s">
        <v>23</v>
      </c>
      <c r="C118" s="24" t="s">
        <v>109</v>
      </c>
      <c r="D118" s="24">
        <v>902</v>
      </c>
      <c r="E118" s="24" t="s">
        <v>161</v>
      </c>
      <c r="F118" s="29">
        <v>3</v>
      </c>
      <c r="G118" s="24">
        <v>91</v>
      </c>
      <c r="H118" s="24" t="s">
        <v>224</v>
      </c>
      <c r="I118" s="24" t="s">
        <v>225</v>
      </c>
      <c r="J118" s="24">
        <v>106</v>
      </c>
      <c r="K118" s="24"/>
      <c r="L118" s="26">
        <f>VLOOKUP(A118,'Kör- och arbetstid'!$A$2:$N$377,13,FALSE)</f>
        <v>46147</v>
      </c>
      <c r="M118" s="27">
        <f t="shared" si="2"/>
        <v>19</v>
      </c>
      <c r="N118" s="28" t="str">
        <f t="shared" si="3"/>
        <v>tis</v>
      </c>
    </row>
    <row r="119" spans="1:14" ht="15" customHeight="1" x14ac:dyDescent="0.25">
      <c r="A119" s="23" cm="1">
        <f t="array" ref="A119">IFERROR(
_xlfn.XLOOKUP($E119&amp;"|"&amp;$F119,
'Kör- och arbetstid'!$B$2:$B$377&amp;"|"&amp;'Kör- och arbetstid'!$C$2:$C$377,
'Kör- och arbetstid'!$A$2:$A$377),
"")</f>
        <v>7</v>
      </c>
      <c r="B119" s="24" t="s">
        <v>23</v>
      </c>
      <c r="C119" s="24" t="s">
        <v>109</v>
      </c>
      <c r="D119" s="24">
        <v>902</v>
      </c>
      <c r="E119" s="24" t="s">
        <v>161</v>
      </c>
      <c r="F119" s="29">
        <v>3</v>
      </c>
      <c r="G119" s="24">
        <v>92</v>
      </c>
      <c r="H119" s="24" t="s">
        <v>226</v>
      </c>
      <c r="I119" s="24" t="s">
        <v>227</v>
      </c>
      <c r="J119" s="24">
        <v>68</v>
      </c>
      <c r="K119" s="24"/>
      <c r="L119" s="26">
        <f>VLOOKUP(A119,'Kör- och arbetstid'!$A$2:$N$377,13,FALSE)</f>
        <v>46147</v>
      </c>
      <c r="M119" s="27">
        <f t="shared" si="2"/>
        <v>19</v>
      </c>
      <c r="N119" s="28" t="str">
        <f t="shared" si="3"/>
        <v>tis</v>
      </c>
    </row>
    <row r="120" spans="1:14" ht="15" customHeight="1" x14ac:dyDescent="0.25">
      <c r="A120" s="23" cm="1">
        <f t="array" ref="A120">IFERROR(
_xlfn.XLOOKUP($E120&amp;"|"&amp;$F120,
'Kör- och arbetstid'!$B$2:$B$377&amp;"|"&amp;'Kör- och arbetstid'!$C$2:$C$377,
'Kör- och arbetstid'!$A$2:$A$377),
"")</f>
        <v>7</v>
      </c>
      <c r="B120" s="24" t="s">
        <v>23</v>
      </c>
      <c r="C120" s="24" t="s">
        <v>109</v>
      </c>
      <c r="D120" s="24">
        <v>902</v>
      </c>
      <c r="E120" s="24" t="s">
        <v>161</v>
      </c>
      <c r="F120" s="29">
        <v>3</v>
      </c>
      <c r="G120" s="24" t="s">
        <v>228</v>
      </c>
      <c r="H120" s="24" t="s">
        <v>229</v>
      </c>
      <c r="I120" s="24" t="s">
        <v>230</v>
      </c>
      <c r="J120" s="25">
        <v>131</v>
      </c>
      <c r="K120" s="24"/>
      <c r="L120" s="26">
        <f>VLOOKUP(A120,'Kör- och arbetstid'!$A$2:$N$377,13,FALSE)</f>
        <v>46147</v>
      </c>
      <c r="M120" s="27">
        <f t="shared" si="2"/>
        <v>19</v>
      </c>
      <c r="N120" s="28" t="str">
        <f t="shared" si="3"/>
        <v>tis</v>
      </c>
    </row>
    <row r="121" spans="1:14" ht="15" customHeight="1" x14ac:dyDescent="0.25">
      <c r="A121" s="23" cm="1">
        <f t="array" ref="A121">IFERROR(
_xlfn.XLOOKUP($E121&amp;"|"&amp;$F121,
'Kör- och arbetstid'!$B$2:$B$377&amp;"|"&amp;'Kör- och arbetstid'!$C$2:$C$377,
'Kör- och arbetstid'!$A$2:$A$377),
"")</f>
        <v>7</v>
      </c>
      <c r="B121" s="24" t="s">
        <v>23</v>
      </c>
      <c r="C121" s="24" t="s">
        <v>109</v>
      </c>
      <c r="D121" s="24">
        <v>902</v>
      </c>
      <c r="E121" s="24" t="s">
        <v>161</v>
      </c>
      <c r="F121" s="29">
        <v>3</v>
      </c>
      <c r="G121" s="24" t="s">
        <v>231</v>
      </c>
      <c r="H121" s="24" t="s">
        <v>216</v>
      </c>
      <c r="I121" s="24" t="s">
        <v>214</v>
      </c>
      <c r="J121" s="24">
        <v>226</v>
      </c>
      <c r="K121" s="24"/>
      <c r="L121" s="26">
        <f>VLOOKUP(A121,'Kör- och arbetstid'!$A$2:$N$377,13,FALSE)</f>
        <v>46147</v>
      </c>
      <c r="M121" s="27">
        <f t="shared" si="2"/>
        <v>19</v>
      </c>
      <c r="N121" s="28" t="str">
        <f t="shared" si="3"/>
        <v>tis</v>
      </c>
    </row>
    <row r="122" spans="1:14" ht="15" customHeight="1" x14ac:dyDescent="0.25">
      <c r="A122" s="23" cm="1">
        <f t="array" ref="A122">IFERROR(
_xlfn.XLOOKUP($E122&amp;"|"&amp;$F122,
'Kör- och arbetstid'!$B$2:$B$377&amp;"|"&amp;'Kör- och arbetstid'!$C$2:$C$377,
'Kör- och arbetstid'!$A$2:$A$377),
"")</f>
        <v>7</v>
      </c>
      <c r="B122" s="24" t="s">
        <v>23</v>
      </c>
      <c r="C122" s="24" t="s">
        <v>232</v>
      </c>
      <c r="D122" s="24">
        <v>912</v>
      </c>
      <c r="E122" s="24" t="s">
        <v>233</v>
      </c>
      <c r="F122" s="24">
        <v>1</v>
      </c>
      <c r="G122" s="24">
        <v>7</v>
      </c>
      <c r="H122" s="24" t="s">
        <v>234</v>
      </c>
      <c r="I122" s="24" t="s">
        <v>235</v>
      </c>
      <c r="J122" s="24">
        <v>180</v>
      </c>
      <c r="K122" s="30"/>
      <c r="L122" s="26">
        <f>VLOOKUP(A122,'Kör- och arbetstid'!$A$2:$N$377,13,FALSE)</f>
        <v>46147</v>
      </c>
      <c r="M122" s="27">
        <f t="shared" si="2"/>
        <v>19</v>
      </c>
      <c r="N122" s="28" t="str">
        <f t="shared" si="3"/>
        <v>tis</v>
      </c>
    </row>
    <row r="123" spans="1:14" ht="15" customHeight="1" x14ac:dyDescent="0.25">
      <c r="A123" s="23" cm="1">
        <f t="array" ref="A123">IFERROR(
_xlfn.XLOOKUP($E123&amp;"|"&amp;$F123,
'Kör- och arbetstid'!$B$2:$B$377&amp;"|"&amp;'Kör- och arbetstid'!$C$2:$C$377,
'Kör- och arbetstid'!$A$2:$A$377),
"")</f>
        <v>7</v>
      </c>
      <c r="B123" s="24" t="s">
        <v>23</v>
      </c>
      <c r="C123" s="24" t="s">
        <v>232</v>
      </c>
      <c r="D123" s="24">
        <v>912</v>
      </c>
      <c r="E123" s="24" t="s">
        <v>233</v>
      </c>
      <c r="F123" s="24">
        <v>1</v>
      </c>
      <c r="G123" s="24">
        <v>6</v>
      </c>
      <c r="H123" s="24" t="s">
        <v>236</v>
      </c>
      <c r="I123" s="24" t="s">
        <v>237</v>
      </c>
      <c r="J123" s="25">
        <v>170</v>
      </c>
      <c r="K123" s="30"/>
      <c r="L123" s="26">
        <f>VLOOKUP(A123,'Kör- och arbetstid'!$A$2:$N$377,13,FALSE)</f>
        <v>46147</v>
      </c>
      <c r="M123" s="27">
        <f t="shared" si="2"/>
        <v>19</v>
      </c>
      <c r="N123" s="28" t="str">
        <f t="shared" si="3"/>
        <v>tis</v>
      </c>
    </row>
    <row r="124" spans="1:14" ht="15" customHeight="1" x14ac:dyDescent="0.25">
      <c r="A124" s="23" cm="1">
        <f t="array" ref="A124">IFERROR(
_xlfn.XLOOKUP($E124&amp;"|"&amp;$F124,
'Kör- och arbetstid'!$B$2:$B$377&amp;"|"&amp;'Kör- och arbetstid'!$C$2:$C$377,
'Kör- och arbetstid'!$A$2:$A$377),
"")</f>
        <v>7</v>
      </c>
      <c r="B124" s="24" t="s">
        <v>23</v>
      </c>
      <c r="C124" s="24" t="s">
        <v>232</v>
      </c>
      <c r="D124" s="24">
        <v>912</v>
      </c>
      <c r="E124" s="24" t="s">
        <v>233</v>
      </c>
      <c r="F124" s="24">
        <v>1</v>
      </c>
      <c r="G124" s="24">
        <v>5</v>
      </c>
      <c r="H124" s="24" t="s">
        <v>238</v>
      </c>
      <c r="I124" s="24" t="s">
        <v>239</v>
      </c>
      <c r="J124" s="25">
        <v>281</v>
      </c>
      <c r="K124" s="30"/>
      <c r="L124" s="26">
        <f>VLOOKUP(A124,'Kör- och arbetstid'!$A$2:$N$377,13,FALSE)</f>
        <v>46147</v>
      </c>
      <c r="M124" s="27">
        <f t="shared" si="2"/>
        <v>19</v>
      </c>
      <c r="N124" s="28" t="str">
        <f t="shared" si="3"/>
        <v>tis</v>
      </c>
    </row>
    <row r="125" spans="1:14" ht="15" customHeight="1" x14ac:dyDescent="0.25">
      <c r="A125" s="23" cm="1">
        <f t="array" ref="A125">IFERROR(
_xlfn.XLOOKUP($E125&amp;"|"&amp;$F125,
'Kör- och arbetstid'!$B$2:$B$377&amp;"|"&amp;'Kör- och arbetstid'!$C$2:$C$377,
'Kör- och arbetstid'!$A$2:$A$377),
"")</f>
        <v>7</v>
      </c>
      <c r="B125" s="24" t="s">
        <v>23</v>
      </c>
      <c r="C125" s="24" t="s">
        <v>232</v>
      </c>
      <c r="D125" s="24">
        <v>912</v>
      </c>
      <c r="E125" s="24" t="s">
        <v>233</v>
      </c>
      <c r="F125" s="24">
        <v>1</v>
      </c>
      <c r="G125" s="24">
        <v>4</v>
      </c>
      <c r="H125" s="24" t="s">
        <v>240</v>
      </c>
      <c r="I125" s="24" t="s">
        <v>241</v>
      </c>
      <c r="J125" s="25">
        <v>543</v>
      </c>
      <c r="K125" s="30"/>
      <c r="L125" s="26">
        <f>VLOOKUP(A125,'Kör- och arbetstid'!$A$2:$N$377,13,FALSE)</f>
        <v>46147</v>
      </c>
      <c r="M125" s="27">
        <f t="shared" si="2"/>
        <v>19</v>
      </c>
      <c r="N125" s="28" t="str">
        <f t="shared" si="3"/>
        <v>tis</v>
      </c>
    </row>
    <row r="126" spans="1:14" ht="15" customHeight="1" x14ac:dyDescent="0.25">
      <c r="A126" s="23" cm="1">
        <f t="array" ref="A126">IFERROR(
_xlfn.XLOOKUP($E126&amp;"|"&amp;$F126,
'Kör- och arbetstid'!$B$2:$B$377&amp;"|"&amp;'Kör- och arbetstid'!$C$2:$C$377,
'Kör- och arbetstid'!$A$2:$A$377),
"")</f>
        <v>7</v>
      </c>
      <c r="B126" s="24" t="s">
        <v>23</v>
      </c>
      <c r="C126" s="24" t="s">
        <v>232</v>
      </c>
      <c r="D126" s="24">
        <v>912</v>
      </c>
      <c r="E126" s="24" t="s">
        <v>233</v>
      </c>
      <c r="F126" s="24">
        <v>1</v>
      </c>
      <c r="G126" s="24" t="s">
        <v>228</v>
      </c>
      <c r="H126" s="24" t="s">
        <v>242</v>
      </c>
      <c r="I126" s="24" t="s">
        <v>243</v>
      </c>
      <c r="J126" s="25">
        <v>17</v>
      </c>
      <c r="K126" s="30"/>
      <c r="L126" s="26">
        <f>VLOOKUP(A126,'Kör- och arbetstid'!$A$2:$N$377,13,FALSE)</f>
        <v>46147</v>
      </c>
      <c r="M126" s="27">
        <f t="shared" si="2"/>
        <v>19</v>
      </c>
      <c r="N126" s="28" t="str">
        <f t="shared" si="3"/>
        <v>tis</v>
      </c>
    </row>
    <row r="127" spans="1:14" ht="15" customHeight="1" x14ac:dyDescent="0.25">
      <c r="A127" s="23" cm="1">
        <f t="array" ref="A127">IFERROR(
_xlfn.XLOOKUP($E127&amp;"|"&amp;$F127,
'Kör- och arbetstid'!$B$2:$B$377&amp;"|"&amp;'Kör- och arbetstid'!$C$2:$C$377,
'Kör- och arbetstid'!$A$2:$A$377),
"")</f>
        <v>8</v>
      </c>
      <c r="B127" s="24" t="s">
        <v>23</v>
      </c>
      <c r="C127" s="24" t="s">
        <v>232</v>
      </c>
      <c r="D127" s="24">
        <v>912</v>
      </c>
      <c r="E127" s="24" t="s">
        <v>232</v>
      </c>
      <c r="F127" s="24">
        <v>1</v>
      </c>
      <c r="G127" s="24">
        <v>24</v>
      </c>
      <c r="H127" s="24" t="s">
        <v>244</v>
      </c>
      <c r="I127" s="24" t="s">
        <v>245</v>
      </c>
      <c r="J127" s="25">
        <v>256</v>
      </c>
      <c r="K127" s="30"/>
      <c r="L127" s="26">
        <f>VLOOKUP(A127,'Kör- och arbetstid'!$A$2:$N$377,13,FALSE)</f>
        <v>46148</v>
      </c>
      <c r="M127" s="27">
        <f t="shared" si="2"/>
        <v>19</v>
      </c>
      <c r="N127" s="28" t="str">
        <f t="shared" si="3"/>
        <v>ons</v>
      </c>
    </row>
    <row r="128" spans="1:14" ht="15" customHeight="1" x14ac:dyDescent="0.25">
      <c r="A128" s="23" cm="1">
        <f t="array" ref="A128">IFERROR(
_xlfn.XLOOKUP($E128&amp;"|"&amp;$F128,
'Kör- och arbetstid'!$B$2:$B$377&amp;"|"&amp;'Kör- och arbetstid'!$C$2:$C$377,
'Kör- och arbetstid'!$A$2:$A$377),
"")</f>
        <v>8</v>
      </c>
      <c r="B128" s="24" t="s">
        <v>23</v>
      </c>
      <c r="C128" s="24" t="s">
        <v>232</v>
      </c>
      <c r="D128" s="24">
        <v>912</v>
      </c>
      <c r="E128" s="24" t="s">
        <v>246</v>
      </c>
      <c r="F128" s="24">
        <v>1</v>
      </c>
      <c r="G128" s="24">
        <v>1</v>
      </c>
      <c r="H128" s="24" t="s">
        <v>247</v>
      </c>
      <c r="I128" s="24" t="s">
        <v>248</v>
      </c>
      <c r="J128" s="24">
        <v>826</v>
      </c>
      <c r="K128" s="30"/>
      <c r="L128" s="26">
        <f>VLOOKUP(A128,'Kör- och arbetstid'!$A$2:$N$377,13,FALSE)</f>
        <v>46148</v>
      </c>
      <c r="M128" s="27">
        <f t="shared" si="2"/>
        <v>19</v>
      </c>
      <c r="N128" s="28" t="str">
        <f t="shared" si="3"/>
        <v>ons</v>
      </c>
    </row>
    <row r="129" spans="1:14" ht="15" customHeight="1" x14ac:dyDescent="0.25">
      <c r="A129" s="23" cm="1">
        <f t="array" ref="A129">IFERROR(
_xlfn.XLOOKUP($E129&amp;"|"&amp;$F129,
'Kör- och arbetstid'!$B$2:$B$377&amp;"|"&amp;'Kör- och arbetstid'!$C$2:$C$377,
'Kör- och arbetstid'!$A$2:$A$377),
"")</f>
        <v>8</v>
      </c>
      <c r="B129" s="24" t="s">
        <v>23</v>
      </c>
      <c r="C129" s="34" t="s">
        <v>249</v>
      </c>
      <c r="D129" s="29">
        <v>926</v>
      </c>
      <c r="E129" s="29" t="s">
        <v>250</v>
      </c>
      <c r="F129" s="24">
        <v>1</v>
      </c>
      <c r="G129" s="29">
        <v>2</v>
      </c>
      <c r="H129" s="29" t="s">
        <v>251</v>
      </c>
      <c r="I129" s="29" t="s">
        <v>252</v>
      </c>
      <c r="J129" s="25">
        <v>573</v>
      </c>
      <c r="K129" s="24"/>
      <c r="L129" s="26">
        <f>VLOOKUP(A129,'Kör- och arbetstid'!$A$2:$N$377,13,FALSE)</f>
        <v>46148</v>
      </c>
      <c r="M129" s="27">
        <f t="shared" si="2"/>
        <v>19</v>
      </c>
      <c r="N129" s="28" t="str">
        <f t="shared" si="3"/>
        <v>ons</v>
      </c>
    </row>
    <row r="130" spans="1:14" ht="15" customHeight="1" x14ac:dyDescent="0.25">
      <c r="A130" s="23" cm="1">
        <f t="array" ref="A130">IFERROR(
_xlfn.XLOOKUP($E130&amp;"|"&amp;$F130,
'Kör- och arbetstid'!$B$2:$B$377&amp;"|"&amp;'Kör- och arbetstid'!$C$2:$C$377,
'Kör- och arbetstid'!$A$2:$A$377),
"")</f>
        <v>8</v>
      </c>
      <c r="B130" s="24" t="s">
        <v>23</v>
      </c>
      <c r="C130" s="34" t="s">
        <v>249</v>
      </c>
      <c r="D130" s="29">
        <v>926</v>
      </c>
      <c r="E130" s="29" t="s">
        <v>250</v>
      </c>
      <c r="F130" s="24">
        <v>1</v>
      </c>
      <c r="G130" s="29">
        <v>1</v>
      </c>
      <c r="H130" s="29" t="s">
        <v>253</v>
      </c>
      <c r="I130" s="29" t="s">
        <v>254</v>
      </c>
      <c r="J130" s="25">
        <v>853</v>
      </c>
      <c r="K130" s="24"/>
      <c r="L130" s="26">
        <f>VLOOKUP(A130,'Kör- och arbetstid'!$A$2:$N$377,13,FALSE)</f>
        <v>46148</v>
      </c>
      <c r="M130" s="27">
        <f t="shared" si="2"/>
        <v>19</v>
      </c>
      <c r="N130" s="28" t="str">
        <f t="shared" si="3"/>
        <v>ons</v>
      </c>
    </row>
    <row r="131" spans="1:14" ht="15" customHeight="1" x14ac:dyDescent="0.25">
      <c r="A131" s="23" cm="1">
        <f t="array" ref="A131">IFERROR(
_xlfn.XLOOKUP($E131&amp;"|"&amp;$F131,
'Kör- och arbetstid'!$B$2:$B$377&amp;"|"&amp;'Kör- och arbetstid'!$C$2:$C$377,
'Kör- och arbetstid'!$A$2:$A$377),
"")</f>
        <v>8</v>
      </c>
      <c r="B131" s="24" t="s">
        <v>23</v>
      </c>
      <c r="C131" s="34" t="s">
        <v>249</v>
      </c>
      <c r="D131" s="29">
        <v>926</v>
      </c>
      <c r="E131" s="29" t="s">
        <v>250</v>
      </c>
      <c r="F131" s="24">
        <v>1</v>
      </c>
      <c r="G131" s="29" t="s">
        <v>255</v>
      </c>
      <c r="H131" s="29" t="s">
        <v>256</v>
      </c>
      <c r="I131" s="29" t="s">
        <v>257</v>
      </c>
      <c r="J131" s="25">
        <v>350</v>
      </c>
      <c r="K131" s="24"/>
      <c r="L131" s="26">
        <f>VLOOKUP(A131,'Kör- och arbetstid'!$A$2:$N$377,13,FALSE)</f>
        <v>46148</v>
      </c>
      <c r="M131" s="27">
        <f t="shared" si="2"/>
        <v>19</v>
      </c>
      <c r="N131" s="28" t="str">
        <f t="shared" si="3"/>
        <v>ons</v>
      </c>
    </row>
    <row r="132" spans="1:14" ht="15" customHeight="1" x14ac:dyDescent="0.25">
      <c r="A132" s="23" cm="1">
        <f t="array" ref="A132">IFERROR(
_xlfn.XLOOKUP($E132&amp;"|"&amp;$F132,
'Kör- och arbetstid'!$B$2:$B$377&amp;"|"&amp;'Kör- och arbetstid'!$C$2:$C$377,
'Kör- och arbetstid'!$A$2:$A$377),
"")</f>
        <v>8</v>
      </c>
      <c r="B132" s="24" t="s">
        <v>23</v>
      </c>
      <c r="C132" s="24" t="s">
        <v>249</v>
      </c>
      <c r="D132" s="29">
        <v>926</v>
      </c>
      <c r="E132" s="29" t="s">
        <v>258</v>
      </c>
      <c r="F132" s="24">
        <v>1</v>
      </c>
      <c r="G132" s="29">
        <v>2</v>
      </c>
      <c r="H132" s="29" t="s">
        <v>259</v>
      </c>
      <c r="I132" s="29" t="s">
        <v>260</v>
      </c>
      <c r="J132" s="25">
        <v>844</v>
      </c>
      <c r="K132" s="24"/>
      <c r="L132" s="26">
        <f>VLOOKUP(A132,'Kör- och arbetstid'!$A$2:$N$377,13,FALSE)</f>
        <v>46148</v>
      </c>
      <c r="M132" s="27">
        <f t="shared" si="2"/>
        <v>19</v>
      </c>
      <c r="N132" s="28" t="str">
        <f t="shared" si="3"/>
        <v>ons</v>
      </c>
    </row>
    <row r="133" spans="1:14" ht="15" customHeight="1" x14ac:dyDescent="0.25">
      <c r="A133" s="24">
        <v>95</v>
      </c>
      <c r="B133" s="24" t="s">
        <v>23</v>
      </c>
      <c r="C133" s="29" t="s">
        <v>399</v>
      </c>
      <c r="D133" s="29">
        <v>933</v>
      </c>
      <c r="E133" s="29" t="s">
        <v>399</v>
      </c>
      <c r="F133" s="24">
        <v>2</v>
      </c>
      <c r="G133" s="29">
        <v>25</v>
      </c>
      <c r="H133" s="24" t="s">
        <v>3617</v>
      </c>
      <c r="I133" s="24" t="s">
        <v>3618</v>
      </c>
      <c r="J133" s="25">
        <v>141</v>
      </c>
      <c r="K133" s="25"/>
      <c r="L133" s="26">
        <v>46148</v>
      </c>
      <c r="M133" s="27">
        <f t="shared" si="2"/>
        <v>19</v>
      </c>
      <c r="N133" s="28" t="str">
        <f t="shared" si="3"/>
        <v>ons</v>
      </c>
    </row>
    <row r="134" spans="1:14" ht="15" customHeight="1" x14ac:dyDescent="0.25">
      <c r="A134" s="24">
        <v>95</v>
      </c>
      <c r="B134" s="24" t="s">
        <v>23</v>
      </c>
      <c r="C134" s="29" t="s">
        <v>399</v>
      </c>
      <c r="D134" s="29">
        <v>933</v>
      </c>
      <c r="E134" s="29" t="s">
        <v>399</v>
      </c>
      <c r="F134" s="24">
        <v>2</v>
      </c>
      <c r="G134" s="29">
        <v>26</v>
      </c>
      <c r="H134" s="24" t="s">
        <v>3619</v>
      </c>
      <c r="I134" s="24" t="s">
        <v>3620</v>
      </c>
      <c r="J134" s="25">
        <v>317</v>
      </c>
      <c r="K134" s="25"/>
      <c r="L134" s="26">
        <v>46148</v>
      </c>
      <c r="M134" s="27">
        <f t="shared" si="2"/>
        <v>19</v>
      </c>
      <c r="N134" s="28" t="str">
        <f t="shared" si="3"/>
        <v>ons</v>
      </c>
    </row>
    <row r="135" spans="1:14" ht="15" customHeight="1" x14ac:dyDescent="0.25">
      <c r="A135" s="24">
        <v>95</v>
      </c>
      <c r="B135" s="24" t="s">
        <v>23</v>
      </c>
      <c r="C135" s="29" t="s">
        <v>399</v>
      </c>
      <c r="D135" s="29">
        <v>933</v>
      </c>
      <c r="E135" s="29" t="s">
        <v>399</v>
      </c>
      <c r="F135" s="24">
        <v>2</v>
      </c>
      <c r="G135" s="29">
        <v>27</v>
      </c>
      <c r="H135" s="24" t="s">
        <v>3621</v>
      </c>
      <c r="I135" s="24" t="s">
        <v>3622</v>
      </c>
      <c r="J135" s="24">
        <v>234</v>
      </c>
      <c r="K135" s="24"/>
      <c r="L135" s="26">
        <v>46148</v>
      </c>
      <c r="M135" s="27">
        <f t="shared" si="2"/>
        <v>19</v>
      </c>
      <c r="N135" s="28" t="str">
        <f t="shared" si="3"/>
        <v>ons</v>
      </c>
    </row>
    <row r="136" spans="1:14" ht="15" customHeight="1" x14ac:dyDescent="0.25">
      <c r="A136" s="24">
        <v>95</v>
      </c>
      <c r="B136" s="24" t="s">
        <v>23</v>
      </c>
      <c r="C136" s="29" t="s">
        <v>399</v>
      </c>
      <c r="D136" s="29">
        <v>933</v>
      </c>
      <c r="E136" s="29" t="s">
        <v>399</v>
      </c>
      <c r="F136" s="24">
        <v>2</v>
      </c>
      <c r="G136" s="29">
        <v>28</v>
      </c>
      <c r="H136" s="24" t="s">
        <v>3623</v>
      </c>
      <c r="I136" s="24" t="s">
        <v>3624</v>
      </c>
      <c r="J136" s="24">
        <v>181</v>
      </c>
      <c r="K136" s="24"/>
      <c r="L136" s="26">
        <v>46148</v>
      </c>
      <c r="M136" s="27">
        <f t="shared" si="2"/>
        <v>19</v>
      </c>
      <c r="N136" s="28" t="str">
        <f t="shared" si="3"/>
        <v>ons</v>
      </c>
    </row>
    <row r="137" spans="1:14" ht="15" customHeight="1" x14ac:dyDescent="0.25">
      <c r="A137" s="24">
        <v>95</v>
      </c>
      <c r="B137" s="24" t="s">
        <v>23</v>
      </c>
      <c r="C137" s="29" t="s">
        <v>399</v>
      </c>
      <c r="D137" s="29">
        <v>933</v>
      </c>
      <c r="E137" s="29" t="s">
        <v>399</v>
      </c>
      <c r="F137" s="24">
        <v>2</v>
      </c>
      <c r="G137" s="29">
        <v>29</v>
      </c>
      <c r="H137" s="24" t="s">
        <v>3625</v>
      </c>
      <c r="I137" s="24" t="s">
        <v>3626</v>
      </c>
      <c r="J137" s="25">
        <v>277</v>
      </c>
      <c r="K137" s="24"/>
      <c r="L137" s="26">
        <v>46148</v>
      </c>
      <c r="M137" s="27">
        <f t="shared" ref="M137:M200" si="4">_xlfn.ISOWEEKNUM(L137)</f>
        <v>19</v>
      </c>
      <c r="N137" s="28" t="str">
        <f t="shared" ref="N137:N200" si="5">TEXT(L137,"DDD")</f>
        <v>ons</v>
      </c>
    </row>
    <row r="138" spans="1:14" ht="15" customHeight="1" x14ac:dyDescent="0.25">
      <c r="A138" s="24">
        <v>95</v>
      </c>
      <c r="B138" s="24" t="s">
        <v>23</v>
      </c>
      <c r="C138" s="29" t="s">
        <v>399</v>
      </c>
      <c r="D138" s="29">
        <v>933</v>
      </c>
      <c r="E138" s="29" t="s">
        <v>399</v>
      </c>
      <c r="F138" s="24">
        <v>2</v>
      </c>
      <c r="G138" s="29">
        <v>30</v>
      </c>
      <c r="H138" s="24" t="s">
        <v>3627</v>
      </c>
      <c r="I138" s="24" t="s">
        <v>3628</v>
      </c>
      <c r="J138" s="25">
        <v>222</v>
      </c>
      <c r="K138" s="24"/>
      <c r="L138" s="26">
        <v>46148</v>
      </c>
      <c r="M138" s="27">
        <f t="shared" si="4"/>
        <v>19</v>
      </c>
      <c r="N138" s="28" t="str">
        <f t="shared" si="5"/>
        <v>ons</v>
      </c>
    </row>
    <row r="139" spans="1:14" ht="15" customHeight="1" x14ac:dyDescent="0.25">
      <c r="A139" s="24">
        <v>95</v>
      </c>
      <c r="B139" s="24" t="s">
        <v>23</v>
      </c>
      <c r="C139" s="29" t="s">
        <v>399</v>
      </c>
      <c r="D139" s="29">
        <v>933</v>
      </c>
      <c r="E139" s="29" t="s">
        <v>399</v>
      </c>
      <c r="F139" s="24">
        <v>2</v>
      </c>
      <c r="G139" s="29">
        <v>31</v>
      </c>
      <c r="H139" s="24" t="s">
        <v>3623</v>
      </c>
      <c r="I139" s="24" t="s">
        <v>3629</v>
      </c>
      <c r="J139" s="25">
        <v>142</v>
      </c>
      <c r="K139" s="24"/>
      <c r="L139" s="26">
        <v>46148</v>
      </c>
      <c r="M139" s="27">
        <f t="shared" si="4"/>
        <v>19</v>
      </c>
      <c r="N139" s="28" t="str">
        <f t="shared" si="5"/>
        <v>ons</v>
      </c>
    </row>
    <row r="140" spans="1:14" ht="15" customHeight="1" x14ac:dyDescent="0.25">
      <c r="A140" s="23" cm="1">
        <f t="array" ref="A140">IFERROR(
_xlfn.XLOOKUP($E140&amp;"|"&amp;$F140,
'Kör- och arbetstid'!$B$2:$B$377&amp;"|"&amp;'Kör- och arbetstid'!$C$2:$C$377,
'Kör- och arbetstid'!$A$2:$A$377),
"")</f>
        <v>9</v>
      </c>
      <c r="B140" s="24" t="s">
        <v>23</v>
      </c>
      <c r="C140" s="24" t="s">
        <v>267</v>
      </c>
      <c r="D140" s="24">
        <v>903</v>
      </c>
      <c r="E140" s="24" t="s">
        <v>268</v>
      </c>
      <c r="F140" s="24">
        <v>1</v>
      </c>
      <c r="G140" s="24" t="s">
        <v>269</v>
      </c>
      <c r="H140" s="24" t="s">
        <v>270</v>
      </c>
      <c r="I140" s="24" t="s">
        <v>271</v>
      </c>
      <c r="J140" s="24">
        <v>680</v>
      </c>
      <c r="K140" s="24"/>
      <c r="L140" s="26">
        <f>VLOOKUP(A140,'Kör- och arbetstid'!$A$2:$N$377,13,FALSE)</f>
        <v>46149</v>
      </c>
      <c r="M140" s="27">
        <f t="shared" si="4"/>
        <v>19</v>
      </c>
      <c r="N140" s="28" t="str">
        <f t="shared" si="5"/>
        <v>tor</v>
      </c>
    </row>
    <row r="141" spans="1:14" ht="15" customHeight="1" x14ac:dyDescent="0.25">
      <c r="A141" s="23" cm="1">
        <f t="array" ref="A141">IFERROR(
_xlfn.XLOOKUP($E141&amp;"|"&amp;$F141,
'Kör- och arbetstid'!$B$2:$B$377&amp;"|"&amp;'Kör- och arbetstid'!$C$2:$C$377,
'Kör- och arbetstid'!$A$2:$A$377),
"")</f>
        <v>9</v>
      </c>
      <c r="B141" s="24" t="s">
        <v>23</v>
      </c>
      <c r="C141" s="24" t="s">
        <v>267</v>
      </c>
      <c r="D141" s="24">
        <v>903</v>
      </c>
      <c r="E141" s="24" t="s">
        <v>268</v>
      </c>
      <c r="F141" s="24">
        <v>1</v>
      </c>
      <c r="G141" s="24" t="s">
        <v>272</v>
      </c>
      <c r="H141" s="24" t="s">
        <v>273</v>
      </c>
      <c r="I141" s="24" t="s">
        <v>274</v>
      </c>
      <c r="J141" s="24">
        <v>852</v>
      </c>
      <c r="K141" s="24"/>
      <c r="L141" s="26">
        <f>VLOOKUP(A141,'Kör- och arbetstid'!$A$2:$N$377,13,FALSE)</f>
        <v>46149</v>
      </c>
      <c r="M141" s="27">
        <f t="shared" si="4"/>
        <v>19</v>
      </c>
      <c r="N141" s="28" t="str">
        <f t="shared" si="5"/>
        <v>tor</v>
      </c>
    </row>
    <row r="142" spans="1:14" ht="15" customHeight="1" x14ac:dyDescent="0.25">
      <c r="A142" s="23" cm="1">
        <f t="array" ref="A142">IFERROR(
_xlfn.XLOOKUP($E142&amp;"|"&amp;$F142,
'Kör- och arbetstid'!$B$2:$B$377&amp;"|"&amp;'Kör- och arbetstid'!$C$2:$C$377,
'Kör- och arbetstid'!$A$2:$A$377),
"")</f>
        <v>9</v>
      </c>
      <c r="B142" s="24" t="s">
        <v>23</v>
      </c>
      <c r="C142" s="24" t="s">
        <v>267</v>
      </c>
      <c r="D142" s="24">
        <v>903</v>
      </c>
      <c r="E142" s="24" t="s">
        <v>268</v>
      </c>
      <c r="F142" s="24">
        <v>1</v>
      </c>
      <c r="G142" s="24" t="s">
        <v>275</v>
      </c>
      <c r="H142" s="24" t="s">
        <v>276</v>
      </c>
      <c r="I142" s="24" t="s">
        <v>277</v>
      </c>
      <c r="J142" s="24">
        <v>624</v>
      </c>
      <c r="K142" s="24"/>
      <c r="L142" s="26">
        <f>VLOOKUP(A142,'Kör- och arbetstid'!$A$2:$N$377,13,FALSE)</f>
        <v>46149</v>
      </c>
      <c r="M142" s="27">
        <f t="shared" si="4"/>
        <v>19</v>
      </c>
      <c r="N142" s="28" t="str">
        <f t="shared" si="5"/>
        <v>tor</v>
      </c>
    </row>
    <row r="143" spans="1:14" ht="15" customHeight="1" x14ac:dyDescent="0.25">
      <c r="A143" s="23" cm="1">
        <f t="array" ref="A143">IFERROR(
_xlfn.XLOOKUP($E143&amp;"|"&amp;$F143,
'Kör- och arbetstid'!$B$2:$B$377&amp;"|"&amp;'Kör- och arbetstid'!$C$2:$C$377,
'Kör- och arbetstid'!$A$2:$A$377),
"")</f>
        <v>9</v>
      </c>
      <c r="B143" s="24" t="s">
        <v>23</v>
      </c>
      <c r="C143" s="24" t="s">
        <v>267</v>
      </c>
      <c r="D143" s="24">
        <v>903</v>
      </c>
      <c r="E143" s="24" t="s">
        <v>268</v>
      </c>
      <c r="F143" s="24">
        <v>1</v>
      </c>
      <c r="G143" s="24" t="s">
        <v>278</v>
      </c>
      <c r="H143" s="24" t="s">
        <v>279</v>
      </c>
      <c r="I143" s="24" t="s">
        <v>280</v>
      </c>
      <c r="J143" s="24">
        <v>579</v>
      </c>
      <c r="K143" s="24"/>
      <c r="L143" s="26">
        <f>VLOOKUP(A143,'Kör- och arbetstid'!$A$2:$N$377,13,FALSE)</f>
        <v>46149</v>
      </c>
      <c r="M143" s="27">
        <f t="shared" si="4"/>
        <v>19</v>
      </c>
      <c r="N143" s="28" t="str">
        <f t="shared" si="5"/>
        <v>tor</v>
      </c>
    </row>
    <row r="144" spans="1:14" ht="15" customHeight="1" x14ac:dyDescent="0.25">
      <c r="A144" s="23" cm="1">
        <f t="array" ref="A144">IFERROR(
_xlfn.XLOOKUP($E144&amp;"|"&amp;$F144,
'Kör- och arbetstid'!$B$2:$B$377&amp;"|"&amp;'Kör- och arbetstid'!$C$2:$C$377,
'Kör- och arbetstid'!$A$2:$A$377),
"")</f>
        <v>9</v>
      </c>
      <c r="B144" s="24" t="s">
        <v>23</v>
      </c>
      <c r="C144" s="24" t="s">
        <v>267</v>
      </c>
      <c r="D144" s="24">
        <v>903</v>
      </c>
      <c r="E144" s="24" t="s">
        <v>268</v>
      </c>
      <c r="F144" s="24">
        <v>1</v>
      </c>
      <c r="G144" s="24" t="s">
        <v>281</v>
      </c>
      <c r="H144" s="24" t="s">
        <v>282</v>
      </c>
      <c r="I144" s="24" t="s">
        <v>283</v>
      </c>
      <c r="J144" s="24">
        <v>788</v>
      </c>
      <c r="K144" s="24"/>
      <c r="L144" s="26">
        <f>VLOOKUP(A144,'Kör- och arbetstid'!$A$2:$N$377,13,FALSE)</f>
        <v>46149</v>
      </c>
      <c r="M144" s="27">
        <f t="shared" si="4"/>
        <v>19</v>
      </c>
      <c r="N144" s="28" t="str">
        <f t="shared" si="5"/>
        <v>tor</v>
      </c>
    </row>
    <row r="145" spans="1:14" ht="15" customHeight="1" x14ac:dyDescent="0.25">
      <c r="A145" s="23" cm="1">
        <f t="array" ref="A145">IFERROR(
_xlfn.XLOOKUP($E145&amp;"|"&amp;$F145,
'Kör- och arbetstid'!$B$2:$B$377&amp;"|"&amp;'Kör- och arbetstid'!$C$2:$C$377,
'Kör- och arbetstid'!$A$2:$A$377),
"")</f>
        <v>9</v>
      </c>
      <c r="B145" s="24" t="s">
        <v>23</v>
      </c>
      <c r="C145" s="24" t="s">
        <v>267</v>
      </c>
      <c r="D145" s="24">
        <v>903</v>
      </c>
      <c r="E145" s="24" t="s">
        <v>268</v>
      </c>
      <c r="F145" s="24">
        <v>1</v>
      </c>
      <c r="G145" s="24" t="s">
        <v>284</v>
      </c>
      <c r="H145" s="24" t="s">
        <v>285</v>
      </c>
      <c r="I145" s="24" t="s">
        <v>286</v>
      </c>
      <c r="J145" s="24">
        <v>587</v>
      </c>
      <c r="K145" s="24"/>
      <c r="L145" s="26">
        <f>VLOOKUP(A145,'Kör- och arbetstid'!$A$2:$N$377,13,FALSE)</f>
        <v>46149</v>
      </c>
      <c r="M145" s="27">
        <f t="shared" si="4"/>
        <v>19</v>
      </c>
      <c r="N145" s="28" t="str">
        <f t="shared" si="5"/>
        <v>tor</v>
      </c>
    </row>
    <row r="146" spans="1:14" ht="15" customHeight="1" x14ac:dyDescent="0.25">
      <c r="A146" s="23" cm="1">
        <f t="array" ref="A146">IFERROR(
_xlfn.XLOOKUP($E146&amp;"|"&amp;$F146,
'Kör- och arbetstid'!$B$2:$B$377&amp;"|"&amp;'Kör- och arbetstid'!$C$2:$C$377,
'Kör- och arbetstid'!$A$2:$A$377),
"")</f>
        <v>9</v>
      </c>
      <c r="B146" s="24" t="s">
        <v>23</v>
      </c>
      <c r="C146" s="24" t="s">
        <v>267</v>
      </c>
      <c r="D146" s="24">
        <v>903</v>
      </c>
      <c r="E146" s="24" t="s">
        <v>268</v>
      </c>
      <c r="F146" s="24">
        <v>1</v>
      </c>
      <c r="G146" s="24" t="s">
        <v>332</v>
      </c>
      <c r="H146" s="24" t="s">
        <v>333</v>
      </c>
      <c r="I146" s="24" t="s">
        <v>334</v>
      </c>
      <c r="J146" s="24">
        <v>1090</v>
      </c>
      <c r="K146" s="24"/>
      <c r="L146" s="26">
        <f>VLOOKUP(A146,'Kör- och arbetstid'!$A$2:$N$377,13,FALSE)</f>
        <v>46149</v>
      </c>
      <c r="M146" s="27">
        <f t="shared" si="4"/>
        <v>19</v>
      </c>
      <c r="N146" s="28" t="str">
        <f t="shared" si="5"/>
        <v>tor</v>
      </c>
    </row>
    <row r="147" spans="1:14" ht="15" customHeight="1" x14ac:dyDescent="0.25">
      <c r="A147" s="23" cm="1">
        <f t="array" ref="A147">IFERROR(
_xlfn.XLOOKUP($E147&amp;"|"&amp;$F147,
'Kör- och arbetstid'!$B$2:$B$377&amp;"|"&amp;'Kör- och arbetstid'!$C$2:$C$377,
'Kör- och arbetstid'!$A$2:$A$377),
"")</f>
        <v>9</v>
      </c>
      <c r="B147" s="24" t="s">
        <v>23</v>
      </c>
      <c r="C147" s="24" t="s">
        <v>267</v>
      </c>
      <c r="D147" s="24">
        <v>903</v>
      </c>
      <c r="E147" s="24" t="s">
        <v>268</v>
      </c>
      <c r="F147" s="24">
        <v>1</v>
      </c>
      <c r="G147" s="24" t="s">
        <v>335</v>
      </c>
      <c r="H147" s="24" t="s">
        <v>336</v>
      </c>
      <c r="I147" s="24" t="s">
        <v>337</v>
      </c>
      <c r="J147" s="24">
        <v>711</v>
      </c>
      <c r="K147" s="24"/>
      <c r="L147" s="26">
        <f>VLOOKUP(A147,'Kör- och arbetstid'!$A$2:$N$377,13,FALSE)</f>
        <v>46149</v>
      </c>
      <c r="M147" s="27">
        <f t="shared" si="4"/>
        <v>19</v>
      </c>
      <c r="N147" s="28" t="str">
        <f t="shared" si="5"/>
        <v>tor</v>
      </c>
    </row>
    <row r="148" spans="1:14" ht="15" customHeight="1" x14ac:dyDescent="0.25">
      <c r="A148" s="23" cm="1">
        <f t="array" ref="A148">IFERROR(
_xlfn.XLOOKUP($E148&amp;"|"&amp;$F148,
'Kör- och arbetstid'!$B$2:$B$377&amp;"|"&amp;'Kör- och arbetstid'!$C$2:$C$377,
'Kör- och arbetstid'!$A$2:$A$377),
"")</f>
        <v>9</v>
      </c>
      <c r="B148" s="24" t="s">
        <v>23</v>
      </c>
      <c r="C148" s="24" t="s">
        <v>267</v>
      </c>
      <c r="D148" s="24">
        <v>903</v>
      </c>
      <c r="E148" s="24" t="s">
        <v>268</v>
      </c>
      <c r="F148" s="24">
        <v>1</v>
      </c>
      <c r="G148" s="24" t="s">
        <v>338</v>
      </c>
      <c r="H148" s="24" t="s">
        <v>339</v>
      </c>
      <c r="I148" s="24" t="s">
        <v>340</v>
      </c>
      <c r="J148" s="24">
        <v>1078</v>
      </c>
      <c r="K148" s="24"/>
      <c r="L148" s="26">
        <f>VLOOKUP(A148,'Kör- och arbetstid'!$A$2:$N$377,13,FALSE)</f>
        <v>46149</v>
      </c>
      <c r="M148" s="27">
        <f t="shared" si="4"/>
        <v>19</v>
      </c>
      <c r="N148" s="28" t="str">
        <f t="shared" si="5"/>
        <v>tor</v>
      </c>
    </row>
    <row r="149" spans="1:14" ht="15" customHeight="1" x14ac:dyDescent="0.25">
      <c r="A149" s="23" cm="1">
        <f t="array" ref="A149">IFERROR(
_xlfn.XLOOKUP($E149&amp;"|"&amp;$F149,
'Kör- och arbetstid'!$B$2:$B$377&amp;"|"&amp;'Kör- och arbetstid'!$C$2:$C$377,
'Kör- och arbetstid'!$A$2:$A$377),
"")</f>
        <v>9</v>
      </c>
      <c r="B149" s="24" t="s">
        <v>23</v>
      </c>
      <c r="C149" s="24" t="s">
        <v>267</v>
      </c>
      <c r="D149" s="24">
        <v>903</v>
      </c>
      <c r="E149" s="24" t="s">
        <v>268</v>
      </c>
      <c r="F149" s="24">
        <v>1</v>
      </c>
      <c r="G149" s="24" t="s">
        <v>341</v>
      </c>
      <c r="H149" s="24" t="s">
        <v>342</v>
      </c>
      <c r="I149" s="24" t="s">
        <v>274</v>
      </c>
      <c r="J149" s="24">
        <v>712</v>
      </c>
      <c r="K149" s="24"/>
      <c r="L149" s="26">
        <f>VLOOKUP(A149,'Kör- och arbetstid'!$A$2:$N$377,13,FALSE)</f>
        <v>46149</v>
      </c>
      <c r="M149" s="27">
        <f t="shared" si="4"/>
        <v>19</v>
      </c>
      <c r="N149" s="28" t="str">
        <f t="shared" si="5"/>
        <v>tor</v>
      </c>
    </row>
    <row r="150" spans="1:14" ht="15" customHeight="1" x14ac:dyDescent="0.25">
      <c r="A150" s="23" cm="1">
        <f t="array" ref="A150">IFERROR(
_xlfn.XLOOKUP($E150&amp;"|"&amp;$F150,
'Kör- och arbetstid'!$B$2:$B$377&amp;"|"&amp;'Kör- och arbetstid'!$C$2:$C$377,
'Kör- och arbetstid'!$A$2:$A$377),
"")</f>
        <v>9</v>
      </c>
      <c r="B150" s="24" t="s">
        <v>23</v>
      </c>
      <c r="C150" s="24" t="s">
        <v>267</v>
      </c>
      <c r="D150" s="24">
        <v>903</v>
      </c>
      <c r="E150" s="24" t="s">
        <v>268</v>
      </c>
      <c r="F150" s="24">
        <v>1</v>
      </c>
      <c r="G150" s="24" t="s">
        <v>343</v>
      </c>
      <c r="H150" s="24" t="s">
        <v>344</v>
      </c>
      <c r="I150" s="24" t="s">
        <v>345</v>
      </c>
      <c r="J150" s="24">
        <v>852</v>
      </c>
      <c r="K150" s="24"/>
      <c r="L150" s="26">
        <f>VLOOKUP(A150,'Kör- och arbetstid'!$A$2:$N$377,13,FALSE)</f>
        <v>46149</v>
      </c>
      <c r="M150" s="27">
        <f t="shared" si="4"/>
        <v>19</v>
      </c>
      <c r="N150" s="28" t="str">
        <f t="shared" si="5"/>
        <v>tor</v>
      </c>
    </row>
    <row r="151" spans="1:14" ht="15" customHeight="1" x14ac:dyDescent="0.25">
      <c r="A151" s="23" cm="1">
        <f t="array" ref="A151">IFERROR(
_xlfn.XLOOKUP($E151&amp;"|"&amp;$F151,
'Kör- och arbetstid'!$B$2:$B$377&amp;"|"&amp;'Kör- och arbetstid'!$C$2:$C$377,
'Kör- och arbetstid'!$A$2:$A$377),
"")</f>
        <v>9</v>
      </c>
      <c r="B151" s="24" t="s">
        <v>23</v>
      </c>
      <c r="C151" s="24" t="s">
        <v>267</v>
      </c>
      <c r="D151" s="24">
        <v>903</v>
      </c>
      <c r="E151" s="24" t="s">
        <v>268</v>
      </c>
      <c r="F151" s="24">
        <v>1</v>
      </c>
      <c r="G151" s="24" t="s">
        <v>346</v>
      </c>
      <c r="H151" s="24" t="s">
        <v>347</v>
      </c>
      <c r="I151" s="24" t="s">
        <v>348</v>
      </c>
      <c r="J151" s="24">
        <v>846</v>
      </c>
      <c r="K151" s="24"/>
      <c r="L151" s="26">
        <f>VLOOKUP(A151,'Kör- och arbetstid'!$A$2:$N$377,13,FALSE)</f>
        <v>46149</v>
      </c>
      <c r="M151" s="27">
        <f t="shared" si="4"/>
        <v>19</v>
      </c>
      <c r="N151" s="28" t="str">
        <f t="shared" si="5"/>
        <v>tor</v>
      </c>
    </row>
    <row r="152" spans="1:14" ht="15" customHeight="1" x14ac:dyDescent="0.25">
      <c r="A152" s="23" cm="1">
        <f t="array" ref="A152">IFERROR(
_xlfn.XLOOKUP($E152&amp;"|"&amp;$F152,
'Kör- och arbetstid'!$B$2:$B$377&amp;"|"&amp;'Kör- och arbetstid'!$C$2:$C$377,
'Kör- och arbetstid'!$A$2:$A$377),
"")</f>
        <v>10</v>
      </c>
      <c r="B152" s="24" t="s">
        <v>23</v>
      </c>
      <c r="C152" s="24" t="s">
        <v>267</v>
      </c>
      <c r="D152" s="24">
        <v>903</v>
      </c>
      <c r="E152" s="24" t="s">
        <v>268</v>
      </c>
      <c r="F152" s="24">
        <v>2</v>
      </c>
      <c r="G152" s="24" t="s">
        <v>287</v>
      </c>
      <c r="H152" s="24" t="s">
        <v>288</v>
      </c>
      <c r="I152" s="24" t="s">
        <v>289</v>
      </c>
      <c r="J152" s="24">
        <v>700</v>
      </c>
      <c r="K152" s="24"/>
      <c r="L152" s="26">
        <f>VLOOKUP(A152,'Kör- och arbetstid'!$A$2:$N$377,13,FALSE)</f>
        <v>46150</v>
      </c>
      <c r="M152" s="27">
        <f t="shared" si="4"/>
        <v>19</v>
      </c>
      <c r="N152" s="28" t="str">
        <f t="shared" si="5"/>
        <v>fre</v>
      </c>
    </row>
    <row r="153" spans="1:14" ht="15" customHeight="1" x14ac:dyDescent="0.25">
      <c r="A153" s="23" cm="1">
        <f t="array" ref="A153">IFERROR(
_xlfn.XLOOKUP($E153&amp;"|"&amp;$F153,
'Kör- och arbetstid'!$B$2:$B$377&amp;"|"&amp;'Kör- och arbetstid'!$C$2:$C$377,
'Kör- och arbetstid'!$A$2:$A$377),
"")</f>
        <v>10</v>
      </c>
      <c r="B153" s="24" t="s">
        <v>23</v>
      </c>
      <c r="C153" s="24" t="s">
        <v>267</v>
      </c>
      <c r="D153" s="24">
        <v>903</v>
      </c>
      <c r="E153" s="24" t="s">
        <v>268</v>
      </c>
      <c r="F153" s="24">
        <v>2</v>
      </c>
      <c r="G153" s="24" t="s">
        <v>290</v>
      </c>
      <c r="H153" s="24" t="s">
        <v>291</v>
      </c>
      <c r="I153" s="24" t="s">
        <v>292</v>
      </c>
      <c r="J153" s="24">
        <v>1888</v>
      </c>
      <c r="K153" s="24"/>
      <c r="L153" s="26">
        <f>VLOOKUP(A153,'Kör- och arbetstid'!$A$2:$N$377,13,FALSE)</f>
        <v>46150</v>
      </c>
      <c r="M153" s="27">
        <f t="shared" si="4"/>
        <v>19</v>
      </c>
      <c r="N153" s="28" t="str">
        <f t="shared" si="5"/>
        <v>fre</v>
      </c>
    </row>
    <row r="154" spans="1:14" ht="15" customHeight="1" x14ac:dyDescent="0.25">
      <c r="A154" s="23" cm="1">
        <f t="array" ref="A154">IFERROR(
_xlfn.XLOOKUP($E154&amp;"|"&amp;$F154,
'Kör- och arbetstid'!$B$2:$B$377&amp;"|"&amp;'Kör- och arbetstid'!$C$2:$C$377,
'Kör- och arbetstid'!$A$2:$A$377),
"")</f>
        <v>10</v>
      </c>
      <c r="B154" s="24" t="s">
        <v>23</v>
      </c>
      <c r="C154" s="24" t="s">
        <v>267</v>
      </c>
      <c r="D154" s="24">
        <v>903</v>
      </c>
      <c r="E154" s="24" t="s">
        <v>268</v>
      </c>
      <c r="F154" s="24">
        <v>2</v>
      </c>
      <c r="G154" s="24" t="s">
        <v>293</v>
      </c>
      <c r="H154" s="24" t="s">
        <v>294</v>
      </c>
      <c r="I154" s="24" t="s">
        <v>295</v>
      </c>
      <c r="J154" s="24">
        <v>529</v>
      </c>
      <c r="K154" s="24"/>
      <c r="L154" s="26">
        <f>VLOOKUP(A154,'Kör- och arbetstid'!$A$2:$N$377,13,FALSE)</f>
        <v>46150</v>
      </c>
      <c r="M154" s="27">
        <f t="shared" si="4"/>
        <v>19</v>
      </c>
      <c r="N154" s="28" t="str">
        <f t="shared" si="5"/>
        <v>fre</v>
      </c>
    </row>
    <row r="155" spans="1:14" ht="15" customHeight="1" x14ac:dyDescent="0.25">
      <c r="A155" s="23" cm="1">
        <f t="array" ref="A155">IFERROR(
_xlfn.XLOOKUP($E155&amp;"|"&amp;$F155,
'Kör- och arbetstid'!$B$2:$B$377&amp;"|"&amp;'Kör- och arbetstid'!$C$2:$C$377,
'Kör- och arbetstid'!$A$2:$A$377),
"")</f>
        <v>10</v>
      </c>
      <c r="B155" s="24" t="s">
        <v>23</v>
      </c>
      <c r="C155" s="24" t="s">
        <v>267</v>
      </c>
      <c r="D155" s="24">
        <v>903</v>
      </c>
      <c r="E155" s="24" t="s">
        <v>268</v>
      </c>
      <c r="F155" s="24">
        <v>2</v>
      </c>
      <c r="G155" s="24" t="s">
        <v>296</v>
      </c>
      <c r="H155" s="24" t="s">
        <v>294</v>
      </c>
      <c r="I155" s="24" t="s">
        <v>297</v>
      </c>
      <c r="J155" s="24">
        <v>528</v>
      </c>
      <c r="K155" s="24"/>
      <c r="L155" s="26">
        <f>VLOOKUP(A155,'Kör- och arbetstid'!$A$2:$N$377,13,FALSE)</f>
        <v>46150</v>
      </c>
      <c r="M155" s="27">
        <f t="shared" si="4"/>
        <v>19</v>
      </c>
      <c r="N155" s="28" t="str">
        <f t="shared" si="5"/>
        <v>fre</v>
      </c>
    </row>
    <row r="156" spans="1:14" ht="15" customHeight="1" x14ac:dyDescent="0.25">
      <c r="A156" s="23" cm="1">
        <f t="array" ref="A156">IFERROR(
_xlfn.XLOOKUP($E156&amp;"|"&amp;$F156,
'Kör- och arbetstid'!$B$2:$B$377&amp;"|"&amp;'Kör- och arbetstid'!$C$2:$C$377,
'Kör- och arbetstid'!$A$2:$A$377),
"")</f>
        <v>10</v>
      </c>
      <c r="B156" s="24" t="s">
        <v>23</v>
      </c>
      <c r="C156" s="24" t="s">
        <v>267</v>
      </c>
      <c r="D156" s="24">
        <v>903</v>
      </c>
      <c r="E156" s="24" t="s">
        <v>268</v>
      </c>
      <c r="F156" s="24">
        <v>2</v>
      </c>
      <c r="G156" s="24" t="s">
        <v>298</v>
      </c>
      <c r="H156" s="24" t="s">
        <v>299</v>
      </c>
      <c r="I156" s="24" t="s">
        <v>297</v>
      </c>
      <c r="J156" s="24">
        <v>487</v>
      </c>
      <c r="K156" s="24"/>
      <c r="L156" s="26">
        <f>VLOOKUP(A156,'Kör- och arbetstid'!$A$2:$N$377,13,FALSE)</f>
        <v>46150</v>
      </c>
      <c r="M156" s="27">
        <f t="shared" si="4"/>
        <v>19</v>
      </c>
      <c r="N156" s="28" t="str">
        <f t="shared" si="5"/>
        <v>fre</v>
      </c>
    </row>
    <row r="157" spans="1:14" ht="15" customHeight="1" x14ac:dyDescent="0.25">
      <c r="A157" s="23" cm="1">
        <f t="array" ref="A157">IFERROR(
_xlfn.XLOOKUP($E157&amp;"|"&amp;$F157,
'Kör- och arbetstid'!$B$2:$B$377&amp;"|"&amp;'Kör- och arbetstid'!$C$2:$C$377,
'Kör- och arbetstid'!$A$2:$A$377),
"")</f>
        <v>10</v>
      </c>
      <c r="B157" s="24" t="s">
        <v>23</v>
      </c>
      <c r="C157" s="24" t="s">
        <v>267</v>
      </c>
      <c r="D157" s="24">
        <v>903</v>
      </c>
      <c r="E157" s="24" t="s">
        <v>268</v>
      </c>
      <c r="F157" s="24">
        <v>2</v>
      </c>
      <c r="G157" s="24" t="s">
        <v>300</v>
      </c>
      <c r="H157" s="24" t="s">
        <v>301</v>
      </c>
      <c r="I157" s="24" t="s">
        <v>297</v>
      </c>
      <c r="J157" s="24">
        <v>446</v>
      </c>
      <c r="K157" s="24"/>
      <c r="L157" s="26">
        <f>VLOOKUP(A157,'Kör- och arbetstid'!$A$2:$N$377,13,FALSE)</f>
        <v>46150</v>
      </c>
      <c r="M157" s="27">
        <f t="shared" si="4"/>
        <v>19</v>
      </c>
      <c r="N157" s="28" t="str">
        <f t="shared" si="5"/>
        <v>fre</v>
      </c>
    </row>
    <row r="158" spans="1:14" ht="15" customHeight="1" x14ac:dyDescent="0.25">
      <c r="A158" s="23" cm="1">
        <f t="array" ref="A158">IFERROR(
_xlfn.XLOOKUP($E158&amp;"|"&amp;$F158,
'Kör- och arbetstid'!$B$2:$B$377&amp;"|"&amp;'Kör- och arbetstid'!$C$2:$C$377,
'Kör- och arbetstid'!$A$2:$A$377),
"")</f>
        <v>10</v>
      </c>
      <c r="B158" s="24" t="s">
        <v>23</v>
      </c>
      <c r="C158" s="24" t="s">
        <v>267</v>
      </c>
      <c r="D158" s="24">
        <v>903</v>
      </c>
      <c r="E158" s="24" t="s">
        <v>268</v>
      </c>
      <c r="F158" s="24">
        <v>2</v>
      </c>
      <c r="G158" s="24" t="s">
        <v>302</v>
      </c>
      <c r="H158" s="24" t="s">
        <v>303</v>
      </c>
      <c r="I158" s="24" t="s">
        <v>304</v>
      </c>
      <c r="J158" s="24">
        <v>500</v>
      </c>
      <c r="K158" s="24"/>
      <c r="L158" s="26">
        <f>VLOOKUP(A158,'Kör- och arbetstid'!$A$2:$N$377,13,FALSE)</f>
        <v>46150</v>
      </c>
      <c r="M158" s="27">
        <f t="shared" si="4"/>
        <v>19</v>
      </c>
      <c r="N158" s="28" t="str">
        <f t="shared" si="5"/>
        <v>fre</v>
      </c>
    </row>
    <row r="159" spans="1:14" ht="15" customHeight="1" x14ac:dyDescent="0.25">
      <c r="A159" s="23" cm="1">
        <f t="array" ref="A159">IFERROR(
_xlfn.XLOOKUP($E159&amp;"|"&amp;$F159,
'Kör- och arbetstid'!$B$2:$B$377&amp;"|"&amp;'Kör- och arbetstid'!$C$2:$C$377,
'Kör- och arbetstid'!$A$2:$A$377),
"")</f>
        <v>10</v>
      </c>
      <c r="B159" s="24" t="s">
        <v>23</v>
      </c>
      <c r="C159" s="24" t="s">
        <v>267</v>
      </c>
      <c r="D159" s="24">
        <v>903</v>
      </c>
      <c r="E159" s="24" t="s">
        <v>268</v>
      </c>
      <c r="F159" s="24">
        <v>2</v>
      </c>
      <c r="G159" s="24" t="s">
        <v>305</v>
      </c>
      <c r="H159" s="24" t="s">
        <v>303</v>
      </c>
      <c r="I159" s="24" t="s">
        <v>297</v>
      </c>
      <c r="J159" s="24">
        <v>498</v>
      </c>
      <c r="K159" s="24"/>
      <c r="L159" s="26">
        <f>VLOOKUP(A159,'Kör- och arbetstid'!$A$2:$N$377,13,FALSE)</f>
        <v>46150</v>
      </c>
      <c r="M159" s="27">
        <f t="shared" si="4"/>
        <v>19</v>
      </c>
      <c r="N159" s="28" t="str">
        <f t="shared" si="5"/>
        <v>fre</v>
      </c>
    </row>
    <row r="160" spans="1:14" ht="15" customHeight="1" x14ac:dyDescent="0.25">
      <c r="A160" s="23" cm="1">
        <f t="array" ref="A160">IFERROR(
_xlfn.XLOOKUP($E160&amp;"|"&amp;$F160,
'Kör- och arbetstid'!$B$2:$B$377&amp;"|"&amp;'Kör- och arbetstid'!$C$2:$C$377,
'Kör- och arbetstid'!$A$2:$A$377),
"")</f>
        <v>10</v>
      </c>
      <c r="B160" s="24" t="s">
        <v>23</v>
      </c>
      <c r="C160" s="24" t="s">
        <v>267</v>
      </c>
      <c r="D160" s="24">
        <v>903</v>
      </c>
      <c r="E160" s="24" t="s">
        <v>268</v>
      </c>
      <c r="F160" s="24">
        <v>2</v>
      </c>
      <c r="G160" s="24" t="s">
        <v>306</v>
      </c>
      <c r="H160" s="24" t="s">
        <v>307</v>
      </c>
      <c r="I160" s="24" t="s">
        <v>308</v>
      </c>
      <c r="J160" s="24">
        <v>472</v>
      </c>
      <c r="K160" s="24"/>
      <c r="L160" s="26">
        <f>VLOOKUP(A160,'Kör- och arbetstid'!$A$2:$N$377,13,FALSE)</f>
        <v>46150</v>
      </c>
      <c r="M160" s="27">
        <f t="shared" si="4"/>
        <v>19</v>
      </c>
      <c r="N160" s="28" t="str">
        <f t="shared" si="5"/>
        <v>fre</v>
      </c>
    </row>
    <row r="161" spans="1:14" ht="15" customHeight="1" x14ac:dyDescent="0.25">
      <c r="A161" s="23" cm="1">
        <f t="array" ref="A161">IFERROR(
_xlfn.XLOOKUP($E161&amp;"|"&amp;$F161,
'Kör- och arbetstid'!$B$2:$B$377&amp;"|"&amp;'Kör- och arbetstid'!$C$2:$C$377,
'Kör- och arbetstid'!$A$2:$A$377),
"")</f>
        <v>10</v>
      </c>
      <c r="B161" s="24" t="s">
        <v>23</v>
      </c>
      <c r="C161" s="24" t="s">
        <v>267</v>
      </c>
      <c r="D161" s="24">
        <v>903</v>
      </c>
      <c r="E161" s="24" t="s">
        <v>268</v>
      </c>
      <c r="F161" s="24">
        <v>2</v>
      </c>
      <c r="G161" s="24" t="s">
        <v>309</v>
      </c>
      <c r="H161" s="24" t="s">
        <v>310</v>
      </c>
      <c r="I161" s="24" t="s">
        <v>311</v>
      </c>
      <c r="J161" s="25">
        <v>728</v>
      </c>
      <c r="K161" s="24"/>
      <c r="L161" s="26">
        <f>VLOOKUP(A161,'Kör- och arbetstid'!$A$2:$N$377,13,FALSE)</f>
        <v>46150</v>
      </c>
      <c r="M161" s="27">
        <f t="shared" si="4"/>
        <v>19</v>
      </c>
      <c r="N161" s="28" t="str">
        <f t="shared" si="5"/>
        <v>fre</v>
      </c>
    </row>
    <row r="162" spans="1:14" ht="15" customHeight="1" x14ac:dyDescent="0.25">
      <c r="A162" s="23" cm="1">
        <f t="array" ref="A162">IFERROR(
_xlfn.XLOOKUP($E162&amp;"|"&amp;$F162,
'Kör- och arbetstid'!$B$2:$B$377&amp;"|"&amp;'Kör- och arbetstid'!$C$2:$C$377,
'Kör- och arbetstid'!$A$2:$A$377),
"")</f>
        <v>10</v>
      </c>
      <c r="B162" s="24" t="s">
        <v>23</v>
      </c>
      <c r="C162" s="24" t="s">
        <v>267</v>
      </c>
      <c r="D162" s="24">
        <v>903</v>
      </c>
      <c r="E162" s="24" t="s">
        <v>268</v>
      </c>
      <c r="F162" s="24">
        <v>2</v>
      </c>
      <c r="G162" s="24" t="s">
        <v>312</v>
      </c>
      <c r="H162" s="24" t="s">
        <v>313</v>
      </c>
      <c r="I162" s="24" t="s">
        <v>314</v>
      </c>
      <c r="J162" s="25">
        <v>622</v>
      </c>
      <c r="K162" s="24"/>
      <c r="L162" s="26">
        <f>VLOOKUP(A162,'Kör- och arbetstid'!$A$2:$N$377,13,FALSE)</f>
        <v>46150</v>
      </c>
      <c r="M162" s="27">
        <f t="shared" si="4"/>
        <v>19</v>
      </c>
      <c r="N162" s="28" t="str">
        <f t="shared" si="5"/>
        <v>fre</v>
      </c>
    </row>
    <row r="163" spans="1:14" ht="15" customHeight="1" x14ac:dyDescent="0.25">
      <c r="A163" s="23" cm="1">
        <f t="array" ref="A163">IFERROR(
_xlfn.XLOOKUP($E163&amp;"|"&amp;$F163,
'Kör- och arbetstid'!$B$2:$B$377&amp;"|"&amp;'Kör- och arbetstid'!$C$2:$C$377,
'Kör- och arbetstid'!$A$2:$A$377),
"")</f>
        <v>10</v>
      </c>
      <c r="B163" s="24" t="s">
        <v>23</v>
      </c>
      <c r="C163" s="24" t="s">
        <v>267</v>
      </c>
      <c r="D163" s="24">
        <v>903</v>
      </c>
      <c r="E163" s="24" t="s">
        <v>268</v>
      </c>
      <c r="F163" s="24">
        <v>2</v>
      </c>
      <c r="G163" s="24" t="s">
        <v>315</v>
      </c>
      <c r="H163" s="24" t="s">
        <v>316</v>
      </c>
      <c r="I163" s="24" t="s">
        <v>317</v>
      </c>
      <c r="J163" s="25">
        <v>499</v>
      </c>
      <c r="K163" s="24"/>
      <c r="L163" s="26">
        <f>VLOOKUP(A163,'Kör- och arbetstid'!$A$2:$N$377,13,FALSE)</f>
        <v>46150</v>
      </c>
      <c r="M163" s="27">
        <f t="shared" si="4"/>
        <v>19</v>
      </c>
      <c r="N163" s="28" t="str">
        <f t="shared" si="5"/>
        <v>fre</v>
      </c>
    </row>
    <row r="164" spans="1:14" ht="15" customHeight="1" x14ac:dyDescent="0.25">
      <c r="A164" s="23" cm="1">
        <f t="array" ref="A164">IFERROR(
_xlfn.XLOOKUP($E164&amp;"|"&amp;$F164,
'Kör- och arbetstid'!$B$2:$B$377&amp;"|"&amp;'Kör- och arbetstid'!$C$2:$C$377,
'Kör- och arbetstid'!$A$2:$A$377),
"")</f>
        <v>10</v>
      </c>
      <c r="B164" s="24" t="s">
        <v>23</v>
      </c>
      <c r="C164" s="24" t="s">
        <v>267</v>
      </c>
      <c r="D164" s="24">
        <v>903</v>
      </c>
      <c r="E164" s="24" t="s">
        <v>268</v>
      </c>
      <c r="F164" s="24">
        <v>2</v>
      </c>
      <c r="G164" s="24" t="s">
        <v>318</v>
      </c>
      <c r="H164" s="24" t="s">
        <v>319</v>
      </c>
      <c r="I164" s="24" t="s">
        <v>320</v>
      </c>
      <c r="J164" s="24">
        <v>666</v>
      </c>
      <c r="K164" s="24"/>
      <c r="L164" s="26">
        <f>VLOOKUP(A164,'Kör- och arbetstid'!$A$2:$N$377,13,FALSE)</f>
        <v>46150</v>
      </c>
      <c r="M164" s="27">
        <f t="shared" si="4"/>
        <v>19</v>
      </c>
      <c r="N164" s="28" t="str">
        <f t="shared" si="5"/>
        <v>fre</v>
      </c>
    </row>
    <row r="165" spans="1:14" ht="15" customHeight="1" x14ac:dyDescent="0.25">
      <c r="A165" s="23" cm="1">
        <f t="array" ref="A165">IFERROR(
_xlfn.XLOOKUP($E165&amp;"|"&amp;$F165,
'Kör- och arbetstid'!$B$2:$B$377&amp;"|"&amp;'Kör- och arbetstid'!$C$2:$C$377,
'Kör- och arbetstid'!$A$2:$A$377),
"")</f>
        <v>10</v>
      </c>
      <c r="B165" s="24" t="s">
        <v>23</v>
      </c>
      <c r="C165" s="24" t="s">
        <v>267</v>
      </c>
      <c r="D165" s="24">
        <v>903</v>
      </c>
      <c r="E165" s="24" t="s">
        <v>268</v>
      </c>
      <c r="F165" s="24">
        <v>2</v>
      </c>
      <c r="G165" s="24" t="s">
        <v>330</v>
      </c>
      <c r="H165" s="24" t="s">
        <v>331</v>
      </c>
      <c r="I165" s="24" t="s">
        <v>320</v>
      </c>
      <c r="J165" s="25">
        <v>463</v>
      </c>
      <c r="K165" s="24"/>
      <c r="L165" s="26">
        <f>VLOOKUP(A165,'Kör- och arbetstid'!$A$2:$N$377,13,FALSE)</f>
        <v>46150</v>
      </c>
      <c r="M165" s="27">
        <f t="shared" si="4"/>
        <v>19</v>
      </c>
      <c r="N165" s="28" t="str">
        <f t="shared" si="5"/>
        <v>fre</v>
      </c>
    </row>
    <row r="166" spans="1:14" ht="15" customHeight="1" x14ac:dyDescent="0.25">
      <c r="A166" s="23" cm="1">
        <f t="array" ref="A166">IFERROR(
_xlfn.XLOOKUP($E166&amp;"|"&amp;$F166,
'Kör- och arbetstid'!$B$2:$B$377&amp;"|"&amp;'Kör- och arbetstid'!$C$2:$C$377,
'Kör- och arbetstid'!$A$2:$A$377),
"")</f>
        <v>10</v>
      </c>
      <c r="B166" s="24" t="s">
        <v>23</v>
      </c>
      <c r="C166" s="24" t="s">
        <v>267</v>
      </c>
      <c r="D166" s="24">
        <v>903</v>
      </c>
      <c r="E166" s="24" t="s">
        <v>268</v>
      </c>
      <c r="F166" s="24">
        <v>2</v>
      </c>
      <c r="G166" s="24" t="s">
        <v>349</v>
      </c>
      <c r="H166" s="24" t="s">
        <v>291</v>
      </c>
      <c r="I166" s="24" t="s">
        <v>350</v>
      </c>
      <c r="J166" s="24">
        <v>779</v>
      </c>
      <c r="K166" s="24"/>
      <c r="L166" s="26">
        <f>VLOOKUP(A166,'Kör- och arbetstid'!$A$2:$N$377,13,FALSE)</f>
        <v>46150</v>
      </c>
      <c r="M166" s="27">
        <f t="shared" si="4"/>
        <v>19</v>
      </c>
      <c r="N166" s="28" t="str">
        <f t="shared" si="5"/>
        <v>fre</v>
      </c>
    </row>
    <row r="167" spans="1:14" ht="15" customHeight="1" x14ac:dyDescent="0.25">
      <c r="A167" s="23" cm="1">
        <f t="array" ref="A167">IFERROR(
_xlfn.XLOOKUP($E167&amp;"|"&amp;$F167,
'Kör- och arbetstid'!$B$2:$B$377&amp;"|"&amp;'Kör- och arbetstid'!$C$2:$C$377,
'Kör- och arbetstid'!$A$2:$A$377),
"")</f>
        <v>11</v>
      </c>
      <c r="B167" s="24" t="s">
        <v>23</v>
      </c>
      <c r="C167" s="24" t="s">
        <v>261</v>
      </c>
      <c r="D167" s="24">
        <v>938</v>
      </c>
      <c r="E167" s="24" t="s">
        <v>262</v>
      </c>
      <c r="F167" s="24">
        <v>1</v>
      </c>
      <c r="G167" s="24" t="s">
        <v>255</v>
      </c>
      <c r="H167" s="24" t="s">
        <v>263</v>
      </c>
      <c r="I167" s="24" t="s">
        <v>264</v>
      </c>
      <c r="J167" s="24">
        <v>205</v>
      </c>
      <c r="K167" s="24"/>
      <c r="L167" s="26">
        <f>VLOOKUP(A167,'Kör- och arbetstid'!$A$2:$N$377,13,FALSE)</f>
        <v>46151</v>
      </c>
      <c r="M167" s="27">
        <f t="shared" si="4"/>
        <v>19</v>
      </c>
      <c r="N167" s="28" t="str">
        <f t="shared" si="5"/>
        <v>lör</v>
      </c>
    </row>
    <row r="168" spans="1:14" ht="15" customHeight="1" x14ac:dyDescent="0.25">
      <c r="A168" s="23" cm="1">
        <f t="array" ref="A168">IFERROR(
_xlfn.XLOOKUP($E168&amp;"|"&amp;$F168,
'Kör- och arbetstid'!$B$2:$B$377&amp;"|"&amp;'Kör- och arbetstid'!$C$2:$C$377,
'Kör- och arbetstid'!$A$2:$A$377),
"")</f>
        <v>11</v>
      </c>
      <c r="B168" s="24" t="s">
        <v>23</v>
      </c>
      <c r="C168" s="24" t="s">
        <v>261</v>
      </c>
      <c r="D168" s="24">
        <v>938</v>
      </c>
      <c r="E168" s="24" t="s">
        <v>262</v>
      </c>
      <c r="F168" s="24">
        <v>1</v>
      </c>
      <c r="G168" s="24">
        <v>1</v>
      </c>
      <c r="H168" s="24" t="s">
        <v>265</v>
      </c>
      <c r="I168" s="24" t="s">
        <v>266</v>
      </c>
      <c r="J168" s="24">
        <v>854</v>
      </c>
      <c r="K168" s="24"/>
      <c r="L168" s="26">
        <f>VLOOKUP(A168,'Kör- och arbetstid'!$A$2:$N$377,13,FALSE)</f>
        <v>46151</v>
      </c>
      <c r="M168" s="27">
        <f t="shared" si="4"/>
        <v>19</v>
      </c>
      <c r="N168" s="28" t="str">
        <f t="shared" si="5"/>
        <v>lör</v>
      </c>
    </row>
    <row r="169" spans="1:14" ht="15" customHeight="1" x14ac:dyDescent="0.25">
      <c r="A169" s="23" cm="1">
        <f t="array" ref="A169">IFERROR(
_xlfn.XLOOKUP($E169&amp;"|"&amp;$F169,
'Kör- och arbetstid'!$B$2:$B$377&amp;"|"&amp;'Kör- och arbetstid'!$C$2:$C$377,
'Kör- och arbetstid'!$A$2:$A$377),
"")</f>
        <v>11</v>
      </c>
      <c r="B169" s="24" t="s">
        <v>23</v>
      </c>
      <c r="C169" s="24" t="s">
        <v>267</v>
      </c>
      <c r="D169" s="24">
        <v>903</v>
      </c>
      <c r="E169" s="24" t="s">
        <v>268</v>
      </c>
      <c r="F169" s="24">
        <v>3</v>
      </c>
      <c r="G169" s="24" t="s">
        <v>321</v>
      </c>
      <c r="H169" s="24" t="s">
        <v>322</v>
      </c>
      <c r="I169" s="24" t="s">
        <v>323</v>
      </c>
      <c r="J169" s="24">
        <v>304</v>
      </c>
      <c r="K169" s="24"/>
      <c r="L169" s="26">
        <f>VLOOKUP(A169,'Kör- och arbetstid'!$A$2:$N$377,13,FALSE)</f>
        <v>46151</v>
      </c>
      <c r="M169" s="27">
        <f t="shared" si="4"/>
        <v>19</v>
      </c>
      <c r="N169" s="28" t="str">
        <f t="shared" si="5"/>
        <v>lör</v>
      </c>
    </row>
    <row r="170" spans="1:14" ht="15" customHeight="1" x14ac:dyDescent="0.25">
      <c r="A170" s="23" cm="1">
        <f t="array" ref="A170">IFERROR(
_xlfn.XLOOKUP($E170&amp;"|"&amp;$F170,
'Kör- och arbetstid'!$B$2:$B$377&amp;"|"&amp;'Kör- och arbetstid'!$C$2:$C$377,
'Kör- och arbetstid'!$A$2:$A$377),
"")</f>
        <v>11</v>
      </c>
      <c r="B170" s="24" t="s">
        <v>23</v>
      </c>
      <c r="C170" s="24" t="s">
        <v>267</v>
      </c>
      <c r="D170" s="24">
        <v>903</v>
      </c>
      <c r="E170" s="24" t="s">
        <v>268</v>
      </c>
      <c r="F170" s="24">
        <v>3</v>
      </c>
      <c r="G170" s="24" t="s">
        <v>324</v>
      </c>
      <c r="H170" s="24" t="s">
        <v>322</v>
      </c>
      <c r="I170" s="24" t="s">
        <v>325</v>
      </c>
      <c r="J170" s="24">
        <v>419</v>
      </c>
      <c r="K170" s="24"/>
      <c r="L170" s="26">
        <f>VLOOKUP(A170,'Kör- och arbetstid'!$A$2:$N$377,13,FALSE)</f>
        <v>46151</v>
      </c>
      <c r="M170" s="27">
        <f t="shared" si="4"/>
        <v>19</v>
      </c>
      <c r="N170" s="28" t="str">
        <f t="shared" si="5"/>
        <v>lör</v>
      </c>
    </row>
    <row r="171" spans="1:14" ht="15" customHeight="1" x14ac:dyDescent="0.25">
      <c r="A171" s="23" cm="1">
        <f t="array" ref="A171">IFERROR(
_xlfn.XLOOKUP($E171&amp;"|"&amp;$F171,
'Kör- och arbetstid'!$B$2:$B$377&amp;"|"&amp;'Kör- och arbetstid'!$C$2:$C$377,
'Kör- och arbetstid'!$A$2:$A$377),
"")</f>
        <v>11</v>
      </c>
      <c r="B171" s="24" t="s">
        <v>23</v>
      </c>
      <c r="C171" s="24" t="s">
        <v>267</v>
      </c>
      <c r="D171" s="24">
        <v>903</v>
      </c>
      <c r="E171" s="24" t="s">
        <v>268</v>
      </c>
      <c r="F171" s="24">
        <v>3</v>
      </c>
      <c r="G171" s="24" t="s">
        <v>326</v>
      </c>
      <c r="H171" s="24" t="s">
        <v>294</v>
      </c>
      <c r="I171" s="24" t="s">
        <v>327</v>
      </c>
      <c r="J171" s="24">
        <v>481</v>
      </c>
      <c r="K171" s="24"/>
      <c r="L171" s="26">
        <f>VLOOKUP(A171,'Kör- och arbetstid'!$A$2:$N$377,13,FALSE)</f>
        <v>46151</v>
      </c>
      <c r="M171" s="27">
        <f t="shared" si="4"/>
        <v>19</v>
      </c>
      <c r="N171" s="28" t="str">
        <f t="shared" si="5"/>
        <v>lör</v>
      </c>
    </row>
    <row r="172" spans="1:14" ht="15" customHeight="1" x14ac:dyDescent="0.25">
      <c r="A172" s="23" cm="1">
        <f t="array" ref="A172">IFERROR(
_xlfn.XLOOKUP($E172&amp;"|"&amp;$F172,
'Kör- och arbetstid'!$B$2:$B$377&amp;"|"&amp;'Kör- och arbetstid'!$C$2:$C$377,
'Kör- och arbetstid'!$A$2:$A$377),
"")</f>
        <v>11</v>
      </c>
      <c r="B172" s="24" t="s">
        <v>23</v>
      </c>
      <c r="C172" s="24" t="s">
        <v>267</v>
      </c>
      <c r="D172" s="24">
        <v>903</v>
      </c>
      <c r="E172" s="24" t="s">
        <v>268</v>
      </c>
      <c r="F172" s="24">
        <v>3</v>
      </c>
      <c r="G172" s="24" t="s">
        <v>328</v>
      </c>
      <c r="H172" s="24" t="s">
        <v>294</v>
      </c>
      <c r="I172" s="24" t="s">
        <v>329</v>
      </c>
      <c r="J172" s="25">
        <v>479</v>
      </c>
      <c r="K172" s="24"/>
      <c r="L172" s="26">
        <f>VLOOKUP(A172,'Kör- och arbetstid'!$A$2:$N$377,13,FALSE)</f>
        <v>46151</v>
      </c>
      <c r="M172" s="27">
        <f t="shared" si="4"/>
        <v>19</v>
      </c>
      <c r="N172" s="28" t="str">
        <f t="shared" si="5"/>
        <v>lör</v>
      </c>
    </row>
    <row r="173" spans="1:14" ht="15" customHeight="1" x14ac:dyDescent="0.25">
      <c r="A173" s="23" cm="1">
        <f t="array" ref="A173">IFERROR(
_xlfn.XLOOKUP($E173&amp;"|"&amp;$F173,
'Kör- och arbetstid'!$B$2:$B$377&amp;"|"&amp;'Kör- och arbetstid'!$C$2:$C$377,
'Kör- och arbetstid'!$A$2:$A$377),
"")</f>
        <v>11</v>
      </c>
      <c r="B173" s="24" t="s">
        <v>23</v>
      </c>
      <c r="C173" s="24" t="s">
        <v>267</v>
      </c>
      <c r="D173" s="29">
        <v>903</v>
      </c>
      <c r="E173" s="29" t="s">
        <v>268</v>
      </c>
      <c r="F173" s="29">
        <v>3</v>
      </c>
      <c r="G173" s="29" t="s">
        <v>351</v>
      </c>
      <c r="H173" s="29" t="s">
        <v>352</v>
      </c>
      <c r="I173" s="29" t="s">
        <v>353</v>
      </c>
      <c r="J173" s="25">
        <v>370</v>
      </c>
      <c r="K173" s="30"/>
      <c r="L173" s="26">
        <f>VLOOKUP(A173,'Kör- och arbetstid'!$A$2:$N$377,13,FALSE)</f>
        <v>46151</v>
      </c>
      <c r="M173" s="27">
        <f t="shared" si="4"/>
        <v>19</v>
      </c>
      <c r="N173" s="28" t="str">
        <f t="shared" si="5"/>
        <v>lör</v>
      </c>
    </row>
    <row r="174" spans="1:14" ht="15" customHeight="1" x14ac:dyDescent="0.25">
      <c r="A174" s="23" cm="1">
        <f t="array" ref="A174">IFERROR(
_xlfn.XLOOKUP($E174&amp;"|"&amp;$F174,
'Kör- och arbetstid'!$B$2:$B$377&amp;"|"&amp;'Kör- och arbetstid'!$C$2:$C$377,
'Kör- och arbetstid'!$A$2:$A$377),
"")</f>
        <v>11</v>
      </c>
      <c r="B174" s="24" t="s">
        <v>23</v>
      </c>
      <c r="C174" s="24" t="s">
        <v>267</v>
      </c>
      <c r="D174" s="29">
        <v>903</v>
      </c>
      <c r="E174" s="29" t="s">
        <v>268</v>
      </c>
      <c r="F174" s="29">
        <v>3</v>
      </c>
      <c r="G174" s="29" t="s">
        <v>354</v>
      </c>
      <c r="H174" s="29" t="s">
        <v>323</v>
      </c>
      <c r="I174" s="29" t="s">
        <v>355</v>
      </c>
      <c r="J174" s="25">
        <v>341</v>
      </c>
      <c r="K174" s="30"/>
      <c r="L174" s="26">
        <f>VLOOKUP(A174,'Kör- och arbetstid'!$A$2:$N$377,13,FALSE)</f>
        <v>46151</v>
      </c>
      <c r="M174" s="27">
        <f t="shared" si="4"/>
        <v>19</v>
      </c>
      <c r="N174" s="28" t="str">
        <f t="shared" si="5"/>
        <v>lör</v>
      </c>
    </row>
    <row r="175" spans="1:14" ht="15" customHeight="1" x14ac:dyDescent="0.25">
      <c r="A175" s="23" cm="1">
        <f t="array" ref="A175">IFERROR(
_xlfn.XLOOKUP($E175&amp;"|"&amp;$F175,
'Kör- och arbetstid'!$B$2:$B$377&amp;"|"&amp;'Kör- och arbetstid'!$C$2:$C$377,
'Kör- och arbetstid'!$A$2:$A$377),
"")</f>
        <v>11</v>
      </c>
      <c r="B175" s="24" t="s">
        <v>23</v>
      </c>
      <c r="C175" s="24" t="s">
        <v>267</v>
      </c>
      <c r="D175" s="29">
        <v>903</v>
      </c>
      <c r="E175" s="29" t="s">
        <v>268</v>
      </c>
      <c r="F175" s="29">
        <v>3</v>
      </c>
      <c r="G175" s="29" t="s">
        <v>356</v>
      </c>
      <c r="H175" s="29" t="s">
        <v>357</v>
      </c>
      <c r="I175" s="29" t="s">
        <v>358</v>
      </c>
      <c r="J175" s="25">
        <v>273</v>
      </c>
      <c r="K175" s="30"/>
      <c r="L175" s="26">
        <f>VLOOKUP(A175,'Kör- och arbetstid'!$A$2:$N$377,13,FALSE)</f>
        <v>46151</v>
      </c>
      <c r="M175" s="27">
        <f t="shared" si="4"/>
        <v>19</v>
      </c>
      <c r="N175" s="28" t="str">
        <f t="shared" si="5"/>
        <v>lör</v>
      </c>
    </row>
    <row r="176" spans="1:14" ht="15" customHeight="1" x14ac:dyDescent="0.25">
      <c r="A176" s="23" cm="1">
        <f t="array" ref="A176">IFERROR(
_xlfn.XLOOKUP($E176&amp;"|"&amp;$F176,
'Kör- och arbetstid'!$B$2:$B$377&amp;"|"&amp;'Kör- och arbetstid'!$C$2:$C$377,
'Kör- och arbetstid'!$A$2:$A$377),
"")</f>
        <v>11</v>
      </c>
      <c r="B176" s="24" t="s">
        <v>23</v>
      </c>
      <c r="C176" s="24" t="s">
        <v>267</v>
      </c>
      <c r="D176" s="29">
        <v>903</v>
      </c>
      <c r="E176" s="29" t="s">
        <v>268</v>
      </c>
      <c r="F176" s="29">
        <v>3</v>
      </c>
      <c r="G176" s="29" t="s">
        <v>359</v>
      </c>
      <c r="H176" s="29" t="s">
        <v>360</v>
      </c>
      <c r="I176" s="29" t="s">
        <v>361</v>
      </c>
      <c r="J176" s="25">
        <v>189</v>
      </c>
      <c r="K176" s="30"/>
      <c r="L176" s="26">
        <f>VLOOKUP(A176,'Kör- och arbetstid'!$A$2:$N$377,13,FALSE)</f>
        <v>46151</v>
      </c>
      <c r="M176" s="27">
        <f t="shared" si="4"/>
        <v>19</v>
      </c>
      <c r="N176" s="28" t="str">
        <f t="shared" si="5"/>
        <v>lör</v>
      </c>
    </row>
    <row r="177" spans="1:14" ht="15" customHeight="1" x14ac:dyDescent="0.25">
      <c r="A177" s="23" cm="1">
        <f t="array" ref="A177">IFERROR(
_xlfn.XLOOKUP($E177&amp;"|"&amp;$F177,
'Kör- och arbetstid'!$B$2:$B$377&amp;"|"&amp;'Kör- och arbetstid'!$C$2:$C$377,
'Kör- och arbetstid'!$A$2:$A$377),
"")</f>
        <v>11</v>
      </c>
      <c r="B177" s="24" t="s">
        <v>23</v>
      </c>
      <c r="C177" s="24" t="s">
        <v>267</v>
      </c>
      <c r="D177" s="29">
        <v>903</v>
      </c>
      <c r="E177" s="29" t="s">
        <v>268</v>
      </c>
      <c r="F177" s="29">
        <v>3</v>
      </c>
      <c r="G177" s="29" t="s">
        <v>362</v>
      </c>
      <c r="H177" s="29" t="s">
        <v>363</v>
      </c>
      <c r="I177" s="29" t="s">
        <v>364</v>
      </c>
      <c r="J177" s="25">
        <v>175</v>
      </c>
      <c r="K177" s="30"/>
      <c r="L177" s="26">
        <f>VLOOKUP(A177,'Kör- och arbetstid'!$A$2:$N$377,13,FALSE)</f>
        <v>46151</v>
      </c>
      <c r="M177" s="27">
        <f t="shared" si="4"/>
        <v>19</v>
      </c>
      <c r="N177" s="28" t="str">
        <f t="shared" si="5"/>
        <v>lör</v>
      </c>
    </row>
    <row r="178" spans="1:14" ht="15" customHeight="1" x14ac:dyDescent="0.25">
      <c r="A178" s="23" cm="1">
        <f t="array" ref="A178">IFERROR(
_xlfn.XLOOKUP($E178&amp;"|"&amp;$F178,
'Kör- och arbetstid'!$B$2:$B$377&amp;"|"&amp;'Kör- och arbetstid'!$C$2:$C$377,
'Kör- och arbetstid'!$A$2:$A$377),
"")</f>
        <v>11</v>
      </c>
      <c r="B178" s="24" t="s">
        <v>23</v>
      </c>
      <c r="C178" s="24" t="s">
        <v>267</v>
      </c>
      <c r="D178" s="29">
        <v>903</v>
      </c>
      <c r="E178" s="29" t="s">
        <v>268</v>
      </c>
      <c r="F178" s="29">
        <v>3</v>
      </c>
      <c r="G178" s="29" t="s">
        <v>365</v>
      </c>
      <c r="H178" s="29" t="s">
        <v>366</v>
      </c>
      <c r="I178" s="29" t="s">
        <v>367</v>
      </c>
      <c r="J178" s="25">
        <v>241</v>
      </c>
      <c r="K178" s="30"/>
      <c r="L178" s="26">
        <f>VLOOKUP(A178,'Kör- och arbetstid'!$A$2:$N$377,13,FALSE)</f>
        <v>46151</v>
      </c>
      <c r="M178" s="27">
        <f t="shared" si="4"/>
        <v>19</v>
      </c>
      <c r="N178" s="28" t="str">
        <f t="shared" si="5"/>
        <v>lör</v>
      </c>
    </row>
    <row r="179" spans="1:14" ht="15" customHeight="1" x14ac:dyDescent="0.25">
      <c r="A179" s="23" cm="1">
        <f t="array" ref="A179">IFERROR(
_xlfn.XLOOKUP($E179&amp;"|"&amp;$F179,
'Kör- och arbetstid'!$B$2:$B$377&amp;"|"&amp;'Kör- och arbetstid'!$C$2:$C$377,
'Kör- och arbetstid'!$A$2:$A$377),
"")</f>
        <v>11</v>
      </c>
      <c r="B179" s="24" t="s">
        <v>23</v>
      </c>
      <c r="C179" s="24" t="s">
        <v>267</v>
      </c>
      <c r="D179" s="29">
        <v>903</v>
      </c>
      <c r="E179" s="29" t="s">
        <v>268</v>
      </c>
      <c r="F179" s="29">
        <v>3</v>
      </c>
      <c r="G179" s="29" t="s">
        <v>368</v>
      </c>
      <c r="H179" s="29" t="s">
        <v>369</v>
      </c>
      <c r="I179" s="29" t="s">
        <v>370</v>
      </c>
      <c r="J179" s="25">
        <v>174</v>
      </c>
      <c r="K179" s="30"/>
      <c r="L179" s="26">
        <f>VLOOKUP(A179,'Kör- och arbetstid'!$A$2:$N$377,13,FALSE)</f>
        <v>46151</v>
      </c>
      <c r="M179" s="27">
        <f t="shared" si="4"/>
        <v>19</v>
      </c>
      <c r="N179" s="28" t="str">
        <f t="shared" si="5"/>
        <v>lör</v>
      </c>
    </row>
    <row r="180" spans="1:14" ht="15" customHeight="1" x14ac:dyDescent="0.25">
      <c r="A180" s="23" cm="1">
        <f t="array" ref="A180">IFERROR(
_xlfn.XLOOKUP($E180&amp;"|"&amp;$F180,
'Kör- och arbetstid'!$B$2:$B$377&amp;"|"&amp;'Kör- och arbetstid'!$C$2:$C$377,
'Kör- och arbetstid'!$A$2:$A$377),
"")</f>
        <v>11</v>
      </c>
      <c r="B180" s="24" t="s">
        <v>23</v>
      </c>
      <c r="C180" s="24" t="s">
        <v>267</v>
      </c>
      <c r="D180" s="29">
        <v>903</v>
      </c>
      <c r="E180" s="29" t="s">
        <v>268</v>
      </c>
      <c r="F180" s="29">
        <v>3</v>
      </c>
      <c r="G180" s="29" t="s">
        <v>371</v>
      </c>
      <c r="H180" s="29" t="s">
        <v>372</v>
      </c>
      <c r="I180" s="29" t="s">
        <v>373</v>
      </c>
      <c r="J180" s="25">
        <v>218</v>
      </c>
      <c r="K180" s="30"/>
      <c r="L180" s="26">
        <f>VLOOKUP(A180,'Kör- och arbetstid'!$A$2:$N$377,13,FALSE)</f>
        <v>46151</v>
      </c>
      <c r="M180" s="27">
        <f t="shared" si="4"/>
        <v>19</v>
      </c>
      <c r="N180" s="28" t="str">
        <f t="shared" si="5"/>
        <v>lör</v>
      </c>
    </row>
    <row r="181" spans="1:14" ht="15" customHeight="1" x14ac:dyDescent="0.25">
      <c r="A181" s="23" cm="1">
        <f t="array" ref="A181">IFERROR(
_xlfn.XLOOKUP($E181&amp;"|"&amp;$F181,
'Kör- och arbetstid'!$B$2:$B$377&amp;"|"&amp;'Kör- och arbetstid'!$C$2:$C$377,
'Kör- och arbetstid'!$A$2:$A$377),
"")</f>
        <v>11</v>
      </c>
      <c r="B181" s="24" t="s">
        <v>23</v>
      </c>
      <c r="C181" s="24" t="s">
        <v>267</v>
      </c>
      <c r="D181" s="29">
        <v>903</v>
      </c>
      <c r="E181" s="29" t="s">
        <v>268</v>
      </c>
      <c r="F181" s="29">
        <v>3</v>
      </c>
      <c r="G181" s="29" t="s">
        <v>374</v>
      </c>
      <c r="H181" s="29" t="s">
        <v>375</v>
      </c>
      <c r="I181" s="29" t="s">
        <v>376</v>
      </c>
      <c r="J181" s="25">
        <v>206</v>
      </c>
      <c r="K181" s="30"/>
      <c r="L181" s="26">
        <f>VLOOKUP(A181,'Kör- och arbetstid'!$A$2:$N$377,13,FALSE)</f>
        <v>46151</v>
      </c>
      <c r="M181" s="27">
        <f t="shared" si="4"/>
        <v>19</v>
      </c>
      <c r="N181" s="28" t="str">
        <f t="shared" si="5"/>
        <v>lör</v>
      </c>
    </row>
    <row r="182" spans="1:14" ht="15" customHeight="1" x14ac:dyDescent="0.25">
      <c r="A182" s="23" cm="1">
        <f t="array" ref="A182">IFERROR(
_xlfn.XLOOKUP($E182&amp;"|"&amp;$F182,
'Kör- och arbetstid'!$B$2:$B$377&amp;"|"&amp;'Kör- och arbetstid'!$C$2:$C$377,
'Kör- och arbetstid'!$A$2:$A$377),
"")</f>
        <v>11</v>
      </c>
      <c r="B182" s="24" t="s">
        <v>23</v>
      </c>
      <c r="C182" s="24" t="s">
        <v>267</v>
      </c>
      <c r="D182" s="29">
        <v>903</v>
      </c>
      <c r="E182" s="29" t="s">
        <v>268</v>
      </c>
      <c r="F182" s="29">
        <v>3</v>
      </c>
      <c r="G182" s="29" t="s">
        <v>377</v>
      </c>
      <c r="H182" s="29" t="s">
        <v>378</v>
      </c>
      <c r="I182" s="29" t="s">
        <v>379</v>
      </c>
      <c r="J182" s="25">
        <v>405</v>
      </c>
      <c r="K182" s="30"/>
      <c r="L182" s="26">
        <f>VLOOKUP(A182,'Kör- och arbetstid'!$A$2:$N$377,13,FALSE)</f>
        <v>46151</v>
      </c>
      <c r="M182" s="27">
        <f t="shared" si="4"/>
        <v>19</v>
      </c>
      <c r="N182" s="28" t="str">
        <f t="shared" si="5"/>
        <v>lör</v>
      </c>
    </row>
    <row r="183" spans="1:14" ht="15" customHeight="1" x14ac:dyDescent="0.25">
      <c r="A183" s="23" cm="1">
        <f t="array" ref="A183">IFERROR(
_xlfn.XLOOKUP($E183&amp;"|"&amp;$F183,
'Kör- och arbetstid'!$B$2:$B$377&amp;"|"&amp;'Kör- och arbetstid'!$C$2:$C$377,
'Kör- och arbetstid'!$A$2:$A$377),
"")</f>
        <v>11</v>
      </c>
      <c r="B183" s="24" t="s">
        <v>23</v>
      </c>
      <c r="C183" s="24" t="s">
        <v>267</v>
      </c>
      <c r="D183" s="24">
        <v>923</v>
      </c>
      <c r="E183" s="24" t="s">
        <v>380</v>
      </c>
      <c r="F183" s="24">
        <v>1</v>
      </c>
      <c r="G183" s="24">
        <v>4</v>
      </c>
      <c r="H183" s="24" t="s">
        <v>381</v>
      </c>
      <c r="I183" s="24" t="s">
        <v>382</v>
      </c>
      <c r="J183" s="24">
        <v>211</v>
      </c>
      <c r="K183" s="24"/>
      <c r="L183" s="26">
        <f>VLOOKUP(A183,'Kör- och arbetstid'!$A$2:$N$377,13,FALSE)</f>
        <v>46151</v>
      </c>
      <c r="M183" s="27">
        <f t="shared" si="4"/>
        <v>19</v>
      </c>
      <c r="N183" s="28" t="str">
        <f t="shared" si="5"/>
        <v>lör</v>
      </c>
    </row>
    <row r="184" spans="1:14" ht="15" customHeight="1" x14ac:dyDescent="0.25">
      <c r="A184" s="23" cm="1">
        <f t="array" ref="A184">IFERROR(
_xlfn.XLOOKUP($E184&amp;"|"&amp;$F184,
'Kör- och arbetstid'!$B$2:$B$377&amp;"|"&amp;'Kör- och arbetstid'!$C$2:$C$377,
'Kör- och arbetstid'!$A$2:$A$377),
"")</f>
        <v>11</v>
      </c>
      <c r="B184" s="24" t="s">
        <v>23</v>
      </c>
      <c r="C184" s="24" t="s">
        <v>267</v>
      </c>
      <c r="D184" s="24">
        <v>923</v>
      </c>
      <c r="E184" s="24" t="s">
        <v>380</v>
      </c>
      <c r="F184" s="24">
        <v>1</v>
      </c>
      <c r="G184" s="24" t="s">
        <v>383</v>
      </c>
      <c r="H184" s="24" t="s">
        <v>384</v>
      </c>
      <c r="I184" s="24" t="s">
        <v>385</v>
      </c>
      <c r="J184" s="24">
        <v>195</v>
      </c>
      <c r="K184" s="24"/>
      <c r="L184" s="26">
        <f>VLOOKUP(A184,'Kör- och arbetstid'!$A$2:$N$377,13,FALSE)</f>
        <v>46151</v>
      </c>
      <c r="M184" s="27">
        <f t="shared" si="4"/>
        <v>19</v>
      </c>
      <c r="N184" s="28" t="str">
        <f t="shared" si="5"/>
        <v>lör</v>
      </c>
    </row>
    <row r="185" spans="1:14" ht="15" customHeight="1" x14ac:dyDescent="0.25">
      <c r="A185" s="23" cm="1">
        <f t="array" ref="A185">IFERROR(
_xlfn.XLOOKUP($E185&amp;"|"&amp;$F185,
'Kör- och arbetstid'!$B$2:$B$377&amp;"|"&amp;'Kör- och arbetstid'!$C$2:$C$377,
'Kör- och arbetstid'!$A$2:$A$377),
"")</f>
        <v>11</v>
      </c>
      <c r="B185" s="24" t="s">
        <v>23</v>
      </c>
      <c r="C185" s="24" t="s">
        <v>267</v>
      </c>
      <c r="D185" s="24">
        <v>923</v>
      </c>
      <c r="E185" s="24" t="s">
        <v>380</v>
      </c>
      <c r="F185" s="24">
        <v>1</v>
      </c>
      <c r="G185" s="24">
        <v>2</v>
      </c>
      <c r="H185" s="24" t="s">
        <v>386</v>
      </c>
      <c r="I185" s="24" t="s">
        <v>387</v>
      </c>
      <c r="J185" s="24">
        <v>436</v>
      </c>
      <c r="K185" s="24"/>
      <c r="L185" s="26">
        <f>VLOOKUP(A185,'Kör- och arbetstid'!$A$2:$N$377,13,FALSE)</f>
        <v>46151</v>
      </c>
      <c r="M185" s="27">
        <f t="shared" si="4"/>
        <v>19</v>
      </c>
      <c r="N185" s="28" t="str">
        <f t="shared" si="5"/>
        <v>lör</v>
      </c>
    </row>
    <row r="186" spans="1:14" ht="15" customHeight="1" x14ac:dyDescent="0.25">
      <c r="A186" s="23" cm="1">
        <f t="array" ref="A186">IFERROR(
_xlfn.XLOOKUP($E186&amp;"|"&amp;$F186,
'Kör- och arbetstid'!$B$2:$B$377&amp;"|"&amp;'Kör- och arbetstid'!$C$2:$C$377,
'Kör- och arbetstid'!$A$2:$A$377),
"")</f>
        <v>12</v>
      </c>
      <c r="B186" s="24" t="s">
        <v>23</v>
      </c>
      <c r="C186" s="24" t="s">
        <v>388</v>
      </c>
      <c r="D186" s="24">
        <v>905</v>
      </c>
      <c r="E186" s="24" t="s">
        <v>388</v>
      </c>
      <c r="F186" s="24">
        <v>1</v>
      </c>
      <c r="G186" s="24">
        <v>14</v>
      </c>
      <c r="H186" s="24" t="s">
        <v>389</v>
      </c>
      <c r="I186" s="24" t="s">
        <v>390</v>
      </c>
      <c r="J186" s="24">
        <v>215</v>
      </c>
      <c r="K186" s="24" t="s">
        <v>391</v>
      </c>
      <c r="L186" s="26">
        <f>VLOOKUP(A186,'Kör- och arbetstid'!$A$2:$N$377,13,FALSE)</f>
        <v>46152</v>
      </c>
      <c r="M186" s="27">
        <f t="shared" si="4"/>
        <v>19</v>
      </c>
      <c r="N186" s="28" t="str">
        <f t="shared" si="5"/>
        <v>sön</v>
      </c>
    </row>
    <row r="187" spans="1:14" ht="15" customHeight="1" x14ac:dyDescent="0.25">
      <c r="A187" s="23" cm="1">
        <f t="array" ref="A187">IFERROR(
_xlfn.XLOOKUP($E187&amp;"|"&amp;$F187,
'Kör- och arbetstid'!$B$2:$B$377&amp;"|"&amp;'Kör- och arbetstid'!$C$2:$C$377,
'Kör- och arbetstid'!$A$2:$A$377),
"")</f>
        <v>12</v>
      </c>
      <c r="B187" s="24" t="s">
        <v>23</v>
      </c>
      <c r="C187" s="24" t="s">
        <v>388</v>
      </c>
      <c r="D187" s="24">
        <v>905</v>
      </c>
      <c r="E187" s="24" t="s">
        <v>388</v>
      </c>
      <c r="F187" s="24">
        <v>1</v>
      </c>
      <c r="G187" s="24">
        <v>23</v>
      </c>
      <c r="H187" s="24" t="s">
        <v>392</v>
      </c>
      <c r="I187" s="24" t="s">
        <v>393</v>
      </c>
      <c r="J187" s="25">
        <v>650</v>
      </c>
      <c r="K187" s="24" t="s">
        <v>391</v>
      </c>
      <c r="L187" s="26">
        <f>VLOOKUP(A187,'Kör- och arbetstid'!$A$2:$N$377,13,FALSE)</f>
        <v>46152</v>
      </c>
      <c r="M187" s="27">
        <f t="shared" si="4"/>
        <v>19</v>
      </c>
      <c r="N187" s="28" t="str">
        <f t="shared" si="5"/>
        <v>sön</v>
      </c>
    </row>
    <row r="188" spans="1:14" ht="15" customHeight="1" x14ac:dyDescent="0.25">
      <c r="A188" s="23" cm="1">
        <f t="array" ref="A188">IFERROR(
_xlfn.XLOOKUP($E188&amp;"|"&amp;$F188,
'Kör- och arbetstid'!$B$2:$B$377&amp;"|"&amp;'Kör- och arbetstid'!$C$2:$C$377,
'Kör- och arbetstid'!$A$2:$A$377),
"")</f>
        <v>12</v>
      </c>
      <c r="B188" s="24" t="s">
        <v>23</v>
      </c>
      <c r="C188" s="24" t="s">
        <v>388</v>
      </c>
      <c r="D188" s="24">
        <v>905</v>
      </c>
      <c r="E188" s="24" t="s">
        <v>388</v>
      </c>
      <c r="F188" s="24">
        <v>1</v>
      </c>
      <c r="G188" s="24">
        <v>22</v>
      </c>
      <c r="H188" s="24" t="s">
        <v>392</v>
      </c>
      <c r="I188" s="24" t="s">
        <v>394</v>
      </c>
      <c r="J188" s="25">
        <v>267</v>
      </c>
      <c r="K188" s="24" t="s">
        <v>391</v>
      </c>
      <c r="L188" s="26">
        <f>VLOOKUP(A188,'Kör- och arbetstid'!$A$2:$N$377,13,FALSE)</f>
        <v>46152</v>
      </c>
      <c r="M188" s="27">
        <f t="shared" si="4"/>
        <v>19</v>
      </c>
      <c r="N188" s="28" t="str">
        <f t="shared" si="5"/>
        <v>sön</v>
      </c>
    </row>
    <row r="189" spans="1:14" ht="15" customHeight="1" x14ac:dyDescent="0.25">
      <c r="A189" s="23" cm="1">
        <f t="array" ref="A189">IFERROR(
_xlfn.XLOOKUP($E189&amp;"|"&amp;$F189,
'Kör- och arbetstid'!$B$2:$B$377&amp;"|"&amp;'Kör- och arbetstid'!$C$2:$C$377,
'Kör- och arbetstid'!$A$2:$A$377),
"")</f>
        <v>12</v>
      </c>
      <c r="B189" s="24" t="s">
        <v>23</v>
      </c>
      <c r="C189" s="24" t="s">
        <v>388</v>
      </c>
      <c r="D189" s="24">
        <v>905</v>
      </c>
      <c r="E189" s="24" t="s">
        <v>388</v>
      </c>
      <c r="F189" s="24">
        <v>1</v>
      </c>
      <c r="G189" s="24">
        <v>17</v>
      </c>
      <c r="H189" s="24" t="s">
        <v>395</v>
      </c>
      <c r="I189" s="24" t="s">
        <v>396</v>
      </c>
      <c r="J189" s="25">
        <v>83</v>
      </c>
      <c r="K189" s="24" t="s">
        <v>391</v>
      </c>
      <c r="L189" s="26">
        <f>VLOOKUP(A189,'Kör- och arbetstid'!$A$2:$N$377,13,FALSE)</f>
        <v>46152</v>
      </c>
      <c r="M189" s="27">
        <f t="shared" si="4"/>
        <v>19</v>
      </c>
      <c r="N189" s="28" t="str">
        <f t="shared" si="5"/>
        <v>sön</v>
      </c>
    </row>
    <row r="190" spans="1:14" ht="15" customHeight="1" x14ac:dyDescent="0.25">
      <c r="A190" s="23" cm="1">
        <f t="array" ref="A190">IFERROR(
_xlfn.XLOOKUP($E190&amp;"|"&amp;$F190,
'Kör- och arbetstid'!$B$2:$B$377&amp;"|"&amp;'Kör- och arbetstid'!$C$2:$C$377,
'Kör- och arbetstid'!$A$2:$A$377),
"")</f>
        <v>12</v>
      </c>
      <c r="B190" s="24" t="s">
        <v>23</v>
      </c>
      <c r="C190" s="24" t="s">
        <v>388</v>
      </c>
      <c r="D190" s="24">
        <v>905</v>
      </c>
      <c r="E190" s="24" t="s">
        <v>388</v>
      </c>
      <c r="F190" s="24">
        <v>1</v>
      </c>
      <c r="G190" s="24">
        <v>16</v>
      </c>
      <c r="H190" s="24" t="s">
        <v>395</v>
      </c>
      <c r="I190" s="24" t="s">
        <v>396</v>
      </c>
      <c r="J190" s="25">
        <v>83</v>
      </c>
      <c r="K190" s="24" t="s">
        <v>391</v>
      </c>
      <c r="L190" s="26">
        <f>VLOOKUP(A190,'Kör- och arbetstid'!$A$2:$N$377,13,FALSE)</f>
        <v>46152</v>
      </c>
      <c r="M190" s="27">
        <f t="shared" si="4"/>
        <v>19</v>
      </c>
      <c r="N190" s="28" t="str">
        <f t="shared" si="5"/>
        <v>sön</v>
      </c>
    </row>
    <row r="191" spans="1:14" ht="15" customHeight="1" x14ac:dyDescent="0.25">
      <c r="A191" s="23" cm="1">
        <f t="array" ref="A191">IFERROR(
_xlfn.XLOOKUP($E191&amp;"|"&amp;$F191,
'Kör- och arbetstid'!$B$2:$B$377&amp;"|"&amp;'Kör- och arbetstid'!$C$2:$C$377,
'Kör- och arbetstid'!$A$2:$A$377),
"")</f>
        <v>12</v>
      </c>
      <c r="B191" s="24" t="s">
        <v>23</v>
      </c>
      <c r="C191" s="24" t="s">
        <v>388</v>
      </c>
      <c r="D191" s="24">
        <v>905</v>
      </c>
      <c r="E191" s="24" t="s">
        <v>388</v>
      </c>
      <c r="F191" s="24">
        <v>1</v>
      </c>
      <c r="G191" s="24">
        <v>15</v>
      </c>
      <c r="H191" s="24" t="s">
        <v>397</v>
      </c>
      <c r="I191" s="24" t="s">
        <v>398</v>
      </c>
      <c r="J191" s="24">
        <v>276</v>
      </c>
      <c r="K191" s="24" t="s">
        <v>391</v>
      </c>
      <c r="L191" s="26">
        <f>VLOOKUP(A191,'Kör- och arbetstid'!$A$2:$N$377,13,FALSE)</f>
        <v>46152</v>
      </c>
      <c r="M191" s="27">
        <f t="shared" si="4"/>
        <v>19</v>
      </c>
      <c r="N191" s="28" t="str">
        <f t="shared" si="5"/>
        <v>sön</v>
      </c>
    </row>
    <row r="192" spans="1:14" ht="15" customHeight="1" x14ac:dyDescent="0.25">
      <c r="A192" s="23" cm="1">
        <f t="array" ref="A192">IFERROR(
_xlfn.XLOOKUP($E192&amp;"|"&amp;$F192,
'Kör- och arbetstid'!$B$2:$B$377&amp;"|"&amp;'Kör- och arbetstid'!$C$2:$C$377,
'Kör- och arbetstid'!$A$2:$A$377),
"")</f>
        <v>12</v>
      </c>
      <c r="B192" s="24" t="s">
        <v>23</v>
      </c>
      <c r="C192" s="29" t="s">
        <v>399</v>
      </c>
      <c r="D192" s="29">
        <v>933</v>
      </c>
      <c r="E192" s="29" t="s">
        <v>399</v>
      </c>
      <c r="F192" s="24">
        <v>1</v>
      </c>
      <c r="G192" s="29">
        <v>18</v>
      </c>
      <c r="H192" s="29" t="s">
        <v>400</v>
      </c>
      <c r="I192" s="29" t="s">
        <v>401</v>
      </c>
      <c r="J192" s="25">
        <v>281</v>
      </c>
      <c r="K192" s="24"/>
      <c r="L192" s="26">
        <f>VLOOKUP(A192,'Kör- och arbetstid'!$A$2:$N$377,13,FALSE)</f>
        <v>46152</v>
      </c>
      <c r="M192" s="27">
        <f t="shared" si="4"/>
        <v>19</v>
      </c>
      <c r="N192" s="28" t="str">
        <f t="shared" si="5"/>
        <v>sön</v>
      </c>
    </row>
    <row r="193" spans="1:14" ht="15" customHeight="1" x14ac:dyDescent="0.25">
      <c r="A193" s="23" cm="1">
        <f t="array" ref="A193">IFERROR(
_xlfn.XLOOKUP($E193&amp;"|"&amp;$F193,
'Kör- och arbetstid'!$B$2:$B$377&amp;"|"&amp;'Kör- och arbetstid'!$C$2:$C$377,
'Kör- och arbetstid'!$A$2:$A$377),
"")</f>
        <v>12</v>
      </c>
      <c r="B193" s="24" t="s">
        <v>23</v>
      </c>
      <c r="C193" s="29" t="s">
        <v>399</v>
      </c>
      <c r="D193" s="29">
        <v>933</v>
      </c>
      <c r="E193" s="29" t="s">
        <v>399</v>
      </c>
      <c r="F193" s="24">
        <v>1</v>
      </c>
      <c r="G193" s="29">
        <v>42</v>
      </c>
      <c r="H193" s="29" t="s">
        <v>402</v>
      </c>
      <c r="I193" s="29" t="s">
        <v>403</v>
      </c>
      <c r="J193" s="25">
        <v>167</v>
      </c>
      <c r="K193" s="24"/>
      <c r="L193" s="26">
        <f>VLOOKUP(A193,'Kör- och arbetstid'!$A$2:$N$377,13,FALSE)</f>
        <v>46152</v>
      </c>
      <c r="M193" s="27">
        <f t="shared" si="4"/>
        <v>19</v>
      </c>
      <c r="N193" s="28" t="str">
        <f t="shared" si="5"/>
        <v>sön</v>
      </c>
    </row>
    <row r="194" spans="1:14" ht="15" customHeight="1" x14ac:dyDescent="0.25">
      <c r="A194" s="23" cm="1">
        <f t="array" ref="A194">IFERROR(
_xlfn.XLOOKUP($E194&amp;"|"&amp;$F194,
'Kör- och arbetstid'!$B$2:$B$377&amp;"|"&amp;'Kör- och arbetstid'!$C$2:$C$377,
'Kör- och arbetstid'!$A$2:$A$377),
"")</f>
        <v>12</v>
      </c>
      <c r="B194" s="24" t="s">
        <v>23</v>
      </c>
      <c r="C194" s="29" t="s">
        <v>399</v>
      </c>
      <c r="D194" s="29">
        <v>933</v>
      </c>
      <c r="E194" s="29" t="s">
        <v>399</v>
      </c>
      <c r="F194" s="24">
        <v>1</v>
      </c>
      <c r="G194" s="29">
        <v>41</v>
      </c>
      <c r="H194" s="29" t="s">
        <v>404</v>
      </c>
      <c r="I194" s="29" t="s">
        <v>405</v>
      </c>
      <c r="J194" s="25">
        <v>239</v>
      </c>
      <c r="K194" s="24"/>
      <c r="L194" s="26">
        <f>VLOOKUP(A194,'Kör- och arbetstid'!$A$2:$N$377,13,FALSE)</f>
        <v>46152</v>
      </c>
      <c r="M194" s="27">
        <f t="shared" si="4"/>
        <v>19</v>
      </c>
      <c r="N194" s="28" t="str">
        <f t="shared" si="5"/>
        <v>sön</v>
      </c>
    </row>
    <row r="195" spans="1:14" ht="15" customHeight="1" x14ac:dyDescent="0.25">
      <c r="A195" s="23" cm="1">
        <f t="array" ref="A195">IFERROR(
_xlfn.XLOOKUP($E195&amp;"|"&amp;$F195,
'Kör- och arbetstid'!$B$2:$B$377&amp;"|"&amp;'Kör- och arbetstid'!$C$2:$C$377,
'Kör- och arbetstid'!$A$2:$A$377),
"")</f>
        <v>12</v>
      </c>
      <c r="B195" s="24" t="s">
        <v>23</v>
      </c>
      <c r="C195" s="29" t="s">
        <v>399</v>
      </c>
      <c r="D195" s="29">
        <v>933</v>
      </c>
      <c r="E195" s="29" t="s">
        <v>399</v>
      </c>
      <c r="F195" s="24">
        <v>1</v>
      </c>
      <c r="G195" s="29">
        <v>20</v>
      </c>
      <c r="H195" s="29" t="s">
        <v>406</v>
      </c>
      <c r="I195" s="29" t="s">
        <v>407</v>
      </c>
      <c r="J195" s="25">
        <v>245</v>
      </c>
      <c r="K195" s="24"/>
      <c r="L195" s="26">
        <f>VLOOKUP(A195,'Kör- och arbetstid'!$A$2:$N$377,13,FALSE)</f>
        <v>46152</v>
      </c>
      <c r="M195" s="27">
        <f t="shared" si="4"/>
        <v>19</v>
      </c>
      <c r="N195" s="28" t="str">
        <f t="shared" si="5"/>
        <v>sön</v>
      </c>
    </row>
    <row r="196" spans="1:14" ht="15" customHeight="1" x14ac:dyDescent="0.25">
      <c r="A196" s="23" cm="1">
        <f t="array" ref="A196">IFERROR(
_xlfn.XLOOKUP($E196&amp;"|"&amp;$F196,
'Kör- och arbetstid'!$B$2:$B$377&amp;"|"&amp;'Kör- och arbetstid'!$C$2:$C$377,
'Kör- och arbetstid'!$A$2:$A$377),
"")</f>
        <v>12</v>
      </c>
      <c r="B196" s="24" t="s">
        <v>23</v>
      </c>
      <c r="C196" s="29" t="s">
        <v>399</v>
      </c>
      <c r="D196" s="29">
        <v>933</v>
      </c>
      <c r="E196" s="29" t="s">
        <v>399</v>
      </c>
      <c r="F196" s="24">
        <v>1</v>
      </c>
      <c r="G196" s="29">
        <v>23</v>
      </c>
      <c r="H196" s="29" t="s">
        <v>408</v>
      </c>
      <c r="I196" s="29" t="s">
        <v>409</v>
      </c>
      <c r="J196" s="25">
        <v>184</v>
      </c>
      <c r="K196" s="24"/>
      <c r="L196" s="26">
        <f>VLOOKUP(A196,'Kör- och arbetstid'!$A$2:$N$377,13,FALSE)</f>
        <v>46152</v>
      </c>
      <c r="M196" s="27">
        <f t="shared" si="4"/>
        <v>19</v>
      </c>
      <c r="N196" s="28" t="str">
        <f t="shared" si="5"/>
        <v>sön</v>
      </c>
    </row>
    <row r="197" spans="1:14" ht="15" customHeight="1" x14ac:dyDescent="0.25">
      <c r="A197" s="23" cm="1">
        <f t="array" ref="A197">IFERROR(
_xlfn.XLOOKUP($E197&amp;"|"&amp;$F197,
'Kör- och arbetstid'!$B$2:$B$377&amp;"|"&amp;'Kör- och arbetstid'!$C$2:$C$377,
'Kör- och arbetstid'!$A$2:$A$377),
"")</f>
        <v>12</v>
      </c>
      <c r="B197" s="24" t="s">
        <v>23</v>
      </c>
      <c r="C197" s="29" t="s">
        <v>399</v>
      </c>
      <c r="D197" s="29">
        <v>933</v>
      </c>
      <c r="E197" s="29" t="s">
        <v>399</v>
      </c>
      <c r="F197" s="24">
        <v>1</v>
      </c>
      <c r="G197" s="29">
        <v>43</v>
      </c>
      <c r="H197" s="29" t="s">
        <v>410</v>
      </c>
      <c r="I197" s="29" t="s">
        <v>411</v>
      </c>
      <c r="J197" s="25">
        <v>137</v>
      </c>
      <c r="K197" s="24"/>
      <c r="L197" s="26">
        <f>VLOOKUP(A197,'Kör- och arbetstid'!$A$2:$N$377,13,FALSE)</f>
        <v>46152</v>
      </c>
      <c r="M197" s="27">
        <f t="shared" si="4"/>
        <v>19</v>
      </c>
      <c r="N197" s="28" t="str">
        <f t="shared" si="5"/>
        <v>sön</v>
      </c>
    </row>
    <row r="198" spans="1:14" ht="15" customHeight="1" x14ac:dyDescent="0.25">
      <c r="A198" s="23" cm="1">
        <f t="array" ref="A198">IFERROR(
_xlfn.XLOOKUP($E198&amp;"|"&amp;$F198,
'Kör- och arbetstid'!$B$2:$B$377&amp;"|"&amp;'Kör- och arbetstid'!$C$2:$C$377,
'Kör- och arbetstid'!$A$2:$A$377),
"")</f>
        <v>12</v>
      </c>
      <c r="B198" s="24" t="s">
        <v>23</v>
      </c>
      <c r="C198" s="29" t="s">
        <v>399</v>
      </c>
      <c r="D198" s="29">
        <v>933</v>
      </c>
      <c r="E198" s="29" t="s">
        <v>399</v>
      </c>
      <c r="F198" s="24">
        <v>1</v>
      </c>
      <c r="G198" s="29">
        <v>24</v>
      </c>
      <c r="H198" s="29" t="s">
        <v>412</v>
      </c>
      <c r="I198" s="29" t="s">
        <v>413</v>
      </c>
      <c r="J198" s="25">
        <v>138</v>
      </c>
      <c r="K198" s="24"/>
      <c r="L198" s="26">
        <f>VLOOKUP(A198,'Kör- och arbetstid'!$A$2:$N$377,13,FALSE)</f>
        <v>46152</v>
      </c>
      <c r="M198" s="27">
        <f t="shared" si="4"/>
        <v>19</v>
      </c>
      <c r="N198" s="28" t="str">
        <f t="shared" si="5"/>
        <v>sön</v>
      </c>
    </row>
    <row r="199" spans="1:14" ht="15" customHeight="1" x14ac:dyDescent="0.25">
      <c r="A199" s="23" cm="1">
        <f t="array" ref="A199">IFERROR(
_xlfn.XLOOKUP($E199&amp;"|"&amp;$F199,
'Kör- och arbetstid'!$B$2:$B$377&amp;"|"&amp;'Kör- och arbetstid'!$C$2:$C$377,
'Kör- och arbetstid'!$A$2:$A$377),
"")</f>
        <v>12</v>
      </c>
      <c r="B199" s="24" t="s">
        <v>23</v>
      </c>
      <c r="C199" s="29" t="s">
        <v>399</v>
      </c>
      <c r="D199" s="29">
        <v>933</v>
      </c>
      <c r="E199" s="29" t="s">
        <v>399</v>
      </c>
      <c r="F199" s="24">
        <v>1</v>
      </c>
      <c r="G199" s="29">
        <v>19</v>
      </c>
      <c r="H199" s="29" t="s">
        <v>414</v>
      </c>
      <c r="I199" s="29" t="s">
        <v>415</v>
      </c>
      <c r="J199" s="25">
        <v>224</v>
      </c>
      <c r="K199" s="24"/>
      <c r="L199" s="26">
        <f>VLOOKUP(A199,'Kör- och arbetstid'!$A$2:$N$377,13,FALSE)</f>
        <v>46152</v>
      </c>
      <c r="M199" s="27">
        <f t="shared" si="4"/>
        <v>19</v>
      </c>
      <c r="N199" s="28" t="str">
        <f t="shared" si="5"/>
        <v>sön</v>
      </c>
    </row>
    <row r="200" spans="1:14" ht="15" customHeight="1" x14ac:dyDescent="0.25">
      <c r="A200" s="23" cm="1">
        <f t="array" ref="A200">IFERROR(
_xlfn.XLOOKUP($E200&amp;"|"&amp;$F200,
'Kör- och arbetstid'!$B$2:$B$377&amp;"|"&amp;'Kör- och arbetstid'!$C$2:$C$377,
'Kör- och arbetstid'!$A$2:$A$377),
"")</f>
        <v>12</v>
      </c>
      <c r="B200" s="24" t="s">
        <v>23</v>
      </c>
      <c r="C200" s="29" t="s">
        <v>399</v>
      </c>
      <c r="D200" s="29">
        <v>933</v>
      </c>
      <c r="E200" s="29" t="s">
        <v>399</v>
      </c>
      <c r="F200" s="24">
        <v>1</v>
      </c>
      <c r="G200" s="29">
        <v>21</v>
      </c>
      <c r="H200" s="29" t="s">
        <v>406</v>
      </c>
      <c r="I200" s="42" t="s">
        <v>416</v>
      </c>
      <c r="J200" s="25">
        <v>303</v>
      </c>
      <c r="K200" s="24"/>
      <c r="L200" s="26">
        <f>VLOOKUP(A200,'Kör- och arbetstid'!$A$2:$N$377,13,FALSE)</f>
        <v>46152</v>
      </c>
      <c r="M200" s="27">
        <f t="shared" si="4"/>
        <v>19</v>
      </c>
      <c r="N200" s="28" t="str">
        <f t="shared" si="5"/>
        <v>sön</v>
      </c>
    </row>
    <row r="201" spans="1:14" ht="15" customHeight="1" x14ac:dyDescent="0.25">
      <c r="A201" s="23" cm="1">
        <f t="array" ref="A201">IFERROR(
_xlfn.XLOOKUP($E201&amp;"|"&amp;$F201,
'Kör- och arbetstid'!$B$2:$B$377&amp;"|"&amp;'Kör- och arbetstid'!$C$2:$C$377,
'Kör- och arbetstid'!$A$2:$A$377),
"")</f>
        <v>12</v>
      </c>
      <c r="B201" s="24" t="s">
        <v>23</v>
      </c>
      <c r="C201" s="29" t="s">
        <v>399</v>
      </c>
      <c r="D201" s="29">
        <v>933</v>
      </c>
      <c r="E201" s="29" t="s">
        <v>399</v>
      </c>
      <c r="F201" s="24">
        <v>1</v>
      </c>
      <c r="G201" s="29">
        <v>22</v>
      </c>
      <c r="H201" s="29" t="s">
        <v>417</v>
      </c>
      <c r="I201" s="42" t="s">
        <v>418</v>
      </c>
      <c r="J201" s="25">
        <v>235</v>
      </c>
      <c r="K201" s="24"/>
      <c r="L201" s="26">
        <f>VLOOKUP(A201,'Kör- och arbetstid'!$A$2:$N$377,13,FALSE)</f>
        <v>46152</v>
      </c>
      <c r="M201" s="27">
        <f t="shared" ref="M201:M264" si="6">_xlfn.ISOWEEKNUM(L201)</f>
        <v>19</v>
      </c>
      <c r="N201" s="28" t="str">
        <f t="shared" ref="N201:N264" si="7">TEXT(L201,"DDD")</f>
        <v>sön</v>
      </c>
    </row>
    <row r="202" spans="1:14" ht="15" customHeight="1" x14ac:dyDescent="0.25">
      <c r="A202" s="23" cm="1">
        <f t="array" ref="A202">IFERROR(
_xlfn.XLOOKUP($E202&amp;"|"&amp;$F202,
'Kör- och arbetstid'!$B$2:$B$377&amp;"|"&amp;'Kör- och arbetstid'!$C$2:$C$377,
'Kör- och arbetstid'!$A$2:$A$377),
"")</f>
        <v>12</v>
      </c>
      <c r="B202" s="24" t="s">
        <v>23</v>
      </c>
      <c r="C202" s="29" t="s">
        <v>399</v>
      </c>
      <c r="D202" s="29">
        <v>933</v>
      </c>
      <c r="E202" s="29" t="s">
        <v>399</v>
      </c>
      <c r="F202" s="24">
        <v>1</v>
      </c>
      <c r="G202" s="29">
        <v>6</v>
      </c>
      <c r="H202" s="29" t="s">
        <v>419</v>
      </c>
      <c r="I202" s="42" t="s">
        <v>420</v>
      </c>
      <c r="J202" s="25">
        <v>601</v>
      </c>
      <c r="K202" s="24"/>
      <c r="L202" s="26">
        <f>VLOOKUP(A202,'Kör- och arbetstid'!$A$2:$N$377,13,FALSE)</f>
        <v>46152</v>
      </c>
      <c r="M202" s="27">
        <f t="shared" si="6"/>
        <v>19</v>
      </c>
      <c r="N202" s="28" t="str">
        <f t="shared" si="7"/>
        <v>sön</v>
      </c>
    </row>
    <row r="203" spans="1:14" ht="15" customHeight="1" x14ac:dyDescent="0.25">
      <c r="A203" s="23" cm="1">
        <f t="array" ref="A203">IFERROR(
_xlfn.XLOOKUP($E203&amp;"|"&amp;$F203,
'Kör- och arbetstid'!$B$2:$B$377&amp;"|"&amp;'Kör- och arbetstid'!$C$2:$C$377,
'Kör- och arbetstid'!$A$2:$A$377),
"")</f>
        <v>12</v>
      </c>
      <c r="B203" s="24" t="s">
        <v>23</v>
      </c>
      <c r="C203" s="29" t="s">
        <v>399</v>
      </c>
      <c r="D203" s="29">
        <v>933</v>
      </c>
      <c r="E203" s="29" t="s">
        <v>399</v>
      </c>
      <c r="F203" s="24">
        <v>1</v>
      </c>
      <c r="G203" s="29">
        <v>3</v>
      </c>
      <c r="H203" s="29" t="s">
        <v>421</v>
      </c>
      <c r="I203" s="29" t="s">
        <v>422</v>
      </c>
      <c r="J203" s="25">
        <v>423</v>
      </c>
      <c r="K203" s="24"/>
      <c r="L203" s="26">
        <f>VLOOKUP(A203,'Kör- och arbetstid'!$A$2:$N$377,13,FALSE)</f>
        <v>46152</v>
      </c>
      <c r="M203" s="27">
        <f t="shared" si="6"/>
        <v>19</v>
      </c>
      <c r="N203" s="28" t="str">
        <f t="shared" si="7"/>
        <v>sön</v>
      </c>
    </row>
    <row r="204" spans="1:14" ht="15" customHeight="1" x14ac:dyDescent="0.25">
      <c r="A204" s="23" cm="1">
        <f t="array" ref="A204">IFERROR(
_xlfn.XLOOKUP($E204&amp;"|"&amp;$F204,
'Kör- och arbetstid'!$B$2:$B$377&amp;"|"&amp;'Kör- och arbetstid'!$C$2:$C$377,
'Kör- och arbetstid'!$A$2:$A$377),
"")</f>
        <v>12</v>
      </c>
      <c r="B204" s="24" t="s">
        <v>23</v>
      </c>
      <c r="C204" s="24" t="s">
        <v>399</v>
      </c>
      <c r="D204" s="24">
        <v>932</v>
      </c>
      <c r="E204" s="24" t="s">
        <v>423</v>
      </c>
      <c r="F204" s="24">
        <v>1</v>
      </c>
      <c r="G204" s="24">
        <v>1</v>
      </c>
      <c r="H204" s="24" t="s">
        <v>424</v>
      </c>
      <c r="I204" s="37" t="s">
        <v>425</v>
      </c>
      <c r="J204" s="25">
        <v>785</v>
      </c>
      <c r="K204" s="24"/>
      <c r="L204" s="26">
        <f>VLOOKUP(A204,'Kör- och arbetstid'!$A$2:$N$377,13,FALSE)</f>
        <v>46152</v>
      </c>
      <c r="M204" s="27">
        <f t="shared" si="6"/>
        <v>19</v>
      </c>
      <c r="N204" s="28" t="str">
        <f t="shared" si="7"/>
        <v>sön</v>
      </c>
    </row>
    <row r="205" spans="1:14" ht="15" customHeight="1" x14ac:dyDescent="0.25">
      <c r="A205" s="23" cm="1">
        <f t="array" ref="A205">IFERROR(
_xlfn.XLOOKUP($E205&amp;"|"&amp;$F205,
'Kör- och arbetstid'!$B$2:$B$377&amp;"|"&amp;'Kör- och arbetstid'!$C$2:$C$377,
'Kör- och arbetstid'!$A$2:$A$377),
"")</f>
        <v>13</v>
      </c>
      <c r="B205" s="24" t="s">
        <v>23</v>
      </c>
      <c r="C205" s="24" t="s">
        <v>426</v>
      </c>
      <c r="D205" s="24">
        <v>932</v>
      </c>
      <c r="E205" s="24" t="s">
        <v>426</v>
      </c>
      <c r="F205" s="24">
        <v>1</v>
      </c>
      <c r="G205" s="24">
        <v>2</v>
      </c>
      <c r="H205" s="24" t="s">
        <v>427</v>
      </c>
      <c r="I205" s="24" t="s">
        <v>428</v>
      </c>
      <c r="J205" s="24">
        <v>1185</v>
      </c>
      <c r="K205" s="24"/>
      <c r="L205" s="26">
        <f>VLOOKUP(A205,'Kör- och arbetstid'!$A$2:$N$377,13,FALSE)</f>
        <v>46153</v>
      </c>
      <c r="M205" s="27">
        <f t="shared" si="6"/>
        <v>20</v>
      </c>
      <c r="N205" s="28" t="str">
        <f t="shared" si="7"/>
        <v>mån</v>
      </c>
    </row>
    <row r="206" spans="1:14" ht="15" customHeight="1" x14ac:dyDescent="0.25">
      <c r="A206" s="23" cm="1">
        <f t="array" ref="A206">IFERROR(
_xlfn.XLOOKUP($E206&amp;"|"&amp;$F206,
'Kör- och arbetstid'!$B$2:$B$377&amp;"|"&amp;'Kör- och arbetstid'!$C$2:$C$377,
'Kör- och arbetstid'!$A$2:$A$377),
"")</f>
        <v>13</v>
      </c>
      <c r="B206" s="24" t="s">
        <v>23</v>
      </c>
      <c r="C206" s="24" t="s">
        <v>426</v>
      </c>
      <c r="D206" s="24">
        <v>932</v>
      </c>
      <c r="E206" s="24" t="s">
        <v>426</v>
      </c>
      <c r="F206" s="24">
        <v>1</v>
      </c>
      <c r="G206" s="24">
        <v>3</v>
      </c>
      <c r="H206" s="24" t="s">
        <v>429</v>
      </c>
      <c r="I206" s="24" t="s">
        <v>430</v>
      </c>
      <c r="J206" s="24">
        <v>1048</v>
      </c>
      <c r="K206" s="24"/>
      <c r="L206" s="26">
        <f>VLOOKUP(A206,'Kör- och arbetstid'!$A$2:$N$377,13,FALSE)</f>
        <v>46153</v>
      </c>
      <c r="M206" s="27">
        <f t="shared" si="6"/>
        <v>20</v>
      </c>
      <c r="N206" s="28" t="str">
        <f t="shared" si="7"/>
        <v>mån</v>
      </c>
    </row>
    <row r="207" spans="1:14" ht="15" customHeight="1" x14ac:dyDescent="0.25">
      <c r="A207" s="23" cm="1">
        <f t="array" ref="A207">IFERROR(
_xlfn.XLOOKUP($E207&amp;"|"&amp;$F207,
'Kör- och arbetstid'!$B$2:$B$377&amp;"|"&amp;'Kör- och arbetstid'!$C$2:$C$377,
'Kör- och arbetstid'!$A$2:$A$377),
"")</f>
        <v>13</v>
      </c>
      <c r="B207" s="24" t="s">
        <v>23</v>
      </c>
      <c r="C207" s="24" t="s">
        <v>426</v>
      </c>
      <c r="D207" s="24">
        <v>932</v>
      </c>
      <c r="E207" s="24" t="s">
        <v>426</v>
      </c>
      <c r="F207" s="24">
        <v>1</v>
      </c>
      <c r="G207" s="24">
        <v>4</v>
      </c>
      <c r="H207" s="34" t="s">
        <v>431</v>
      </c>
      <c r="I207" s="34" t="s">
        <v>432</v>
      </c>
      <c r="J207" s="35">
        <v>428</v>
      </c>
      <c r="K207" s="24"/>
      <c r="L207" s="26">
        <f>VLOOKUP(A207,'Kör- och arbetstid'!$A$2:$N$377,13,FALSE)</f>
        <v>46153</v>
      </c>
      <c r="M207" s="27">
        <f t="shared" si="6"/>
        <v>20</v>
      </c>
      <c r="N207" s="28" t="str">
        <f t="shared" si="7"/>
        <v>mån</v>
      </c>
    </row>
    <row r="208" spans="1:14" ht="15" customHeight="1" x14ac:dyDescent="0.25">
      <c r="A208" s="23" cm="1">
        <f t="array" ref="A208">IFERROR(
_xlfn.XLOOKUP($E208&amp;"|"&amp;$F208,
'Kör- och arbetstid'!$B$2:$B$377&amp;"|"&amp;'Kör- och arbetstid'!$C$2:$C$377,
'Kör- och arbetstid'!$A$2:$A$377),
"")</f>
        <v>13</v>
      </c>
      <c r="B208" s="24" t="s">
        <v>23</v>
      </c>
      <c r="C208" s="24" t="s">
        <v>426</v>
      </c>
      <c r="D208" s="24">
        <v>932</v>
      </c>
      <c r="E208" s="24" t="s">
        <v>426</v>
      </c>
      <c r="F208" s="24">
        <v>1</v>
      </c>
      <c r="G208" s="24">
        <v>5</v>
      </c>
      <c r="H208" s="34" t="s">
        <v>433</v>
      </c>
      <c r="I208" s="34" t="s">
        <v>434</v>
      </c>
      <c r="J208" s="35">
        <v>223</v>
      </c>
      <c r="K208" s="24"/>
      <c r="L208" s="26">
        <f>VLOOKUP(A208,'Kör- och arbetstid'!$A$2:$N$377,13,FALSE)</f>
        <v>46153</v>
      </c>
      <c r="M208" s="27">
        <f t="shared" si="6"/>
        <v>20</v>
      </c>
      <c r="N208" s="28" t="str">
        <f t="shared" si="7"/>
        <v>mån</v>
      </c>
    </row>
    <row r="209" spans="1:14" ht="15" customHeight="1" x14ac:dyDescent="0.25">
      <c r="A209" s="23" cm="1">
        <f t="array" ref="A209">IFERROR(
_xlfn.XLOOKUP($E209&amp;"|"&amp;$F209,
'Kör- och arbetstid'!$B$2:$B$377&amp;"|"&amp;'Kör- och arbetstid'!$C$2:$C$377,
'Kör- och arbetstid'!$A$2:$A$377),
"")</f>
        <v>13</v>
      </c>
      <c r="B209" s="24" t="s">
        <v>23</v>
      </c>
      <c r="C209" s="24" t="s">
        <v>426</v>
      </c>
      <c r="D209" s="24">
        <v>932</v>
      </c>
      <c r="E209" s="24" t="s">
        <v>426</v>
      </c>
      <c r="F209" s="24">
        <v>1</v>
      </c>
      <c r="G209" s="24">
        <v>6</v>
      </c>
      <c r="H209" s="34" t="s">
        <v>435</v>
      </c>
      <c r="I209" s="34" t="s">
        <v>434</v>
      </c>
      <c r="J209" s="35">
        <v>396</v>
      </c>
      <c r="K209" s="24"/>
      <c r="L209" s="26">
        <f>VLOOKUP(A209,'Kör- och arbetstid'!$A$2:$N$377,13,FALSE)</f>
        <v>46153</v>
      </c>
      <c r="M209" s="27">
        <f t="shared" si="6"/>
        <v>20</v>
      </c>
      <c r="N209" s="28" t="str">
        <f t="shared" si="7"/>
        <v>mån</v>
      </c>
    </row>
    <row r="210" spans="1:14" ht="15" customHeight="1" x14ac:dyDescent="0.25">
      <c r="A210" s="23" cm="1">
        <f t="array" ref="A210">IFERROR(
_xlfn.XLOOKUP($E210&amp;"|"&amp;$F210,
'Kör- och arbetstid'!$B$2:$B$377&amp;"|"&amp;'Kör- och arbetstid'!$C$2:$C$377,
'Kör- och arbetstid'!$A$2:$A$377),
"")</f>
        <v>13</v>
      </c>
      <c r="B210" s="24" t="s">
        <v>23</v>
      </c>
      <c r="C210" s="24" t="s">
        <v>426</v>
      </c>
      <c r="D210" s="24">
        <v>932</v>
      </c>
      <c r="E210" s="24" t="s">
        <v>426</v>
      </c>
      <c r="F210" s="24">
        <v>1</v>
      </c>
      <c r="G210" s="24">
        <v>9</v>
      </c>
      <c r="H210" s="24" t="s">
        <v>436</v>
      </c>
      <c r="I210" s="24" t="s">
        <v>437</v>
      </c>
      <c r="J210" s="24">
        <v>249</v>
      </c>
      <c r="K210" s="24"/>
      <c r="L210" s="26">
        <f>VLOOKUP(A210,'Kör- och arbetstid'!$A$2:$N$377,13,FALSE)</f>
        <v>46153</v>
      </c>
      <c r="M210" s="27">
        <f t="shared" si="6"/>
        <v>20</v>
      </c>
      <c r="N210" s="28" t="str">
        <f t="shared" si="7"/>
        <v>mån</v>
      </c>
    </row>
    <row r="211" spans="1:14" ht="15" customHeight="1" x14ac:dyDescent="0.25">
      <c r="A211" s="23" cm="1">
        <f t="array" ref="A211">IFERROR(
_xlfn.XLOOKUP($E211&amp;"|"&amp;$F211,
'Kör- och arbetstid'!$B$2:$B$377&amp;"|"&amp;'Kör- och arbetstid'!$C$2:$C$377,
'Kör- och arbetstid'!$A$2:$A$377),
"")</f>
        <v>13</v>
      </c>
      <c r="B211" s="24" t="s">
        <v>23</v>
      </c>
      <c r="C211" s="24" t="s">
        <v>426</v>
      </c>
      <c r="D211" s="24">
        <v>932</v>
      </c>
      <c r="E211" s="24" t="s">
        <v>438</v>
      </c>
      <c r="F211" s="24">
        <v>1</v>
      </c>
      <c r="G211" s="24">
        <v>2</v>
      </c>
      <c r="H211" s="34" t="s">
        <v>439</v>
      </c>
      <c r="I211" s="34" t="s">
        <v>440</v>
      </c>
      <c r="J211" s="35">
        <v>770</v>
      </c>
      <c r="K211" s="24"/>
      <c r="L211" s="26">
        <f>VLOOKUP(A211,'Kör- och arbetstid'!$A$2:$N$377,13,FALSE)</f>
        <v>46153</v>
      </c>
      <c r="M211" s="27">
        <f t="shared" si="6"/>
        <v>20</v>
      </c>
      <c r="N211" s="28" t="str">
        <f t="shared" si="7"/>
        <v>mån</v>
      </c>
    </row>
    <row r="212" spans="1:14" ht="15" customHeight="1" x14ac:dyDescent="0.25">
      <c r="A212" s="23" cm="1">
        <f t="array" ref="A212">IFERROR(
_xlfn.XLOOKUP($E212&amp;"|"&amp;$F212,
'Kör- och arbetstid'!$B$2:$B$377&amp;"|"&amp;'Kör- och arbetstid'!$C$2:$C$377,
'Kör- och arbetstid'!$A$2:$A$377),
"")</f>
        <v>13</v>
      </c>
      <c r="B212" s="29" t="s">
        <v>23</v>
      </c>
      <c r="C212" s="24" t="s">
        <v>441</v>
      </c>
      <c r="D212" s="24">
        <v>931</v>
      </c>
      <c r="E212" s="24" t="s">
        <v>441</v>
      </c>
      <c r="F212" s="24">
        <v>1</v>
      </c>
      <c r="G212" s="24" t="s">
        <v>442</v>
      </c>
      <c r="H212" s="24" t="s">
        <v>443</v>
      </c>
      <c r="I212" s="24" t="s">
        <v>444</v>
      </c>
      <c r="J212" s="25">
        <v>32</v>
      </c>
      <c r="K212" s="24"/>
      <c r="L212" s="26">
        <f>VLOOKUP(A212,'Kör- och arbetstid'!$A$2:$N$377,13,FALSE)</f>
        <v>46153</v>
      </c>
      <c r="M212" s="27">
        <f t="shared" si="6"/>
        <v>20</v>
      </c>
      <c r="N212" s="28" t="str">
        <f t="shared" si="7"/>
        <v>mån</v>
      </c>
    </row>
    <row r="213" spans="1:14" ht="15" customHeight="1" x14ac:dyDescent="0.25">
      <c r="A213" s="23" cm="1">
        <f t="array" ref="A213">IFERROR(
_xlfn.XLOOKUP($E213&amp;"|"&amp;$F213,
'Kör- och arbetstid'!$B$2:$B$377&amp;"|"&amp;'Kör- och arbetstid'!$C$2:$C$377,
'Kör- och arbetstid'!$A$2:$A$377),
"")</f>
        <v>13</v>
      </c>
      <c r="B213" s="29" t="s">
        <v>23</v>
      </c>
      <c r="C213" s="24" t="s">
        <v>441</v>
      </c>
      <c r="D213" s="24">
        <v>931</v>
      </c>
      <c r="E213" s="24" t="s">
        <v>441</v>
      </c>
      <c r="F213" s="24">
        <v>1</v>
      </c>
      <c r="G213" s="24">
        <v>4</v>
      </c>
      <c r="H213" s="24" t="s">
        <v>445</v>
      </c>
      <c r="I213" s="24" t="s">
        <v>446</v>
      </c>
      <c r="J213" s="25">
        <v>214</v>
      </c>
      <c r="K213" s="24"/>
      <c r="L213" s="26">
        <f>VLOOKUP(A213,'Kör- och arbetstid'!$A$2:$N$377,13,FALSE)</f>
        <v>46153</v>
      </c>
      <c r="M213" s="27">
        <f t="shared" si="6"/>
        <v>20</v>
      </c>
      <c r="N213" s="28" t="str">
        <f t="shared" si="7"/>
        <v>mån</v>
      </c>
    </row>
    <row r="214" spans="1:14" ht="15" customHeight="1" x14ac:dyDescent="0.25">
      <c r="A214" s="23" cm="1">
        <f t="array" ref="A214">IFERROR(
_xlfn.XLOOKUP($E214&amp;"|"&amp;$F214,
'Kör- och arbetstid'!$B$2:$B$377&amp;"|"&amp;'Kör- och arbetstid'!$C$2:$C$377,
'Kör- och arbetstid'!$A$2:$A$377),
"")</f>
        <v>13</v>
      </c>
      <c r="B214" s="29" t="s">
        <v>23</v>
      </c>
      <c r="C214" s="24" t="s">
        <v>441</v>
      </c>
      <c r="D214" s="24">
        <v>931</v>
      </c>
      <c r="E214" s="24" t="s">
        <v>441</v>
      </c>
      <c r="F214" s="24">
        <v>1</v>
      </c>
      <c r="G214" s="24">
        <v>2</v>
      </c>
      <c r="H214" s="24" t="s">
        <v>447</v>
      </c>
      <c r="I214" s="24" t="s">
        <v>448</v>
      </c>
      <c r="J214" s="24">
        <v>785</v>
      </c>
      <c r="K214" s="24"/>
      <c r="L214" s="26">
        <f>VLOOKUP(A214,'Kör- och arbetstid'!$A$2:$N$377,13,FALSE)</f>
        <v>46153</v>
      </c>
      <c r="M214" s="27">
        <f t="shared" si="6"/>
        <v>20</v>
      </c>
      <c r="N214" s="28" t="str">
        <f t="shared" si="7"/>
        <v>mån</v>
      </c>
    </row>
    <row r="215" spans="1:14" ht="15" customHeight="1" x14ac:dyDescent="0.25">
      <c r="A215" s="23" cm="1">
        <f t="array" ref="A215">IFERROR(
_xlfn.XLOOKUP($E215&amp;"|"&amp;$F215,
'Kör- och arbetstid'!$B$2:$B$377&amp;"|"&amp;'Kör- och arbetstid'!$C$2:$C$377,
'Kör- och arbetstid'!$A$2:$A$377),
"")</f>
        <v>14</v>
      </c>
      <c r="B215" s="24" t="s">
        <v>1136</v>
      </c>
      <c r="C215" s="24" t="s">
        <v>1359</v>
      </c>
      <c r="D215" s="24">
        <v>733</v>
      </c>
      <c r="E215" s="24" t="s">
        <v>1360</v>
      </c>
      <c r="F215" s="24">
        <v>1</v>
      </c>
      <c r="G215" s="24">
        <v>3</v>
      </c>
      <c r="H215" s="24" t="s">
        <v>1361</v>
      </c>
      <c r="I215" s="24" t="s">
        <v>1362</v>
      </c>
      <c r="J215" s="25">
        <v>363</v>
      </c>
      <c r="K215" s="24"/>
      <c r="L215" s="26">
        <f>VLOOKUP(A215,'Kör- och arbetstid'!$A$2:$N$377,13,FALSE)</f>
        <v>46154</v>
      </c>
      <c r="M215" s="27">
        <f t="shared" si="6"/>
        <v>20</v>
      </c>
      <c r="N215" s="28" t="str">
        <f t="shared" si="7"/>
        <v>tis</v>
      </c>
    </row>
    <row r="216" spans="1:14" ht="15" customHeight="1" x14ac:dyDescent="0.25">
      <c r="A216" s="23" cm="1">
        <f t="array" ref="A216">IFERROR(
_xlfn.XLOOKUP($E216&amp;"|"&amp;$F216,
'Kör- och arbetstid'!$B$2:$B$377&amp;"|"&amp;'Kör- och arbetstid'!$C$2:$C$377,
'Kör- och arbetstid'!$A$2:$A$377),
"")</f>
        <v>14</v>
      </c>
      <c r="B216" s="24" t="s">
        <v>1136</v>
      </c>
      <c r="C216" s="24" t="s">
        <v>1359</v>
      </c>
      <c r="D216" s="24">
        <v>733</v>
      </c>
      <c r="E216" s="24" t="s">
        <v>1360</v>
      </c>
      <c r="F216" s="24">
        <v>1</v>
      </c>
      <c r="G216" s="24">
        <v>1</v>
      </c>
      <c r="H216" s="24" t="s">
        <v>1363</v>
      </c>
      <c r="I216" s="24" t="s">
        <v>1364</v>
      </c>
      <c r="J216" s="25">
        <v>544</v>
      </c>
      <c r="K216" s="24"/>
      <c r="L216" s="26">
        <f>VLOOKUP(A216,'Kör- och arbetstid'!$A$2:$N$377,13,FALSE)</f>
        <v>46154</v>
      </c>
      <c r="M216" s="27">
        <f t="shared" si="6"/>
        <v>20</v>
      </c>
      <c r="N216" s="28" t="str">
        <f t="shared" si="7"/>
        <v>tis</v>
      </c>
    </row>
    <row r="217" spans="1:14" ht="15" customHeight="1" x14ac:dyDescent="0.25">
      <c r="A217" s="23" cm="1">
        <f t="array" ref="A217">IFERROR(
_xlfn.XLOOKUP($E217&amp;"|"&amp;$F217,
'Kör- och arbetstid'!$B$2:$B$377&amp;"|"&amp;'Kör- och arbetstid'!$C$2:$C$377,
'Kör- och arbetstid'!$A$2:$A$377),
"")</f>
        <v>14</v>
      </c>
      <c r="B217" s="24" t="s">
        <v>1136</v>
      </c>
      <c r="C217" s="24" t="s">
        <v>1359</v>
      </c>
      <c r="D217" s="29">
        <v>733</v>
      </c>
      <c r="E217" s="29" t="s">
        <v>1360</v>
      </c>
      <c r="F217" s="24">
        <v>1</v>
      </c>
      <c r="G217" s="29">
        <v>4</v>
      </c>
      <c r="H217" s="29" t="s">
        <v>1365</v>
      </c>
      <c r="I217" s="29" t="s">
        <v>1366</v>
      </c>
      <c r="J217" s="25">
        <v>220</v>
      </c>
      <c r="K217" s="30"/>
      <c r="L217" s="26">
        <f>VLOOKUP(A217,'Kör- och arbetstid'!$A$2:$N$377,13,FALSE)</f>
        <v>46154</v>
      </c>
      <c r="M217" s="27">
        <f t="shared" si="6"/>
        <v>20</v>
      </c>
      <c r="N217" s="28" t="str">
        <f t="shared" si="7"/>
        <v>tis</v>
      </c>
    </row>
    <row r="218" spans="1:14" ht="15" customHeight="1" x14ac:dyDescent="0.25">
      <c r="A218" s="23" cm="1">
        <f t="array" ref="A218">IFERROR(
_xlfn.XLOOKUP($E218&amp;"|"&amp;$F218,
'Kör- och arbetstid'!$B$2:$B$377&amp;"|"&amp;'Kör- och arbetstid'!$C$2:$C$377,
'Kör- och arbetstid'!$A$2:$A$377),
"")</f>
        <v>14</v>
      </c>
      <c r="B218" s="24" t="s">
        <v>1136</v>
      </c>
      <c r="C218" s="24" t="s">
        <v>1367</v>
      </c>
      <c r="D218" s="29">
        <v>628</v>
      </c>
      <c r="E218" s="29" t="s">
        <v>1368</v>
      </c>
      <c r="F218" s="24">
        <v>1</v>
      </c>
      <c r="G218" s="29">
        <v>1</v>
      </c>
      <c r="H218" s="29" t="s">
        <v>1369</v>
      </c>
      <c r="I218" s="29" t="s">
        <v>1370</v>
      </c>
      <c r="J218" s="25">
        <v>1054</v>
      </c>
      <c r="K218" s="24"/>
      <c r="L218" s="26">
        <f>VLOOKUP(A218,'Kör- och arbetstid'!$A$2:$N$377,13,FALSE)</f>
        <v>46154</v>
      </c>
      <c r="M218" s="27">
        <f t="shared" si="6"/>
        <v>20</v>
      </c>
      <c r="N218" s="28" t="str">
        <f t="shared" si="7"/>
        <v>tis</v>
      </c>
    </row>
    <row r="219" spans="1:14" ht="15" customHeight="1" x14ac:dyDescent="0.25">
      <c r="A219" s="23" cm="1">
        <f t="array" ref="A219">IFERROR(
_xlfn.XLOOKUP($E219&amp;"|"&amp;$F219,
'Kör- och arbetstid'!$B$2:$B$377&amp;"|"&amp;'Kör- och arbetstid'!$C$2:$C$377,
'Kör- och arbetstid'!$A$2:$A$377),
"")</f>
        <v>14</v>
      </c>
      <c r="B219" s="24" t="s">
        <v>1136</v>
      </c>
      <c r="C219" s="24" t="s">
        <v>1367</v>
      </c>
      <c r="D219" s="29">
        <v>628</v>
      </c>
      <c r="E219" s="29" t="s">
        <v>1368</v>
      </c>
      <c r="F219" s="24">
        <v>1</v>
      </c>
      <c r="G219" s="29">
        <v>4</v>
      </c>
      <c r="H219" s="29" t="s">
        <v>1371</v>
      </c>
      <c r="I219" s="29" t="s">
        <v>1372</v>
      </c>
      <c r="J219" s="25">
        <v>879</v>
      </c>
      <c r="K219" s="24"/>
      <c r="L219" s="26">
        <f>VLOOKUP(A219,'Kör- och arbetstid'!$A$2:$N$377,13,FALSE)</f>
        <v>46154</v>
      </c>
      <c r="M219" s="27">
        <f t="shared" si="6"/>
        <v>20</v>
      </c>
      <c r="N219" s="28" t="str">
        <f t="shared" si="7"/>
        <v>tis</v>
      </c>
    </row>
    <row r="220" spans="1:14" ht="15" customHeight="1" x14ac:dyDescent="0.25">
      <c r="A220" s="23" cm="1">
        <f t="array" ref="A220">IFERROR(
_xlfn.XLOOKUP($E220&amp;"|"&amp;$F220,
'Kör- och arbetstid'!$B$2:$B$377&amp;"|"&amp;'Kör- och arbetstid'!$C$2:$C$377,
'Kör- och arbetstid'!$A$2:$A$377),
"")</f>
        <v>14</v>
      </c>
      <c r="B220" s="29" t="s">
        <v>1136</v>
      </c>
      <c r="C220" s="24" t="s">
        <v>1373</v>
      </c>
      <c r="D220" s="24">
        <v>630</v>
      </c>
      <c r="E220" s="24" t="s">
        <v>1374</v>
      </c>
      <c r="F220" s="24">
        <v>1</v>
      </c>
      <c r="G220" s="24">
        <v>61</v>
      </c>
      <c r="H220" s="24" t="s">
        <v>1375</v>
      </c>
      <c r="I220" s="24" t="s">
        <v>1376</v>
      </c>
      <c r="J220" s="24">
        <v>24</v>
      </c>
      <c r="K220" s="24"/>
      <c r="L220" s="26">
        <f>VLOOKUP(A220,'Kör- och arbetstid'!$A$2:$N$377,13,FALSE)</f>
        <v>46154</v>
      </c>
      <c r="M220" s="27">
        <f t="shared" si="6"/>
        <v>20</v>
      </c>
      <c r="N220" s="28" t="str">
        <f t="shared" si="7"/>
        <v>tis</v>
      </c>
    </row>
    <row r="221" spans="1:14" ht="15" customHeight="1" x14ac:dyDescent="0.25">
      <c r="A221" s="23" cm="1">
        <f t="array" ref="A221">IFERROR(
_xlfn.XLOOKUP($E221&amp;"|"&amp;$F221,
'Kör- och arbetstid'!$B$2:$B$377&amp;"|"&amp;'Kör- och arbetstid'!$C$2:$C$377,
'Kör- och arbetstid'!$A$2:$A$377),
"")</f>
        <v>14</v>
      </c>
      <c r="B221" s="29" t="s">
        <v>1136</v>
      </c>
      <c r="C221" s="24" t="s">
        <v>1373</v>
      </c>
      <c r="D221" s="24">
        <v>630</v>
      </c>
      <c r="E221" s="24" t="s">
        <v>1374</v>
      </c>
      <c r="F221" s="24">
        <v>1</v>
      </c>
      <c r="G221" s="24" t="s">
        <v>1377</v>
      </c>
      <c r="H221" s="24" t="s">
        <v>1378</v>
      </c>
      <c r="I221" s="24" t="s">
        <v>1379</v>
      </c>
      <c r="J221" s="24">
        <v>40</v>
      </c>
      <c r="K221" s="24"/>
      <c r="L221" s="26">
        <f>VLOOKUP(A221,'Kör- och arbetstid'!$A$2:$N$377,13,FALSE)</f>
        <v>46154</v>
      </c>
      <c r="M221" s="27">
        <f t="shared" si="6"/>
        <v>20</v>
      </c>
      <c r="N221" s="28" t="str">
        <f t="shared" si="7"/>
        <v>tis</v>
      </c>
    </row>
    <row r="222" spans="1:14" ht="15" customHeight="1" x14ac:dyDescent="0.25">
      <c r="A222" s="23" cm="1">
        <f t="array" ref="A222">IFERROR(
_xlfn.XLOOKUP($E222&amp;"|"&amp;$F222,
'Kör- och arbetstid'!$B$2:$B$377&amp;"|"&amp;'Kör- och arbetstid'!$C$2:$C$377,
'Kör- och arbetstid'!$A$2:$A$377),
"")</f>
        <v>14</v>
      </c>
      <c r="B222" s="29" t="s">
        <v>1136</v>
      </c>
      <c r="C222" s="24" t="s">
        <v>1373</v>
      </c>
      <c r="D222" s="24">
        <v>640</v>
      </c>
      <c r="E222" s="24" t="s">
        <v>1380</v>
      </c>
      <c r="F222" s="24">
        <v>1</v>
      </c>
      <c r="G222" s="24">
        <v>22</v>
      </c>
      <c r="H222" s="24" t="s">
        <v>1381</v>
      </c>
      <c r="I222" s="24" t="s">
        <v>1382</v>
      </c>
      <c r="J222" s="24">
        <v>834</v>
      </c>
      <c r="K222" s="24"/>
      <c r="L222" s="26">
        <f>VLOOKUP(A222,'Kör- och arbetstid'!$A$2:$N$377,13,FALSE)</f>
        <v>46154</v>
      </c>
      <c r="M222" s="27">
        <f t="shared" si="6"/>
        <v>20</v>
      </c>
      <c r="N222" s="28" t="str">
        <f t="shared" si="7"/>
        <v>tis</v>
      </c>
    </row>
    <row r="223" spans="1:14" ht="15" customHeight="1" x14ac:dyDescent="0.25">
      <c r="A223" s="23" cm="1">
        <f t="array" ref="A223">IFERROR(
_xlfn.XLOOKUP($E223&amp;"|"&amp;$F223,
'Kör- och arbetstid'!$B$2:$B$377&amp;"|"&amp;'Kör- och arbetstid'!$C$2:$C$377,
'Kör- och arbetstid'!$A$2:$A$377),
"")</f>
        <v>14</v>
      </c>
      <c r="B223" s="29" t="s">
        <v>1136</v>
      </c>
      <c r="C223" s="24" t="s">
        <v>1373</v>
      </c>
      <c r="D223" s="24">
        <v>640</v>
      </c>
      <c r="E223" s="24" t="s">
        <v>1380</v>
      </c>
      <c r="F223" s="24">
        <v>1</v>
      </c>
      <c r="G223" s="24">
        <v>21</v>
      </c>
      <c r="H223" s="24" t="s">
        <v>1383</v>
      </c>
      <c r="I223" s="24" t="s">
        <v>1384</v>
      </c>
      <c r="J223" s="24">
        <v>662</v>
      </c>
      <c r="K223" s="24"/>
      <c r="L223" s="26">
        <f>VLOOKUP(A223,'Kör- och arbetstid'!$A$2:$N$377,13,FALSE)</f>
        <v>46154</v>
      </c>
      <c r="M223" s="27">
        <f t="shared" si="6"/>
        <v>20</v>
      </c>
      <c r="N223" s="28" t="str">
        <f t="shared" si="7"/>
        <v>tis</v>
      </c>
    </row>
    <row r="224" spans="1:14" ht="15" customHeight="1" x14ac:dyDescent="0.25">
      <c r="A224" s="23" cm="1">
        <f t="array" ref="A224">IFERROR(
_xlfn.XLOOKUP($E224&amp;"|"&amp;$F224,
'Kör- och arbetstid'!$B$2:$B$377&amp;"|"&amp;'Kör- och arbetstid'!$C$2:$C$377,
'Kör- och arbetstid'!$A$2:$A$377),
"")</f>
        <v>14</v>
      </c>
      <c r="B224" s="29" t="s">
        <v>1136</v>
      </c>
      <c r="C224" s="24" t="s">
        <v>1373</v>
      </c>
      <c r="D224" s="24">
        <v>640</v>
      </c>
      <c r="E224" s="24" t="s">
        <v>1380</v>
      </c>
      <c r="F224" s="24">
        <v>1</v>
      </c>
      <c r="G224" s="24">
        <v>23</v>
      </c>
      <c r="H224" s="24" t="s">
        <v>1385</v>
      </c>
      <c r="I224" s="24" t="s">
        <v>1386</v>
      </c>
      <c r="J224" s="24">
        <v>683</v>
      </c>
      <c r="K224" s="24"/>
      <c r="L224" s="26">
        <f>VLOOKUP(A224,'Kör- och arbetstid'!$A$2:$N$377,13,FALSE)</f>
        <v>46154</v>
      </c>
      <c r="M224" s="27">
        <f t="shared" si="6"/>
        <v>20</v>
      </c>
      <c r="N224" s="28" t="str">
        <f t="shared" si="7"/>
        <v>tis</v>
      </c>
    </row>
    <row r="225" spans="1:14" ht="15" customHeight="1" x14ac:dyDescent="0.25">
      <c r="A225" s="23" cm="1">
        <f t="array" ref="A225">IFERROR(
_xlfn.XLOOKUP($E225&amp;"|"&amp;$F225,
'Kör- och arbetstid'!$B$2:$B$377&amp;"|"&amp;'Kör- och arbetstid'!$C$2:$C$377,
'Kör- och arbetstid'!$A$2:$A$377),
"")</f>
        <v>14</v>
      </c>
      <c r="B225" s="29" t="s">
        <v>1136</v>
      </c>
      <c r="C225" s="24" t="s">
        <v>1373</v>
      </c>
      <c r="D225" s="24">
        <v>640</v>
      </c>
      <c r="E225" s="24" t="s">
        <v>1380</v>
      </c>
      <c r="F225" s="24">
        <v>1</v>
      </c>
      <c r="G225" s="24">
        <v>24</v>
      </c>
      <c r="H225" s="24" t="s">
        <v>1387</v>
      </c>
      <c r="I225" s="24" t="s">
        <v>1388</v>
      </c>
      <c r="J225" s="24">
        <v>753</v>
      </c>
      <c r="K225" s="24"/>
      <c r="L225" s="26">
        <f>VLOOKUP(A225,'Kör- och arbetstid'!$A$2:$N$377,13,FALSE)</f>
        <v>46154</v>
      </c>
      <c r="M225" s="27">
        <f t="shared" si="6"/>
        <v>20</v>
      </c>
      <c r="N225" s="28" t="str">
        <f t="shared" si="7"/>
        <v>tis</v>
      </c>
    </row>
    <row r="226" spans="1:14" ht="15" customHeight="1" x14ac:dyDescent="0.25">
      <c r="A226" s="23" cm="1">
        <f t="array" ref="A226">IFERROR(
_xlfn.XLOOKUP($E226&amp;"|"&amp;$F226,
'Kör- och arbetstid'!$B$2:$B$377&amp;"|"&amp;'Kör- och arbetstid'!$C$2:$C$377,
'Kör- och arbetstid'!$A$2:$A$377),
"")</f>
        <v>14</v>
      </c>
      <c r="B226" s="29" t="s">
        <v>1136</v>
      </c>
      <c r="C226" s="24" t="s">
        <v>1373</v>
      </c>
      <c r="D226" s="24">
        <v>640</v>
      </c>
      <c r="E226" s="24" t="s">
        <v>1380</v>
      </c>
      <c r="F226" s="24">
        <v>1</v>
      </c>
      <c r="G226" s="24">
        <v>25</v>
      </c>
      <c r="H226" s="24" t="s">
        <v>1387</v>
      </c>
      <c r="I226" s="24" t="s">
        <v>1389</v>
      </c>
      <c r="J226" s="24">
        <v>758</v>
      </c>
      <c r="K226" s="24"/>
      <c r="L226" s="26">
        <f>VLOOKUP(A226,'Kör- och arbetstid'!$A$2:$N$377,13,FALSE)</f>
        <v>46154</v>
      </c>
      <c r="M226" s="27">
        <f t="shared" si="6"/>
        <v>20</v>
      </c>
      <c r="N226" s="28" t="str">
        <f t="shared" si="7"/>
        <v>tis</v>
      </c>
    </row>
    <row r="227" spans="1:14" ht="15" customHeight="1" x14ac:dyDescent="0.25">
      <c r="A227" s="23" cm="1">
        <f t="array" ref="A227">IFERROR(
_xlfn.XLOOKUP($E227&amp;"|"&amp;$F227,
'Kör- och arbetstid'!$B$2:$B$377&amp;"|"&amp;'Kör- och arbetstid'!$C$2:$C$377,
'Kör- och arbetstid'!$A$2:$A$377),
"")</f>
        <v>14</v>
      </c>
      <c r="B227" s="29" t="s">
        <v>1136</v>
      </c>
      <c r="C227" s="24" t="s">
        <v>1373</v>
      </c>
      <c r="D227" s="24">
        <v>640</v>
      </c>
      <c r="E227" s="24" t="s">
        <v>1380</v>
      </c>
      <c r="F227" s="24">
        <v>1</v>
      </c>
      <c r="G227" s="24">
        <v>26</v>
      </c>
      <c r="H227" s="24" t="s">
        <v>1390</v>
      </c>
      <c r="I227" s="24" t="s">
        <v>1391</v>
      </c>
      <c r="J227" s="24">
        <v>765</v>
      </c>
      <c r="K227" s="24"/>
      <c r="L227" s="26">
        <f>VLOOKUP(A227,'Kör- och arbetstid'!$A$2:$N$377,13,FALSE)</f>
        <v>46154</v>
      </c>
      <c r="M227" s="27">
        <f t="shared" si="6"/>
        <v>20</v>
      </c>
      <c r="N227" s="28" t="str">
        <f t="shared" si="7"/>
        <v>tis</v>
      </c>
    </row>
    <row r="228" spans="1:14" ht="15" customHeight="1" x14ac:dyDescent="0.25">
      <c r="A228" s="23" cm="1">
        <f t="array" ref="A228">IFERROR(
_xlfn.XLOOKUP($E228&amp;"|"&amp;$F228,
'Kör- och arbetstid'!$B$2:$B$377&amp;"|"&amp;'Kör- och arbetstid'!$C$2:$C$377,
'Kör- och arbetstid'!$A$2:$A$377),
"")</f>
        <v>14</v>
      </c>
      <c r="B228" s="29" t="s">
        <v>1136</v>
      </c>
      <c r="C228" s="24" t="s">
        <v>1373</v>
      </c>
      <c r="D228" s="24">
        <v>640</v>
      </c>
      <c r="E228" s="24" t="s">
        <v>1380</v>
      </c>
      <c r="F228" s="24">
        <v>1</v>
      </c>
      <c r="G228" s="24" t="s">
        <v>1392</v>
      </c>
      <c r="H228" s="24" t="s">
        <v>1393</v>
      </c>
      <c r="I228" s="24" t="s">
        <v>1394</v>
      </c>
      <c r="J228" s="24">
        <v>35</v>
      </c>
      <c r="K228" s="24"/>
      <c r="L228" s="26">
        <f>VLOOKUP(A228,'Kör- och arbetstid'!$A$2:$N$377,13,FALSE)</f>
        <v>46154</v>
      </c>
      <c r="M228" s="27">
        <f t="shared" si="6"/>
        <v>20</v>
      </c>
      <c r="N228" s="28" t="str">
        <f t="shared" si="7"/>
        <v>tis</v>
      </c>
    </row>
    <row r="229" spans="1:14" ht="15" customHeight="1" x14ac:dyDescent="0.25">
      <c r="A229" s="23" cm="1">
        <f t="array" ref="A229">IFERROR(
_xlfn.XLOOKUP($E229&amp;"|"&amp;$F229,
'Kör- och arbetstid'!$B$2:$B$377&amp;"|"&amp;'Kör- och arbetstid'!$C$2:$C$377,
'Kör- och arbetstid'!$A$2:$A$377),
"")</f>
        <v>14</v>
      </c>
      <c r="B229" s="29" t="s">
        <v>1136</v>
      </c>
      <c r="C229" s="24" t="s">
        <v>1373</v>
      </c>
      <c r="D229" s="24">
        <v>640</v>
      </c>
      <c r="E229" s="24" t="s">
        <v>1380</v>
      </c>
      <c r="F229" s="24">
        <v>1</v>
      </c>
      <c r="G229" s="24" t="s">
        <v>1395</v>
      </c>
      <c r="H229" s="24" t="s">
        <v>1393</v>
      </c>
      <c r="I229" s="24" t="s">
        <v>1387</v>
      </c>
      <c r="J229" s="24">
        <v>40</v>
      </c>
      <c r="K229" s="24"/>
      <c r="L229" s="26">
        <f>VLOOKUP(A229,'Kör- och arbetstid'!$A$2:$N$377,13,FALSE)</f>
        <v>46154</v>
      </c>
      <c r="M229" s="27">
        <f t="shared" si="6"/>
        <v>20</v>
      </c>
      <c r="N229" s="28" t="str">
        <f t="shared" si="7"/>
        <v>tis</v>
      </c>
    </row>
    <row r="230" spans="1:14" ht="15" customHeight="1" x14ac:dyDescent="0.25">
      <c r="A230" s="23" cm="1">
        <f t="array" ref="A230">IFERROR(
_xlfn.XLOOKUP($E230&amp;"|"&amp;$F230,
'Kör- och arbetstid'!$B$2:$B$377&amp;"|"&amp;'Kör- och arbetstid'!$C$2:$C$377,
'Kör- och arbetstid'!$A$2:$A$377),
"")</f>
        <v>14</v>
      </c>
      <c r="B230" s="29" t="s">
        <v>1136</v>
      </c>
      <c r="C230" s="24" t="s">
        <v>1373</v>
      </c>
      <c r="D230" s="24">
        <v>640</v>
      </c>
      <c r="E230" s="24" t="s">
        <v>1380</v>
      </c>
      <c r="F230" s="24">
        <v>1</v>
      </c>
      <c r="G230" s="24" t="s">
        <v>1396</v>
      </c>
      <c r="H230" s="24" t="s">
        <v>1397</v>
      </c>
      <c r="I230" s="24" t="s">
        <v>1398</v>
      </c>
      <c r="J230" s="24">
        <v>41</v>
      </c>
      <c r="K230" s="24"/>
      <c r="L230" s="26">
        <f>VLOOKUP(A230,'Kör- och arbetstid'!$A$2:$N$377,13,FALSE)</f>
        <v>46154</v>
      </c>
      <c r="M230" s="27">
        <f t="shared" si="6"/>
        <v>20</v>
      </c>
      <c r="N230" s="28" t="str">
        <f t="shared" si="7"/>
        <v>tis</v>
      </c>
    </row>
    <row r="231" spans="1:14" ht="15" customHeight="1" x14ac:dyDescent="0.25">
      <c r="A231" s="23" cm="1">
        <f t="array" ref="A231">IFERROR(
_xlfn.XLOOKUP($E231&amp;"|"&amp;$F231,
'Kör- och arbetstid'!$B$2:$B$377&amp;"|"&amp;'Kör- och arbetstid'!$C$2:$C$377,
'Kör- och arbetstid'!$A$2:$A$377),
"")</f>
        <v>14</v>
      </c>
      <c r="B231" s="29" t="s">
        <v>1136</v>
      </c>
      <c r="C231" s="24" t="s">
        <v>1373</v>
      </c>
      <c r="D231" s="24">
        <v>640</v>
      </c>
      <c r="E231" s="24" t="s">
        <v>1380</v>
      </c>
      <c r="F231" s="24">
        <v>1</v>
      </c>
      <c r="G231" s="24" t="s">
        <v>1399</v>
      </c>
      <c r="H231" s="24" t="s">
        <v>1397</v>
      </c>
      <c r="I231" s="24" t="s">
        <v>1400</v>
      </c>
      <c r="J231" s="25">
        <v>35</v>
      </c>
      <c r="K231" s="24"/>
      <c r="L231" s="26">
        <f>VLOOKUP(A231,'Kör- och arbetstid'!$A$2:$N$377,13,FALSE)</f>
        <v>46154</v>
      </c>
      <c r="M231" s="27">
        <f t="shared" si="6"/>
        <v>20</v>
      </c>
      <c r="N231" s="28" t="str">
        <f t="shared" si="7"/>
        <v>tis</v>
      </c>
    </row>
    <row r="232" spans="1:14" ht="15" customHeight="1" x14ac:dyDescent="0.25">
      <c r="A232" s="23" cm="1">
        <f t="array" ref="A232">IFERROR(
_xlfn.XLOOKUP($E232&amp;"|"&amp;$F232,
'Kör- och arbetstid'!$B$2:$B$377&amp;"|"&amp;'Kör- och arbetstid'!$C$2:$C$377,
'Kör- och arbetstid'!$A$2:$A$377),
"")</f>
        <v>14</v>
      </c>
      <c r="B232" s="29" t="s">
        <v>1136</v>
      </c>
      <c r="C232" s="24" t="s">
        <v>1373</v>
      </c>
      <c r="D232" s="24">
        <v>640</v>
      </c>
      <c r="E232" s="24" t="s">
        <v>1380</v>
      </c>
      <c r="F232" s="24">
        <v>1</v>
      </c>
      <c r="G232" s="24">
        <v>61</v>
      </c>
      <c r="H232" s="24" t="s">
        <v>1376</v>
      </c>
      <c r="I232" s="24" t="s">
        <v>1393</v>
      </c>
      <c r="J232" s="25">
        <v>219</v>
      </c>
      <c r="K232" s="24"/>
      <c r="L232" s="26">
        <f>VLOOKUP(A232,'Kör- och arbetstid'!$A$2:$N$377,13,FALSE)</f>
        <v>46154</v>
      </c>
      <c r="M232" s="27">
        <f t="shared" si="6"/>
        <v>20</v>
      </c>
      <c r="N232" s="28" t="str">
        <f t="shared" si="7"/>
        <v>tis</v>
      </c>
    </row>
    <row r="233" spans="1:14" ht="15" customHeight="1" x14ac:dyDescent="0.25">
      <c r="A233" s="23" cm="1">
        <f t="array" ref="A233">IFERROR(
_xlfn.XLOOKUP($E233&amp;"|"&amp;$F233,
'Kör- och arbetstid'!$B$2:$B$377&amp;"|"&amp;'Kör- och arbetstid'!$C$2:$C$377,
'Kör- och arbetstid'!$A$2:$A$377),
"")</f>
        <v>14</v>
      </c>
      <c r="B233" s="29" t="s">
        <v>1136</v>
      </c>
      <c r="C233" s="24" t="s">
        <v>1373</v>
      </c>
      <c r="D233" s="24">
        <v>640</v>
      </c>
      <c r="E233" s="24" t="s">
        <v>1380</v>
      </c>
      <c r="F233" s="24">
        <v>1</v>
      </c>
      <c r="G233" s="24">
        <v>62</v>
      </c>
      <c r="H233" s="24" t="s">
        <v>1401</v>
      </c>
      <c r="I233" s="24" t="s">
        <v>1397</v>
      </c>
      <c r="J233" s="25">
        <v>164</v>
      </c>
      <c r="K233" s="24"/>
      <c r="L233" s="26">
        <f>VLOOKUP(A233,'Kör- och arbetstid'!$A$2:$N$377,13,FALSE)</f>
        <v>46154</v>
      </c>
      <c r="M233" s="27">
        <f t="shared" si="6"/>
        <v>20</v>
      </c>
      <c r="N233" s="28" t="str">
        <f t="shared" si="7"/>
        <v>tis</v>
      </c>
    </row>
    <row r="234" spans="1:14" ht="15" customHeight="1" x14ac:dyDescent="0.25">
      <c r="A234" s="23" cm="1">
        <f t="array" ref="A234">IFERROR(
_xlfn.XLOOKUP($E234&amp;"|"&amp;$F234,
'Kör- och arbetstid'!$B$2:$B$377&amp;"|"&amp;'Kör- och arbetstid'!$C$2:$C$377,
'Kör- och arbetstid'!$A$2:$A$377),
"")</f>
        <v>15</v>
      </c>
      <c r="B234" s="24" t="s">
        <v>23</v>
      </c>
      <c r="C234" s="24" t="s">
        <v>449</v>
      </c>
      <c r="D234" s="24">
        <v>932</v>
      </c>
      <c r="E234" s="24" t="s">
        <v>450</v>
      </c>
      <c r="F234" s="24">
        <v>1</v>
      </c>
      <c r="G234" s="24">
        <v>2</v>
      </c>
      <c r="H234" s="24" t="s">
        <v>451</v>
      </c>
      <c r="I234" s="24" t="s">
        <v>452</v>
      </c>
      <c r="J234" s="25">
        <v>746</v>
      </c>
      <c r="K234" s="24"/>
      <c r="L234" s="26">
        <f>VLOOKUP(A234,'Kör- och arbetstid'!$A$2:$N$377,13,FALSE)</f>
        <v>46155</v>
      </c>
      <c r="M234" s="27">
        <f t="shared" si="6"/>
        <v>20</v>
      </c>
      <c r="N234" s="28" t="str">
        <f t="shared" si="7"/>
        <v>ons</v>
      </c>
    </row>
    <row r="235" spans="1:14" ht="15" customHeight="1" x14ac:dyDescent="0.25">
      <c r="A235" s="23" cm="1">
        <f t="array" ref="A235">IFERROR(
_xlfn.XLOOKUP($E235&amp;"|"&amp;$F235,
'Kör- och arbetstid'!$B$2:$B$377&amp;"|"&amp;'Kör- och arbetstid'!$C$2:$C$377,
'Kör- och arbetstid'!$A$2:$A$377),
"")</f>
        <v>15</v>
      </c>
      <c r="B235" s="24" t="s">
        <v>23</v>
      </c>
      <c r="C235" s="24" t="s">
        <v>449</v>
      </c>
      <c r="D235" s="24">
        <v>908</v>
      </c>
      <c r="E235" s="24" t="s">
        <v>449</v>
      </c>
      <c r="F235" s="24">
        <v>1</v>
      </c>
      <c r="G235" s="24">
        <v>27</v>
      </c>
      <c r="H235" s="24" t="s">
        <v>453</v>
      </c>
      <c r="I235" s="24" t="s">
        <v>454</v>
      </c>
      <c r="J235" s="25">
        <v>467</v>
      </c>
      <c r="K235" s="36"/>
      <c r="L235" s="26">
        <f>VLOOKUP(A235,'Kör- och arbetstid'!$A$2:$N$377,13,FALSE)</f>
        <v>46155</v>
      </c>
      <c r="M235" s="27">
        <f t="shared" si="6"/>
        <v>20</v>
      </c>
      <c r="N235" s="28" t="str">
        <f t="shared" si="7"/>
        <v>ons</v>
      </c>
    </row>
    <row r="236" spans="1:14" ht="15" customHeight="1" x14ac:dyDescent="0.25">
      <c r="A236" s="23" cm="1">
        <f t="array" ref="A236">IFERROR(
_xlfn.XLOOKUP($E236&amp;"|"&amp;$F236,
'Kör- och arbetstid'!$B$2:$B$377&amp;"|"&amp;'Kör- och arbetstid'!$C$2:$C$377,
'Kör- och arbetstid'!$A$2:$A$377),
"")</f>
        <v>15</v>
      </c>
      <c r="B236" s="24" t="s">
        <v>23</v>
      </c>
      <c r="C236" s="24" t="s">
        <v>449</v>
      </c>
      <c r="D236" s="24">
        <v>908</v>
      </c>
      <c r="E236" s="24" t="s">
        <v>449</v>
      </c>
      <c r="F236" s="24">
        <v>1</v>
      </c>
      <c r="G236" s="24">
        <v>28</v>
      </c>
      <c r="H236" s="24" t="s">
        <v>455</v>
      </c>
      <c r="I236" s="24" t="s">
        <v>456</v>
      </c>
      <c r="J236" s="25">
        <v>475</v>
      </c>
      <c r="K236" s="36"/>
      <c r="L236" s="26">
        <f>VLOOKUP(A236,'Kör- och arbetstid'!$A$2:$N$377,13,FALSE)</f>
        <v>46155</v>
      </c>
      <c r="M236" s="27">
        <f t="shared" si="6"/>
        <v>20</v>
      </c>
      <c r="N236" s="28" t="str">
        <f t="shared" si="7"/>
        <v>ons</v>
      </c>
    </row>
    <row r="237" spans="1:14" ht="15" customHeight="1" x14ac:dyDescent="0.25">
      <c r="A237" s="23" cm="1">
        <f t="array" ref="A237">IFERROR(
_xlfn.XLOOKUP($E237&amp;"|"&amp;$F237,
'Kör- och arbetstid'!$B$2:$B$377&amp;"|"&amp;'Kör- och arbetstid'!$C$2:$C$377,
'Kör- och arbetstid'!$A$2:$A$377),
"")</f>
        <v>15</v>
      </c>
      <c r="B237" s="24" t="s">
        <v>23</v>
      </c>
      <c r="C237" s="24" t="s">
        <v>449</v>
      </c>
      <c r="D237" s="24">
        <v>908</v>
      </c>
      <c r="E237" s="24" t="s">
        <v>449</v>
      </c>
      <c r="F237" s="24">
        <v>1</v>
      </c>
      <c r="G237" s="24">
        <v>29</v>
      </c>
      <c r="H237" s="24" t="s">
        <v>457</v>
      </c>
      <c r="I237" s="24" t="s">
        <v>458</v>
      </c>
      <c r="J237" s="25">
        <v>311</v>
      </c>
      <c r="K237" s="36"/>
      <c r="L237" s="26">
        <f>VLOOKUP(A237,'Kör- och arbetstid'!$A$2:$N$377,13,FALSE)</f>
        <v>46155</v>
      </c>
      <c r="M237" s="27">
        <f t="shared" si="6"/>
        <v>20</v>
      </c>
      <c r="N237" s="28" t="str">
        <f t="shared" si="7"/>
        <v>ons</v>
      </c>
    </row>
    <row r="238" spans="1:14" ht="15" customHeight="1" x14ac:dyDescent="0.25">
      <c r="A238" s="23" cm="1">
        <f t="array" ref="A238">IFERROR(
_xlfn.XLOOKUP($E238&amp;"|"&amp;$F238,
'Kör- och arbetstid'!$B$2:$B$377&amp;"|"&amp;'Kör- och arbetstid'!$C$2:$C$377,
'Kör- och arbetstid'!$A$2:$A$377),
"")</f>
        <v>15</v>
      </c>
      <c r="B238" s="24" t="s">
        <v>23</v>
      </c>
      <c r="C238" s="24" t="s">
        <v>449</v>
      </c>
      <c r="D238" s="24">
        <v>908</v>
      </c>
      <c r="E238" s="24" t="s">
        <v>449</v>
      </c>
      <c r="F238" s="24">
        <v>1</v>
      </c>
      <c r="G238" s="24">
        <v>30</v>
      </c>
      <c r="H238" s="24" t="s">
        <v>459</v>
      </c>
      <c r="I238" s="24" t="s">
        <v>460</v>
      </c>
      <c r="J238" s="25">
        <v>458</v>
      </c>
      <c r="K238" s="36"/>
      <c r="L238" s="26">
        <f>VLOOKUP(A238,'Kör- och arbetstid'!$A$2:$N$377,13,FALSE)</f>
        <v>46155</v>
      </c>
      <c r="M238" s="27">
        <f t="shared" si="6"/>
        <v>20</v>
      </c>
      <c r="N238" s="28" t="str">
        <f t="shared" si="7"/>
        <v>ons</v>
      </c>
    </row>
    <row r="239" spans="1:14" ht="15" customHeight="1" x14ac:dyDescent="0.25">
      <c r="A239" s="23" cm="1">
        <f t="array" ref="A239">IFERROR(
_xlfn.XLOOKUP($E239&amp;"|"&amp;$F239,
'Kör- och arbetstid'!$B$2:$B$377&amp;"|"&amp;'Kör- och arbetstid'!$C$2:$C$377,
'Kör- och arbetstid'!$A$2:$A$377),
"")</f>
        <v>15</v>
      </c>
      <c r="B239" s="24" t="s">
        <v>23</v>
      </c>
      <c r="C239" s="24" t="s">
        <v>449</v>
      </c>
      <c r="D239" s="24">
        <v>908</v>
      </c>
      <c r="E239" s="24" t="s">
        <v>449</v>
      </c>
      <c r="F239" s="24">
        <v>1</v>
      </c>
      <c r="G239" s="24">
        <v>31</v>
      </c>
      <c r="H239" s="24" t="s">
        <v>461</v>
      </c>
      <c r="I239" s="24" t="s">
        <v>462</v>
      </c>
      <c r="J239" s="25">
        <v>448</v>
      </c>
      <c r="K239" s="36"/>
      <c r="L239" s="26">
        <f>VLOOKUP(A239,'Kör- och arbetstid'!$A$2:$N$377,13,FALSE)</f>
        <v>46155</v>
      </c>
      <c r="M239" s="27">
        <f t="shared" si="6"/>
        <v>20</v>
      </c>
      <c r="N239" s="28" t="str">
        <f t="shared" si="7"/>
        <v>ons</v>
      </c>
    </row>
    <row r="240" spans="1:14" ht="15" customHeight="1" x14ac:dyDescent="0.25">
      <c r="A240" s="23" cm="1">
        <f t="array" ref="A240">IFERROR(
_xlfn.XLOOKUP($E240&amp;"|"&amp;$F240,
'Kör- och arbetstid'!$B$2:$B$377&amp;"|"&amp;'Kör- och arbetstid'!$C$2:$C$377,
'Kör- och arbetstid'!$A$2:$A$377),
"")</f>
        <v>15</v>
      </c>
      <c r="B240" s="24" t="s">
        <v>23</v>
      </c>
      <c r="C240" s="24" t="s">
        <v>449</v>
      </c>
      <c r="D240" s="24">
        <v>908</v>
      </c>
      <c r="E240" s="24" t="s">
        <v>449</v>
      </c>
      <c r="F240" s="24">
        <v>1</v>
      </c>
      <c r="G240" s="24">
        <v>32</v>
      </c>
      <c r="H240" s="24" t="s">
        <v>463</v>
      </c>
      <c r="I240" s="24" t="s">
        <v>464</v>
      </c>
      <c r="J240" s="25">
        <v>289</v>
      </c>
      <c r="K240" s="36"/>
      <c r="L240" s="26">
        <f>VLOOKUP(A240,'Kör- och arbetstid'!$A$2:$N$377,13,FALSE)</f>
        <v>46155</v>
      </c>
      <c r="M240" s="27">
        <f t="shared" si="6"/>
        <v>20</v>
      </c>
      <c r="N240" s="28" t="str">
        <f t="shared" si="7"/>
        <v>ons</v>
      </c>
    </row>
    <row r="241" spans="1:14" ht="15" customHeight="1" x14ac:dyDescent="0.25">
      <c r="A241" s="23" cm="1">
        <f t="array" ref="A241">IFERROR(
_xlfn.XLOOKUP($E241&amp;"|"&amp;$F241,
'Kör- och arbetstid'!$B$2:$B$377&amp;"|"&amp;'Kör- och arbetstid'!$C$2:$C$377,
'Kör- och arbetstid'!$A$2:$A$377),
"")</f>
        <v>15</v>
      </c>
      <c r="B241" s="24" t="s">
        <v>23</v>
      </c>
      <c r="C241" s="24" t="s">
        <v>449</v>
      </c>
      <c r="D241" s="24">
        <v>908</v>
      </c>
      <c r="E241" s="24" t="s">
        <v>449</v>
      </c>
      <c r="F241" s="24">
        <v>1</v>
      </c>
      <c r="G241" s="24">
        <v>33</v>
      </c>
      <c r="H241" s="24" t="s">
        <v>465</v>
      </c>
      <c r="I241" s="24" t="s">
        <v>454</v>
      </c>
      <c r="J241" s="25">
        <v>380</v>
      </c>
      <c r="K241" s="36"/>
      <c r="L241" s="26">
        <f>VLOOKUP(A241,'Kör- och arbetstid'!$A$2:$N$377,13,FALSE)</f>
        <v>46155</v>
      </c>
      <c r="M241" s="27">
        <f t="shared" si="6"/>
        <v>20</v>
      </c>
      <c r="N241" s="28" t="str">
        <f t="shared" si="7"/>
        <v>ons</v>
      </c>
    </row>
    <row r="242" spans="1:14" ht="15" customHeight="1" x14ac:dyDescent="0.25">
      <c r="A242" s="23" cm="1">
        <f t="array" ref="A242">IFERROR(
_xlfn.XLOOKUP($E242&amp;"|"&amp;$F242,
'Kör- och arbetstid'!$B$2:$B$377&amp;"|"&amp;'Kör- och arbetstid'!$C$2:$C$377,
'Kör- och arbetstid'!$A$2:$A$377),
"")</f>
        <v>15</v>
      </c>
      <c r="B242" s="24" t="s">
        <v>23</v>
      </c>
      <c r="C242" s="24" t="s">
        <v>449</v>
      </c>
      <c r="D242" s="24">
        <v>908</v>
      </c>
      <c r="E242" s="24" t="s">
        <v>449</v>
      </c>
      <c r="F242" s="24">
        <v>1</v>
      </c>
      <c r="G242" s="24">
        <v>337</v>
      </c>
      <c r="H242" s="24" t="s">
        <v>466</v>
      </c>
      <c r="I242" s="24" t="s">
        <v>467</v>
      </c>
      <c r="J242" s="24">
        <v>567</v>
      </c>
      <c r="K242" s="36"/>
      <c r="L242" s="26">
        <f>VLOOKUP(A242,'Kör- och arbetstid'!$A$2:$N$377,13,FALSE)</f>
        <v>46155</v>
      </c>
      <c r="M242" s="27">
        <f t="shared" si="6"/>
        <v>20</v>
      </c>
      <c r="N242" s="28" t="str">
        <f t="shared" si="7"/>
        <v>ons</v>
      </c>
    </row>
    <row r="243" spans="1:14" ht="15" customHeight="1" x14ac:dyDescent="0.25">
      <c r="A243" s="23" cm="1">
        <f t="array" ref="A243">IFERROR(
_xlfn.XLOOKUP($E243&amp;"|"&amp;$F243,
'Kör- och arbetstid'!$B$2:$B$377&amp;"|"&amp;'Kör- och arbetstid'!$C$2:$C$377,
'Kör- och arbetstid'!$A$2:$A$377),
"")</f>
        <v>15</v>
      </c>
      <c r="B243" s="24" t="s">
        <v>23</v>
      </c>
      <c r="C243" s="24" t="s">
        <v>449</v>
      </c>
      <c r="D243" s="24">
        <v>908</v>
      </c>
      <c r="E243" s="24" t="s">
        <v>449</v>
      </c>
      <c r="F243" s="24">
        <v>1</v>
      </c>
      <c r="G243" s="24">
        <v>34</v>
      </c>
      <c r="H243" s="24" t="s">
        <v>468</v>
      </c>
      <c r="I243" s="24" t="s">
        <v>469</v>
      </c>
      <c r="J243" s="25">
        <v>244</v>
      </c>
      <c r="K243" s="36"/>
      <c r="L243" s="26">
        <f>VLOOKUP(A243,'Kör- och arbetstid'!$A$2:$N$377,13,FALSE)</f>
        <v>46155</v>
      </c>
      <c r="M243" s="27">
        <f t="shared" si="6"/>
        <v>20</v>
      </c>
      <c r="N243" s="28" t="str">
        <f t="shared" si="7"/>
        <v>ons</v>
      </c>
    </row>
    <row r="244" spans="1:14" ht="15" customHeight="1" x14ac:dyDescent="0.25">
      <c r="A244" s="23" cm="1">
        <f t="array" ref="A244">IFERROR(
_xlfn.XLOOKUP($E244&amp;"|"&amp;$F244,
'Kör- och arbetstid'!$B$2:$B$377&amp;"|"&amp;'Kör- och arbetstid'!$C$2:$C$377,
'Kör- och arbetstid'!$A$2:$A$377),
"")</f>
        <v>15</v>
      </c>
      <c r="B244" s="24" t="s">
        <v>23</v>
      </c>
      <c r="C244" s="24" t="s">
        <v>449</v>
      </c>
      <c r="D244" s="24">
        <v>909</v>
      </c>
      <c r="E244" s="24" t="s">
        <v>449</v>
      </c>
      <c r="F244" s="24">
        <v>1</v>
      </c>
      <c r="G244" s="24">
        <v>333</v>
      </c>
      <c r="H244" s="24" t="s">
        <v>470</v>
      </c>
      <c r="I244" s="24" t="s">
        <v>471</v>
      </c>
      <c r="J244" s="24">
        <v>158</v>
      </c>
      <c r="K244" s="24"/>
      <c r="L244" s="26">
        <f>VLOOKUP(A244,'Kör- och arbetstid'!$A$2:$N$377,13,FALSE)</f>
        <v>46155</v>
      </c>
      <c r="M244" s="27">
        <f t="shared" si="6"/>
        <v>20</v>
      </c>
      <c r="N244" s="28" t="str">
        <f t="shared" si="7"/>
        <v>ons</v>
      </c>
    </row>
    <row r="245" spans="1:14" ht="15" customHeight="1" x14ac:dyDescent="0.25">
      <c r="A245" s="23" cm="1">
        <f t="array" ref="A245">IFERROR(
_xlfn.XLOOKUP($E245&amp;"|"&amp;$F245,
'Kör- och arbetstid'!$B$2:$B$377&amp;"|"&amp;'Kör- och arbetstid'!$C$2:$C$377,
'Kör- och arbetstid'!$A$2:$A$377),
"")</f>
        <v>15</v>
      </c>
      <c r="B245" s="24" t="s">
        <v>23</v>
      </c>
      <c r="C245" s="24" t="s">
        <v>449</v>
      </c>
      <c r="D245" s="24">
        <v>909</v>
      </c>
      <c r="E245" s="24" t="s">
        <v>449</v>
      </c>
      <c r="F245" s="24">
        <v>1</v>
      </c>
      <c r="G245" s="24">
        <v>328</v>
      </c>
      <c r="H245" s="24" t="s">
        <v>472</v>
      </c>
      <c r="I245" s="24" t="s">
        <v>473</v>
      </c>
      <c r="J245" s="24">
        <v>514</v>
      </c>
      <c r="K245" s="24"/>
      <c r="L245" s="26">
        <f>VLOOKUP(A245,'Kör- och arbetstid'!$A$2:$N$377,13,FALSE)</f>
        <v>46155</v>
      </c>
      <c r="M245" s="27">
        <f t="shared" si="6"/>
        <v>20</v>
      </c>
      <c r="N245" s="28" t="str">
        <f t="shared" si="7"/>
        <v>ons</v>
      </c>
    </row>
    <row r="246" spans="1:14" ht="15" customHeight="1" x14ac:dyDescent="0.25">
      <c r="A246" s="23" cm="1">
        <f t="array" ref="A246">IFERROR(
_xlfn.XLOOKUP($E246&amp;"|"&amp;$F246,
'Kör- och arbetstid'!$B$2:$B$377&amp;"|"&amp;'Kör- och arbetstid'!$C$2:$C$377,
'Kör- och arbetstid'!$A$2:$A$377),
"")</f>
        <v>15</v>
      </c>
      <c r="B246" s="24" t="s">
        <v>23</v>
      </c>
      <c r="C246" s="24" t="s">
        <v>449</v>
      </c>
      <c r="D246" s="24">
        <v>909</v>
      </c>
      <c r="E246" s="24" t="s">
        <v>449</v>
      </c>
      <c r="F246" s="24">
        <v>1</v>
      </c>
      <c r="G246" s="24">
        <v>325</v>
      </c>
      <c r="H246" s="24" t="s">
        <v>474</v>
      </c>
      <c r="I246" s="24" t="s">
        <v>475</v>
      </c>
      <c r="J246" s="25">
        <v>123</v>
      </c>
      <c r="K246" s="24"/>
      <c r="L246" s="26">
        <f>VLOOKUP(A246,'Kör- och arbetstid'!$A$2:$N$377,13,FALSE)</f>
        <v>46155</v>
      </c>
      <c r="M246" s="27">
        <f t="shared" si="6"/>
        <v>20</v>
      </c>
      <c r="N246" s="28" t="str">
        <f t="shared" si="7"/>
        <v>ons</v>
      </c>
    </row>
    <row r="247" spans="1:14" ht="15" customHeight="1" x14ac:dyDescent="0.25">
      <c r="A247" s="23" cm="1">
        <f t="array" ref="A247">IFERROR(
_xlfn.XLOOKUP($E247&amp;"|"&amp;$F247,
'Kör- och arbetstid'!$B$2:$B$377&amp;"|"&amp;'Kör- och arbetstid'!$C$2:$C$377,
'Kör- och arbetstid'!$A$2:$A$377),
"")</f>
        <v>15</v>
      </c>
      <c r="B247" s="24" t="s">
        <v>23</v>
      </c>
      <c r="C247" s="24" t="s">
        <v>449</v>
      </c>
      <c r="D247" s="24">
        <v>909</v>
      </c>
      <c r="E247" s="24" t="s">
        <v>449</v>
      </c>
      <c r="F247" s="24">
        <v>1</v>
      </c>
      <c r="G247" s="24">
        <v>324</v>
      </c>
      <c r="H247" s="24" t="s">
        <v>476</v>
      </c>
      <c r="I247" s="24" t="s">
        <v>477</v>
      </c>
      <c r="J247" s="25">
        <v>93</v>
      </c>
      <c r="K247" s="24"/>
      <c r="L247" s="26">
        <f>VLOOKUP(A247,'Kör- och arbetstid'!$A$2:$N$377,13,FALSE)</f>
        <v>46155</v>
      </c>
      <c r="M247" s="27">
        <f t="shared" si="6"/>
        <v>20</v>
      </c>
      <c r="N247" s="28" t="str">
        <f t="shared" si="7"/>
        <v>ons</v>
      </c>
    </row>
    <row r="248" spans="1:14" ht="15" customHeight="1" x14ac:dyDescent="0.25">
      <c r="A248" s="23" cm="1">
        <f t="array" ref="A248">IFERROR(
_xlfn.XLOOKUP($E248&amp;"|"&amp;$F248,
'Kör- och arbetstid'!$B$2:$B$377&amp;"|"&amp;'Kör- och arbetstid'!$C$2:$C$377,
'Kör- och arbetstid'!$A$2:$A$377),
"")</f>
        <v>15</v>
      </c>
      <c r="B248" s="24" t="s">
        <v>23</v>
      </c>
      <c r="C248" s="24" t="s">
        <v>449</v>
      </c>
      <c r="D248" s="24">
        <v>909</v>
      </c>
      <c r="E248" s="24" t="s">
        <v>449</v>
      </c>
      <c r="F248" s="24">
        <v>1</v>
      </c>
      <c r="G248" s="24">
        <v>323</v>
      </c>
      <c r="H248" s="24" t="s">
        <v>478</v>
      </c>
      <c r="I248" s="24" t="s">
        <v>479</v>
      </c>
      <c r="J248" s="24">
        <v>114</v>
      </c>
      <c r="K248" s="24"/>
      <c r="L248" s="26">
        <f>VLOOKUP(A248,'Kör- och arbetstid'!$A$2:$N$377,13,FALSE)</f>
        <v>46155</v>
      </c>
      <c r="M248" s="27">
        <f t="shared" si="6"/>
        <v>20</v>
      </c>
      <c r="N248" s="28" t="str">
        <f t="shared" si="7"/>
        <v>ons</v>
      </c>
    </row>
    <row r="249" spans="1:14" ht="15" customHeight="1" x14ac:dyDescent="0.25">
      <c r="A249" s="23" cm="1">
        <f t="array" ref="A249">IFERROR(
_xlfn.XLOOKUP($E249&amp;"|"&amp;$F249,
'Kör- och arbetstid'!$B$2:$B$377&amp;"|"&amp;'Kör- och arbetstid'!$C$2:$C$377,
'Kör- och arbetstid'!$A$2:$A$377),
"")</f>
        <v>15</v>
      </c>
      <c r="B249" s="24" t="s">
        <v>23</v>
      </c>
      <c r="C249" s="24" t="s">
        <v>449</v>
      </c>
      <c r="D249" s="24">
        <v>909</v>
      </c>
      <c r="E249" s="24" t="s">
        <v>449</v>
      </c>
      <c r="F249" s="24">
        <v>1</v>
      </c>
      <c r="G249" s="24">
        <v>322</v>
      </c>
      <c r="H249" s="24" t="s">
        <v>480</v>
      </c>
      <c r="I249" s="24" t="s">
        <v>481</v>
      </c>
      <c r="J249" s="25">
        <v>350</v>
      </c>
      <c r="K249" s="24"/>
      <c r="L249" s="26">
        <f>VLOOKUP(A249,'Kör- och arbetstid'!$A$2:$N$377,13,FALSE)</f>
        <v>46155</v>
      </c>
      <c r="M249" s="27">
        <f t="shared" si="6"/>
        <v>20</v>
      </c>
      <c r="N249" s="28" t="str">
        <f t="shared" si="7"/>
        <v>ons</v>
      </c>
    </row>
    <row r="250" spans="1:14" ht="15" customHeight="1" x14ac:dyDescent="0.25">
      <c r="A250" s="23" cm="1">
        <f t="array" ref="A250">IFERROR(
_xlfn.XLOOKUP($E250&amp;"|"&amp;$F250,
'Kör- och arbetstid'!$B$2:$B$377&amp;"|"&amp;'Kör- och arbetstid'!$C$2:$C$377,
'Kör- och arbetstid'!$A$2:$A$377),
"")</f>
        <v>15</v>
      </c>
      <c r="B250" s="24" t="s">
        <v>23</v>
      </c>
      <c r="C250" s="24" t="s">
        <v>449</v>
      </c>
      <c r="D250" s="24">
        <v>909</v>
      </c>
      <c r="E250" s="24" t="s">
        <v>449</v>
      </c>
      <c r="F250" s="24">
        <v>1</v>
      </c>
      <c r="G250" s="24">
        <v>321</v>
      </c>
      <c r="H250" s="24" t="s">
        <v>482</v>
      </c>
      <c r="I250" s="24" t="s">
        <v>483</v>
      </c>
      <c r="J250" s="25">
        <v>495</v>
      </c>
      <c r="K250" s="24"/>
      <c r="L250" s="26">
        <f>VLOOKUP(A250,'Kör- och arbetstid'!$A$2:$N$377,13,FALSE)</f>
        <v>46155</v>
      </c>
      <c r="M250" s="27">
        <f t="shared" si="6"/>
        <v>20</v>
      </c>
      <c r="N250" s="28" t="str">
        <f t="shared" si="7"/>
        <v>ons</v>
      </c>
    </row>
    <row r="251" spans="1:14" ht="15" customHeight="1" x14ac:dyDescent="0.25">
      <c r="A251" s="23" cm="1">
        <f t="array" ref="A251">IFERROR(
_xlfn.XLOOKUP($E251&amp;"|"&amp;$F251,
'Kör- och arbetstid'!$B$2:$B$377&amp;"|"&amp;'Kör- och arbetstid'!$C$2:$C$377,
'Kör- och arbetstid'!$A$2:$A$377),
"")</f>
        <v>15</v>
      </c>
      <c r="B251" s="24" t="s">
        <v>23</v>
      </c>
      <c r="C251" s="24" t="s">
        <v>449</v>
      </c>
      <c r="D251" s="24">
        <v>909</v>
      </c>
      <c r="E251" s="24" t="s">
        <v>449</v>
      </c>
      <c r="F251" s="24">
        <v>1</v>
      </c>
      <c r="G251" s="24">
        <v>320</v>
      </c>
      <c r="H251" s="24" t="s">
        <v>484</v>
      </c>
      <c r="I251" s="24" t="s">
        <v>485</v>
      </c>
      <c r="J251" s="25">
        <v>413</v>
      </c>
      <c r="K251" s="24"/>
      <c r="L251" s="26">
        <f>VLOOKUP(A251,'Kör- och arbetstid'!$A$2:$N$377,13,FALSE)</f>
        <v>46155</v>
      </c>
      <c r="M251" s="27">
        <f t="shared" si="6"/>
        <v>20</v>
      </c>
      <c r="N251" s="28" t="str">
        <f t="shared" si="7"/>
        <v>ons</v>
      </c>
    </row>
    <row r="252" spans="1:14" ht="15" customHeight="1" x14ac:dyDescent="0.25">
      <c r="A252" s="23" cm="1">
        <f t="array" ref="A252">IFERROR(
_xlfn.XLOOKUP($E252&amp;"|"&amp;$F252,
'Kör- och arbetstid'!$B$2:$B$377&amp;"|"&amp;'Kör- och arbetstid'!$C$2:$C$377,
'Kör- och arbetstid'!$A$2:$A$377),
"")</f>
        <v>15</v>
      </c>
      <c r="B252" s="24" t="s">
        <v>23</v>
      </c>
      <c r="C252" s="24" t="s">
        <v>449</v>
      </c>
      <c r="D252" s="24">
        <v>909</v>
      </c>
      <c r="E252" s="24" t="s">
        <v>449</v>
      </c>
      <c r="F252" s="24">
        <v>1</v>
      </c>
      <c r="G252" s="24">
        <v>317</v>
      </c>
      <c r="H252" s="24" t="s">
        <v>455</v>
      </c>
      <c r="I252" s="24" t="s">
        <v>486</v>
      </c>
      <c r="J252" s="25">
        <v>187</v>
      </c>
      <c r="K252" s="24"/>
      <c r="L252" s="26">
        <f>VLOOKUP(A252,'Kör- och arbetstid'!$A$2:$N$377,13,FALSE)</f>
        <v>46155</v>
      </c>
      <c r="M252" s="27">
        <f t="shared" si="6"/>
        <v>20</v>
      </c>
      <c r="N252" s="28" t="str">
        <f t="shared" si="7"/>
        <v>ons</v>
      </c>
    </row>
    <row r="253" spans="1:14" ht="15" customHeight="1" x14ac:dyDescent="0.25">
      <c r="A253" s="23" cm="1">
        <f t="array" ref="A253">IFERROR(
_xlfn.XLOOKUP($E253&amp;"|"&amp;$F253,
'Kör- och arbetstid'!$B$2:$B$377&amp;"|"&amp;'Kör- och arbetstid'!$C$2:$C$377,
'Kör- och arbetstid'!$A$2:$A$377),
"")</f>
        <v>15</v>
      </c>
      <c r="B253" s="24" t="s">
        <v>23</v>
      </c>
      <c r="C253" s="24" t="s">
        <v>449</v>
      </c>
      <c r="D253" s="24">
        <v>909</v>
      </c>
      <c r="E253" s="24" t="s">
        <v>449</v>
      </c>
      <c r="F253" s="24">
        <v>1</v>
      </c>
      <c r="G253" s="24">
        <v>315</v>
      </c>
      <c r="H253" s="24" t="s">
        <v>487</v>
      </c>
      <c r="I253" s="24" t="s">
        <v>488</v>
      </c>
      <c r="J253" s="25">
        <v>130</v>
      </c>
      <c r="K253" s="24"/>
      <c r="L253" s="26">
        <f>VLOOKUP(A253,'Kör- och arbetstid'!$A$2:$N$377,13,FALSE)</f>
        <v>46155</v>
      </c>
      <c r="M253" s="27">
        <f t="shared" si="6"/>
        <v>20</v>
      </c>
      <c r="N253" s="28" t="str">
        <f t="shared" si="7"/>
        <v>ons</v>
      </c>
    </row>
    <row r="254" spans="1:14" ht="15" customHeight="1" x14ac:dyDescent="0.25">
      <c r="A254" s="23" cm="1">
        <f t="array" ref="A254">IFERROR(
_xlfn.XLOOKUP($E254&amp;"|"&amp;$F254,
'Kör- och arbetstid'!$B$2:$B$377&amp;"|"&amp;'Kör- och arbetstid'!$C$2:$C$377,
'Kör- och arbetstid'!$A$2:$A$377),
"")</f>
        <v>15</v>
      </c>
      <c r="B254" s="24" t="s">
        <v>23</v>
      </c>
      <c r="C254" s="24" t="s">
        <v>449</v>
      </c>
      <c r="D254" s="24">
        <v>909</v>
      </c>
      <c r="E254" s="24" t="s">
        <v>449</v>
      </c>
      <c r="F254" s="24">
        <v>1</v>
      </c>
      <c r="G254" s="24">
        <v>314</v>
      </c>
      <c r="H254" s="24" t="s">
        <v>489</v>
      </c>
      <c r="I254" s="24" t="s">
        <v>490</v>
      </c>
      <c r="J254" s="25">
        <v>176</v>
      </c>
      <c r="K254" s="24"/>
      <c r="L254" s="26">
        <f>VLOOKUP(A254,'Kör- och arbetstid'!$A$2:$N$377,13,FALSE)</f>
        <v>46155</v>
      </c>
      <c r="M254" s="27">
        <f t="shared" si="6"/>
        <v>20</v>
      </c>
      <c r="N254" s="28" t="str">
        <f t="shared" si="7"/>
        <v>ons</v>
      </c>
    </row>
    <row r="255" spans="1:14" ht="15" customHeight="1" x14ac:dyDescent="0.25">
      <c r="A255" s="23" cm="1">
        <f t="array" ref="A255">IFERROR(
_xlfn.XLOOKUP($E255&amp;"|"&amp;$F255,
'Kör- och arbetstid'!$B$2:$B$377&amp;"|"&amp;'Kör- och arbetstid'!$C$2:$C$377,
'Kör- och arbetstid'!$A$2:$A$377),
"")</f>
        <v>15</v>
      </c>
      <c r="B255" s="24" t="s">
        <v>23</v>
      </c>
      <c r="C255" s="24" t="s">
        <v>449</v>
      </c>
      <c r="D255" s="24">
        <v>909</v>
      </c>
      <c r="E255" s="24" t="s">
        <v>449</v>
      </c>
      <c r="F255" s="24">
        <v>1</v>
      </c>
      <c r="G255" s="24">
        <v>313</v>
      </c>
      <c r="H255" s="24" t="s">
        <v>491</v>
      </c>
      <c r="I255" s="24" t="s">
        <v>492</v>
      </c>
      <c r="J255" s="25">
        <v>219</v>
      </c>
      <c r="K255" s="24"/>
      <c r="L255" s="26">
        <f>VLOOKUP(A255,'Kör- och arbetstid'!$A$2:$N$377,13,FALSE)</f>
        <v>46155</v>
      </c>
      <c r="M255" s="27">
        <f t="shared" si="6"/>
        <v>20</v>
      </c>
      <c r="N255" s="28" t="str">
        <f t="shared" si="7"/>
        <v>ons</v>
      </c>
    </row>
    <row r="256" spans="1:14" ht="15" customHeight="1" x14ac:dyDescent="0.25">
      <c r="A256" s="23" cm="1">
        <f t="array" ref="A256">IFERROR(
_xlfn.XLOOKUP($E256&amp;"|"&amp;$F256,
'Kör- och arbetstid'!$B$2:$B$377&amp;"|"&amp;'Kör- och arbetstid'!$C$2:$C$377,
'Kör- och arbetstid'!$A$2:$A$377),
"")</f>
        <v>15</v>
      </c>
      <c r="B256" s="24" t="s">
        <v>23</v>
      </c>
      <c r="C256" s="24" t="s">
        <v>449</v>
      </c>
      <c r="D256" s="24">
        <v>909</v>
      </c>
      <c r="E256" s="24" t="s">
        <v>449</v>
      </c>
      <c r="F256" s="24">
        <v>1</v>
      </c>
      <c r="G256" s="24">
        <v>312</v>
      </c>
      <c r="H256" s="24" t="s">
        <v>493</v>
      </c>
      <c r="I256" s="24" t="s">
        <v>494</v>
      </c>
      <c r="J256" s="25">
        <v>148</v>
      </c>
      <c r="K256" s="24"/>
      <c r="L256" s="26">
        <f>VLOOKUP(A256,'Kör- och arbetstid'!$A$2:$N$377,13,FALSE)</f>
        <v>46155</v>
      </c>
      <c r="M256" s="27">
        <f t="shared" si="6"/>
        <v>20</v>
      </c>
      <c r="N256" s="28" t="str">
        <f t="shared" si="7"/>
        <v>ons</v>
      </c>
    </row>
    <row r="257" spans="1:14" ht="15" customHeight="1" x14ac:dyDescent="0.25">
      <c r="A257" s="23" cm="1">
        <f t="array" ref="A257">IFERROR(
_xlfn.XLOOKUP($E257&amp;"|"&amp;$F257,
'Kör- och arbetstid'!$B$2:$B$377&amp;"|"&amp;'Kör- och arbetstid'!$C$2:$C$377,
'Kör- och arbetstid'!$A$2:$A$377),
"")</f>
        <v>15</v>
      </c>
      <c r="B257" s="24" t="s">
        <v>23</v>
      </c>
      <c r="C257" s="24" t="s">
        <v>449</v>
      </c>
      <c r="D257" s="24">
        <v>909</v>
      </c>
      <c r="E257" s="24" t="s">
        <v>449</v>
      </c>
      <c r="F257" s="24">
        <v>1</v>
      </c>
      <c r="G257" s="24">
        <v>311</v>
      </c>
      <c r="H257" s="24" t="s">
        <v>495</v>
      </c>
      <c r="I257" s="24" t="s">
        <v>458</v>
      </c>
      <c r="J257" s="24">
        <v>554</v>
      </c>
      <c r="K257" s="24"/>
      <c r="L257" s="26">
        <f>VLOOKUP(A257,'Kör- och arbetstid'!$A$2:$N$377,13,FALSE)</f>
        <v>46155</v>
      </c>
      <c r="M257" s="27">
        <f t="shared" si="6"/>
        <v>20</v>
      </c>
      <c r="N257" s="28" t="str">
        <f t="shared" si="7"/>
        <v>ons</v>
      </c>
    </row>
    <row r="258" spans="1:14" ht="15" customHeight="1" x14ac:dyDescent="0.25">
      <c r="A258" s="23" cm="1">
        <f t="array" ref="A258">IFERROR(
_xlfn.XLOOKUP($E258&amp;"|"&amp;$F258,
'Kör- och arbetstid'!$B$2:$B$377&amp;"|"&amp;'Kör- och arbetstid'!$C$2:$C$377,
'Kör- och arbetstid'!$A$2:$A$377),
"")</f>
        <v>15</v>
      </c>
      <c r="B258" s="24" t="s">
        <v>23</v>
      </c>
      <c r="C258" s="24" t="s">
        <v>449</v>
      </c>
      <c r="D258" s="24">
        <v>909</v>
      </c>
      <c r="E258" s="24" t="s">
        <v>449</v>
      </c>
      <c r="F258" s="24">
        <v>1</v>
      </c>
      <c r="G258" s="24">
        <v>310</v>
      </c>
      <c r="H258" s="24" t="s">
        <v>496</v>
      </c>
      <c r="I258" s="24" t="s">
        <v>497</v>
      </c>
      <c r="J258" s="24">
        <v>190</v>
      </c>
      <c r="K258" s="24"/>
      <c r="L258" s="26">
        <f>VLOOKUP(A258,'Kör- och arbetstid'!$A$2:$N$377,13,FALSE)</f>
        <v>46155</v>
      </c>
      <c r="M258" s="27">
        <f t="shared" si="6"/>
        <v>20</v>
      </c>
      <c r="N258" s="28" t="str">
        <f t="shared" si="7"/>
        <v>ons</v>
      </c>
    </row>
    <row r="259" spans="1:14" ht="15" customHeight="1" x14ac:dyDescent="0.25">
      <c r="A259" s="23" cm="1">
        <f t="array" ref="A259">IFERROR(
_xlfn.XLOOKUP($E259&amp;"|"&amp;$F259,
'Kör- och arbetstid'!$B$2:$B$377&amp;"|"&amp;'Kör- och arbetstid'!$C$2:$C$377,
'Kör- och arbetstid'!$A$2:$A$377),
"")</f>
        <v>15</v>
      </c>
      <c r="B259" s="24" t="s">
        <v>23</v>
      </c>
      <c r="C259" s="24" t="s">
        <v>449</v>
      </c>
      <c r="D259" s="24">
        <v>909</v>
      </c>
      <c r="E259" s="24" t="s">
        <v>449</v>
      </c>
      <c r="F259" s="24">
        <v>1</v>
      </c>
      <c r="G259" s="24">
        <v>307</v>
      </c>
      <c r="H259" s="24" t="s">
        <v>498</v>
      </c>
      <c r="I259" s="24" t="s">
        <v>499</v>
      </c>
      <c r="J259" s="25">
        <v>232</v>
      </c>
      <c r="K259" s="24"/>
      <c r="L259" s="26">
        <f>VLOOKUP(A259,'Kör- och arbetstid'!$A$2:$N$377,13,FALSE)</f>
        <v>46155</v>
      </c>
      <c r="M259" s="27">
        <f t="shared" si="6"/>
        <v>20</v>
      </c>
      <c r="N259" s="28" t="str">
        <f t="shared" si="7"/>
        <v>ons</v>
      </c>
    </row>
    <row r="260" spans="1:14" ht="15" customHeight="1" x14ac:dyDescent="0.25">
      <c r="A260" s="23" cm="1">
        <f t="array" ref="A260">IFERROR(
_xlfn.XLOOKUP($E260&amp;"|"&amp;$F260,
'Kör- och arbetstid'!$B$2:$B$377&amp;"|"&amp;'Kör- och arbetstid'!$C$2:$C$377,
'Kör- och arbetstid'!$A$2:$A$377),
"")</f>
        <v>15</v>
      </c>
      <c r="B260" s="24" t="s">
        <v>23</v>
      </c>
      <c r="C260" s="24" t="s">
        <v>449</v>
      </c>
      <c r="D260" s="24">
        <v>909</v>
      </c>
      <c r="E260" s="24" t="s">
        <v>449</v>
      </c>
      <c r="F260" s="24">
        <v>1</v>
      </c>
      <c r="G260" s="24">
        <v>2</v>
      </c>
      <c r="H260" s="24" t="s">
        <v>500</v>
      </c>
      <c r="I260" s="24" t="s">
        <v>501</v>
      </c>
      <c r="J260" s="24">
        <v>271</v>
      </c>
      <c r="K260" s="24"/>
      <c r="L260" s="26">
        <f>VLOOKUP(A260,'Kör- och arbetstid'!$A$2:$N$377,13,FALSE)</f>
        <v>46155</v>
      </c>
      <c r="M260" s="27">
        <f t="shared" si="6"/>
        <v>20</v>
      </c>
      <c r="N260" s="28" t="str">
        <f t="shared" si="7"/>
        <v>ons</v>
      </c>
    </row>
    <row r="261" spans="1:14" ht="15" customHeight="1" x14ac:dyDescent="0.25">
      <c r="A261" s="23" cm="1">
        <f t="array" ref="A261">IFERROR(
_xlfn.XLOOKUP($E261&amp;"|"&amp;$F261,
'Kör- och arbetstid'!$B$2:$B$377&amp;"|"&amp;'Kör- och arbetstid'!$C$2:$C$377,
'Kör- och arbetstid'!$A$2:$A$377),
"")</f>
        <v>15</v>
      </c>
      <c r="B261" s="24" t="s">
        <v>23</v>
      </c>
      <c r="C261" s="24" t="s">
        <v>449</v>
      </c>
      <c r="D261" s="29">
        <v>909</v>
      </c>
      <c r="E261" s="29" t="s">
        <v>449</v>
      </c>
      <c r="F261" s="24">
        <v>1</v>
      </c>
      <c r="G261" s="29">
        <v>327</v>
      </c>
      <c r="H261" s="29" t="s">
        <v>502</v>
      </c>
      <c r="I261" s="29" t="s">
        <v>503</v>
      </c>
      <c r="J261" s="25">
        <v>341</v>
      </c>
      <c r="K261" s="30"/>
      <c r="L261" s="26">
        <f>VLOOKUP(A261,'Kör- och arbetstid'!$A$2:$N$377,13,FALSE)</f>
        <v>46155</v>
      </c>
      <c r="M261" s="27">
        <f t="shared" si="6"/>
        <v>20</v>
      </c>
      <c r="N261" s="28" t="str">
        <f t="shared" si="7"/>
        <v>ons</v>
      </c>
    </row>
    <row r="262" spans="1:14" ht="15" customHeight="1" x14ac:dyDescent="0.25">
      <c r="A262" s="23" cm="1">
        <f t="array" ref="A262">IFERROR(
_xlfn.XLOOKUP($E262&amp;"|"&amp;$F262,
'Kör- och arbetstid'!$B$2:$B$377&amp;"|"&amp;'Kör- och arbetstid'!$C$2:$C$377,
'Kör- och arbetstid'!$A$2:$A$377),
"")</f>
        <v>16</v>
      </c>
      <c r="B262" s="24" t="s">
        <v>23</v>
      </c>
      <c r="C262" s="24" t="s">
        <v>504</v>
      </c>
      <c r="D262" s="24">
        <v>941</v>
      </c>
      <c r="E262" s="24" t="s">
        <v>505</v>
      </c>
      <c r="F262" s="24">
        <v>1</v>
      </c>
      <c r="G262" s="24">
        <v>13</v>
      </c>
      <c r="H262" s="24" t="s">
        <v>506</v>
      </c>
      <c r="I262" s="24" t="s">
        <v>507</v>
      </c>
      <c r="J262" s="24">
        <v>839</v>
      </c>
      <c r="K262" s="24"/>
      <c r="L262" s="26">
        <f>VLOOKUP(A262,'Kör- och arbetstid'!$A$2:$N$377,13,FALSE)</f>
        <v>46156</v>
      </c>
      <c r="M262" s="27">
        <f t="shared" si="6"/>
        <v>20</v>
      </c>
      <c r="N262" s="28" t="str">
        <f t="shared" si="7"/>
        <v>tor</v>
      </c>
    </row>
    <row r="263" spans="1:14" ht="15" customHeight="1" x14ac:dyDescent="0.25">
      <c r="A263" s="23" cm="1">
        <f t="array" ref="A263">IFERROR(
_xlfn.XLOOKUP($E263&amp;"|"&amp;$F263,
'Kör- och arbetstid'!$B$2:$B$377&amp;"|"&amp;'Kör- och arbetstid'!$C$2:$C$377,
'Kör- och arbetstid'!$A$2:$A$377),
"")</f>
        <v>16</v>
      </c>
      <c r="B263" s="24" t="s">
        <v>23</v>
      </c>
      <c r="C263" s="24" t="s">
        <v>504</v>
      </c>
      <c r="D263" s="24">
        <v>942</v>
      </c>
      <c r="E263" s="24" t="s">
        <v>508</v>
      </c>
      <c r="F263" s="24">
        <v>1</v>
      </c>
      <c r="G263" s="24">
        <v>13</v>
      </c>
      <c r="H263" s="24" t="s">
        <v>509</v>
      </c>
      <c r="I263" s="24" t="s">
        <v>510</v>
      </c>
      <c r="J263" s="24">
        <v>815</v>
      </c>
      <c r="K263" s="24"/>
      <c r="L263" s="26">
        <f>VLOOKUP(A263,'Kör- och arbetstid'!$A$2:$N$377,13,FALSE)</f>
        <v>46156</v>
      </c>
      <c r="M263" s="27">
        <f t="shared" si="6"/>
        <v>20</v>
      </c>
      <c r="N263" s="28" t="str">
        <f t="shared" si="7"/>
        <v>tor</v>
      </c>
    </row>
    <row r="264" spans="1:14" ht="15" customHeight="1" x14ac:dyDescent="0.25">
      <c r="A264" s="23" cm="1">
        <f t="array" ref="A264">IFERROR(
_xlfn.XLOOKUP($E264&amp;"|"&amp;$F264,
'Kör- och arbetstid'!$B$2:$B$377&amp;"|"&amp;'Kör- och arbetstid'!$C$2:$C$377,
'Kör- och arbetstid'!$A$2:$A$377),
"")</f>
        <v>16</v>
      </c>
      <c r="B264" s="24" t="s">
        <v>23</v>
      </c>
      <c r="C264" s="24" t="s">
        <v>504</v>
      </c>
      <c r="D264" s="24">
        <v>943</v>
      </c>
      <c r="E264" s="24" t="s">
        <v>511</v>
      </c>
      <c r="F264" s="24">
        <v>1</v>
      </c>
      <c r="G264" s="24">
        <v>2</v>
      </c>
      <c r="H264" s="24" t="s">
        <v>512</v>
      </c>
      <c r="I264" s="24" t="s">
        <v>513</v>
      </c>
      <c r="J264" s="25">
        <v>535</v>
      </c>
      <c r="K264" s="24"/>
      <c r="L264" s="26">
        <f>VLOOKUP(A264,'Kör- och arbetstid'!$A$2:$N$377,13,FALSE)</f>
        <v>46156</v>
      </c>
      <c r="M264" s="27">
        <f t="shared" si="6"/>
        <v>20</v>
      </c>
      <c r="N264" s="28" t="str">
        <f t="shared" si="7"/>
        <v>tor</v>
      </c>
    </row>
    <row r="265" spans="1:14" ht="15" customHeight="1" x14ac:dyDescent="0.25">
      <c r="A265" s="23" cm="1">
        <f t="array" ref="A265">IFERROR(
_xlfn.XLOOKUP($E265&amp;"|"&amp;$F265,
'Kör- och arbetstid'!$B$2:$B$377&amp;"|"&amp;'Kör- och arbetstid'!$C$2:$C$377,
'Kör- och arbetstid'!$A$2:$A$377),
"")</f>
        <v>16</v>
      </c>
      <c r="B265" s="24" t="s">
        <v>23</v>
      </c>
      <c r="C265" s="24" t="s">
        <v>504</v>
      </c>
      <c r="D265" s="24">
        <v>943</v>
      </c>
      <c r="E265" s="24" t="s">
        <v>511</v>
      </c>
      <c r="F265" s="24">
        <v>1</v>
      </c>
      <c r="G265" s="24">
        <v>12</v>
      </c>
      <c r="H265" s="24" t="s">
        <v>514</v>
      </c>
      <c r="I265" s="24" t="s">
        <v>515</v>
      </c>
      <c r="J265" s="25">
        <v>890</v>
      </c>
      <c r="K265" s="24"/>
      <c r="L265" s="26">
        <f>VLOOKUP(A265,'Kör- och arbetstid'!$A$2:$N$377,13,FALSE)</f>
        <v>46156</v>
      </c>
      <c r="M265" s="27">
        <f t="shared" ref="M265:M328" si="8">_xlfn.ISOWEEKNUM(L265)</f>
        <v>20</v>
      </c>
      <c r="N265" s="28" t="str">
        <f t="shared" ref="N265:N328" si="9">TEXT(L265,"DDD")</f>
        <v>tor</v>
      </c>
    </row>
    <row r="266" spans="1:14" ht="15" customHeight="1" x14ac:dyDescent="0.25">
      <c r="A266" s="23" cm="1">
        <f t="array" ref="A266">IFERROR(
_xlfn.XLOOKUP($E266&amp;"|"&amp;$F266,
'Kör- och arbetstid'!$B$2:$B$377&amp;"|"&amp;'Kör- och arbetstid'!$C$2:$C$377,
'Kör- och arbetstid'!$A$2:$A$377),
"")</f>
        <v>16</v>
      </c>
      <c r="B266" s="24" t="s">
        <v>23</v>
      </c>
      <c r="C266" s="24" t="s">
        <v>516</v>
      </c>
      <c r="D266" s="24">
        <v>943</v>
      </c>
      <c r="E266" s="24" t="s">
        <v>516</v>
      </c>
      <c r="F266" s="24">
        <v>1</v>
      </c>
      <c r="G266" s="24">
        <v>4</v>
      </c>
      <c r="H266" s="24" t="s">
        <v>517</v>
      </c>
      <c r="I266" s="24" t="s">
        <v>518</v>
      </c>
      <c r="J266" s="25">
        <v>220</v>
      </c>
      <c r="K266" s="24"/>
      <c r="L266" s="26">
        <f>VLOOKUP(A266,'Kör- och arbetstid'!$A$2:$N$377,13,FALSE)</f>
        <v>46156</v>
      </c>
      <c r="M266" s="27">
        <f t="shared" si="8"/>
        <v>20</v>
      </c>
      <c r="N266" s="28" t="str">
        <f t="shared" si="9"/>
        <v>tor</v>
      </c>
    </row>
    <row r="267" spans="1:14" ht="15" customHeight="1" x14ac:dyDescent="0.25">
      <c r="A267" s="23" cm="1">
        <f t="array" ref="A267">IFERROR(
_xlfn.XLOOKUP($E267&amp;"|"&amp;$F267,
'Kör- och arbetstid'!$B$2:$B$377&amp;"|"&amp;'Kör- och arbetstid'!$C$2:$C$377,
'Kör- och arbetstid'!$A$2:$A$377),
"")</f>
        <v>16</v>
      </c>
      <c r="B267" s="24" t="s">
        <v>23</v>
      </c>
      <c r="C267" s="24" t="s">
        <v>516</v>
      </c>
      <c r="D267" s="24">
        <v>943</v>
      </c>
      <c r="E267" s="24" t="s">
        <v>516</v>
      </c>
      <c r="F267" s="24">
        <v>1</v>
      </c>
      <c r="G267" s="24">
        <v>3</v>
      </c>
      <c r="H267" s="24" t="s">
        <v>519</v>
      </c>
      <c r="I267" s="24" t="s">
        <v>520</v>
      </c>
      <c r="J267" s="25">
        <v>405</v>
      </c>
      <c r="K267" s="24"/>
      <c r="L267" s="26">
        <f>VLOOKUP(A267,'Kör- och arbetstid'!$A$2:$N$377,13,FALSE)</f>
        <v>46156</v>
      </c>
      <c r="M267" s="27">
        <f t="shared" si="8"/>
        <v>20</v>
      </c>
      <c r="N267" s="28" t="str">
        <f t="shared" si="9"/>
        <v>tor</v>
      </c>
    </row>
    <row r="268" spans="1:14" ht="15" customHeight="1" x14ac:dyDescent="0.25">
      <c r="A268" s="23" cm="1">
        <f t="array" ref="A268">IFERROR(
_xlfn.XLOOKUP($E268&amp;"|"&amp;$F268,
'Kör- och arbetstid'!$B$2:$B$377&amp;"|"&amp;'Kör- och arbetstid'!$C$2:$C$377,
'Kör- och arbetstid'!$A$2:$A$377),
"")</f>
        <v>16</v>
      </c>
      <c r="B268" s="24" t="s">
        <v>23</v>
      </c>
      <c r="C268" s="24" t="s">
        <v>516</v>
      </c>
      <c r="D268" s="24">
        <v>943</v>
      </c>
      <c r="E268" s="24" t="s">
        <v>516</v>
      </c>
      <c r="F268" s="24">
        <v>1</v>
      </c>
      <c r="G268" s="24" t="s">
        <v>383</v>
      </c>
      <c r="H268" s="24" t="s">
        <v>521</v>
      </c>
      <c r="I268" s="24" t="s">
        <v>522</v>
      </c>
      <c r="J268" s="25">
        <v>34</v>
      </c>
      <c r="K268" s="24"/>
      <c r="L268" s="26">
        <f>VLOOKUP(A268,'Kör- och arbetstid'!$A$2:$N$377,13,FALSE)</f>
        <v>46156</v>
      </c>
      <c r="M268" s="27">
        <f t="shared" si="8"/>
        <v>20</v>
      </c>
      <c r="N268" s="28" t="str">
        <f t="shared" si="9"/>
        <v>tor</v>
      </c>
    </row>
    <row r="269" spans="1:14" ht="15" customHeight="1" x14ac:dyDescent="0.25">
      <c r="A269" s="23" cm="1">
        <f t="array" ref="A269">IFERROR(
_xlfn.XLOOKUP($E269&amp;"|"&amp;$F269,
'Kör- och arbetstid'!$B$2:$B$377&amp;"|"&amp;'Kör- och arbetstid'!$C$2:$C$377,
'Kör- och arbetstid'!$A$2:$A$377),
"")</f>
        <v>17</v>
      </c>
      <c r="B269" s="24" t="s">
        <v>23</v>
      </c>
      <c r="C269" s="24" t="s">
        <v>523</v>
      </c>
      <c r="D269" s="24">
        <v>943</v>
      </c>
      <c r="E269" s="24" t="s">
        <v>523</v>
      </c>
      <c r="F269" s="24">
        <v>1</v>
      </c>
      <c r="G269" s="24">
        <v>3</v>
      </c>
      <c r="H269" s="24" t="s">
        <v>524</v>
      </c>
      <c r="I269" s="24" t="s">
        <v>525</v>
      </c>
      <c r="J269" s="24">
        <v>335</v>
      </c>
      <c r="K269" s="24"/>
      <c r="L269" s="26">
        <f>VLOOKUP(A269,'Kör- och arbetstid'!$A$2:$N$377,13,FALSE)</f>
        <v>46157</v>
      </c>
      <c r="M269" s="27">
        <f t="shared" si="8"/>
        <v>20</v>
      </c>
      <c r="N269" s="28" t="str">
        <f t="shared" si="9"/>
        <v>fre</v>
      </c>
    </row>
    <row r="270" spans="1:14" ht="15" customHeight="1" x14ac:dyDescent="0.25">
      <c r="A270" s="23" cm="1">
        <f t="array" ref="A270">IFERROR(
_xlfn.XLOOKUP($E270&amp;"|"&amp;$F270,
'Kör- och arbetstid'!$B$2:$B$377&amp;"|"&amp;'Kör- och arbetstid'!$C$2:$C$377,
'Kör- och arbetstid'!$A$2:$A$377),
"")</f>
        <v>17</v>
      </c>
      <c r="B270" s="24" t="s">
        <v>23</v>
      </c>
      <c r="C270" s="24" t="s">
        <v>523</v>
      </c>
      <c r="D270" s="24">
        <v>943</v>
      </c>
      <c r="E270" s="24" t="s">
        <v>523</v>
      </c>
      <c r="F270" s="24">
        <v>1</v>
      </c>
      <c r="G270" s="24">
        <v>4</v>
      </c>
      <c r="H270" s="24" t="s">
        <v>526</v>
      </c>
      <c r="I270" s="24" t="s">
        <v>527</v>
      </c>
      <c r="J270" s="24">
        <v>439</v>
      </c>
      <c r="K270" s="24"/>
      <c r="L270" s="26">
        <f>VLOOKUP(A270,'Kör- och arbetstid'!$A$2:$N$377,13,FALSE)</f>
        <v>46157</v>
      </c>
      <c r="M270" s="27">
        <f t="shared" si="8"/>
        <v>20</v>
      </c>
      <c r="N270" s="28" t="str">
        <f t="shared" si="9"/>
        <v>fre</v>
      </c>
    </row>
    <row r="271" spans="1:14" ht="15" customHeight="1" x14ac:dyDescent="0.25">
      <c r="A271" s="23" cm="1">
        <f t="array" ref="A271">IFERROR(
_xlfn.XLOOKUP($E271&amp;"|"&amp;$F271,
'Kör- och arbetstid'!$B$2:$B$377&amp;"|"&amp;'Kör- och arbetstid'!$C$2:$C$377,
'Kör- och arbetstid'!$A$2:$A$377),
"")</f>
        <v>17</v>
      </c>
      <c r="B271" s="24" t="s">
        <v>23</v>
      </c>
      <c r="C271" s="24" t="s">
        <v>523</v>
      </c>
      <c r="D271" s="24">
        <v>943</v>
      </c>
      <c r="E271" s="24" t="s">
        <v>523</v>
      </c>
      <c r="F271" s="24">
        <v>1</v>
      </c>
      <c r="G271" s="24">
        <v>2</v>
      </c>
      <c r="H271" s="24" t="s">
        <v>528</v>
      </c>
      <c r="I271" s="24" t="s">
        <v>529</v>
      </c>
      <c r="J271" s="24">
        <v>349</v>
      </c>
      <c r="K271" s="24"/>
      <c r="L271" s="26">
        <f>VLOOKUP(A271,'Kör- och arbetstid'!$A$2:$N$377,13,FALSE)</f>
        <v>46157</v>
      </c>
      <c r="M271" s="27">
        <f t="shared" si="8"/>
        <v>20</v>
      </c>
      <c r="N271" s="28" t="str">
        <f t="shared" si="9"/>
        <v>fre</v>
      </c>
    </row>
    <row r="272" spans="1:14" ht="15" customHeight="1" x14ac:dyDescent="0.25">
      <c r="A272" s="23" cm="1">
        <f t="array" ref="A272">IFERROR(
_xlfn.XLOOKUP($E272&amp;"|"&amp;$F272,
'Kör- och arbetstid'!$B$2:$B$377&amp;"|"&amp;'Kör- och arbetstid'!$C$2:$C$377,
'Kör- och arbetstid'!$A$2:$A$377),
"")</f>
        <v>17</v>
      </c>
      <c r="B272" s="24" t="s">
        <v>23</v>
      </c>
      <c r="C272" s="24" t="s">
        <v>523</v>
      </c>
      <c r="D272" s="24">
        <v>943</v>
      </c>
      <c r="E272" s="24" t="s">
        <v>523</v>
      </c>
      <c r="F272" s="24">
        <v>1</v>
      </c>
      <c r="G272" s="24">
        <v>13</v>
      </c>
      <c r="H272" s="24" t="s">
        <v>530</v>
      </c>
      <c r="I272" s="24" t="s">
        <v>531</v>
      </c>
      <c r="J272" s="24">
        <v>70</v>
      </c>
      <c r="K272" s="24"/>
      <c r="L272" s="26">
        <f>VLOOKUP(A272,'Kör- och arbetstid'!$A$2:$N$377,13,FALSE)</f>
        <v>46157</v>
      </c>
      <c r="M272" s="27">
        <f t="shared" si="8"/>
        <v>20</v>
      </c>
      <c r="N272" s="28" t="str">
        <f t="shared" si="9"/>
        <v>fre</v>
      </c>
    </row>
    <row r="273" spans="1:14" ht="15" customHeight="1" x14ac:dyDescent="0.25">
      <c r="A273" s="23" cm="1">
        <f t="array" ref="A273">IFERROR(
_xlfn.XLOOKUP($E273&amp;"|"&amp;$F273,
'Kör- och arbetstid'!$B$2:$B$377&amp;"|"&amp;'Kör- och arbetstid'!$C$2:$C$377,
'Kör- och arbetstid'!$A$2:$A$377),
"")</f>
        <v>17</v>
      </c>
      <c r="B273" s="24" t="s">
        <v>23</v>
      </c>
      <c r="C273" s="24" t="s">
        <v>523</v>
      </c>
      <c r="D273" s="24">
        <v>943</v>
      </c>
      <c r="E273" s="24" t="s">
        <v>523</v>
      </c>
      <c r="F273" s="24">
        <v>1</v>
      </c>
      <c r="G273" s="24">
        <v>10</v>
      </c>
      <c r="H273" s="24" t="s">
        <v>532</v>
      </c>
      <c r="I273" s="24" t="s">
        <v>533</v>
      </c>
      <c r="J273" s="24">
        <v>80</v>
      </c>
      <c r="K273" s="24"/>
      <c r="L273" s="26">
        <f>VLOOKUP(A273,'Kör- och arbetstid'!$A$2:$N$377,13,FALSE)</f>
        <v>46157</v>
      </c>
      <c r="M273" s="27">
        <f t="shared" si="8"/>
        <v>20</v>
      </c>
      <c r="N273" s="28" t="str">
        <f t="shared" si="9"/>
        <v>fre</v>
      </c>
    </row>
    <row r="274" spans="1:14" ht="15" customHeight="1" x14ac:dyDescent="0.25">
      <c r="A274" s="23" cm="1">
        <f t="array" ref="A274">IFERROR(
_xlfn.XLOOKUP($E274&amp;"|"&amp;$F274,
'Kör- och arbetstid'!$B$2:$B$377&amp;"|"&amp;'Kör- och arbetstid'!$C$2:$C$377,
'Kör- och arbetstid'!$A$2:$A$377),
"")</f>
        <v>17</v>
      </c>
      <c r="B274" s="24" t="s">
        <v>23</v>
      </c>
      <c r="C274" s="24" t="s">
        <v>523</v>
      </c>
      <c r="D274" s="29">
        <v>943</v>
      </c>
      <c r="E274" s="29" t="s">
        <v>523</v>
      </c>
      <c r="F274" s="24">
        <v>1</v>
      </c>
      <c r="G274" s="29">
        <v>11</v>
      </c>
      <c r="H274" s="29" t="s">
        <v>534</v>
      </c>
      <c r="I274" s="29" t="s">
        <v>535</v>
      </c>
      <c r="J274" s="24">
        <v>149</v>
      </c>
      <c r="K274" s="24"/>
      <c r="L274" s="26">
        <f>VLOOKUP(A274,'Kör- och arbetstid'!$A$2:$N$377,13,FALSE)</f>
        <v>46157</v>
      </c>
      <c r="M274" s="27">
        <f t="shared" si="8"/>
        <v>20</v>
      </c>
      <c r="N274" s="28" t="str">
        <f t="shared" si="9"/>
        <v>fre</v>
      </c>
    </row>
    <row r="275" spans="1:14" ht="15" customHeight="1" x14ac:dyDescent="0.25">
      <c r="A275" s="23" cm="1">
        <f t="array" ref="A275">IFERROR(
_xlfn.XLOOKUP($E275&amp;"|"&amp;$F275,
'Kör- och arbetstid'!$B$2:$B$377&amp;"|"&amp;'Kör- och arbetstid'!$C$2:$C$377,
'Kör- och arbetstid'!$A$2:$A$377),
"")</f>
        <v>17</v>
      </c>
      <c r="B275" s="24" t="s">
        <v>23</v>
      </c>
      <c r="C275" s="24" t="s">
        <v>523</v>
      </c>
      <c r="D275" s="29">
        <v>943</v>
      </c>
      <c r="E275" s="29" t="s">
        <v>523</v>
      </c>
      <c r="F275" s="24">
        <v>1</v>
      </c>
      <c r="G275" s="29">
        <v>12</v>
      </c>
      <c r="H275" s="29" t="s">
        <v>534</v>
      </c>
      <c r="I275" s="29" t="s">
        <v>536</v>
      </c>
      <c r="J275" s="24">
        <v>138</v>
      </c>
      <c r="K275" s="24"/>
      <c r="L275" s="26">
        <f>VLOOKUP(A275,'Kör- och arbetstid'!$A$2:$N$377,13,FALSE)</f>
        <v>46157</v>
      </c>
      <c r="M275" s="27">
        <f t="shared" si="8"/>
        <v>20</v>
      </c>
      <c r="N275" s="28" t="str">
        <f t="shared" si="9"/>
        <v>fre</v>
      </c>
    </row>
    <row r="276" spans="1:14" ht="15" customHeight="1" x14ac:dyDescent="0.25">
      <c r="A276" s="23" cm="1">
        <f t="array" ref="A276">IFERROR(
_xlfn.XLOOKUP($E276&amp;"|"&amp;$F276,
'Kör- och arbetstid'!$B$2:$B$377&amp;"|"&amp;'Kör- och arbetstid'!$C$2:$C$377,
'Kör- och arbetstid'!$A$2:$A$377),
"")</f>
        <v>17</v>
      </c>
      <c r="B276" s="24" t="s">
        <v>23</v>
      </c>
      <c r="C276" s="24" t="s">
        <v>523</v>
      </c>
      <c r="D276" s="29">
        <v>943</v>
      </c>
      <c r="E276" s="29" t="s">
        <v>523</v>
      </c>
      <c r="F276" s="24">
        <v>1</v>
      </c>
      <c r="G276" s="29">
        <v>14</v>
      </c>
      <c r="H276" s="29" t="s">
        <v>537</v>
      </c>
      <c r="I276" s="29" t="s">
        <v>538</v>
      </c>
      <c r="J276" s="24">
        <v>194</v>
      </c>
      <c r="K276" s="24"/>
      <c r="L276" s="26">
        <f>VLOOKUP(A276,'Kör- och arbetstid'!$A$2:$N$377,13,FALSE)</f>
        <v>46157</v>
      </c>
      <c r="M276" s="27">
        <f t="shared" si="8"/>
        <v>20</v>
      </c>
      <c r="N276" s="28" t="str">
        <f t="shared" si="9"/>
        <v>fre</v>
      </c>
    </row>
    <row r="277" spans="1:14" ht="15" customHeight="1" x14ac:dyDescent="0.25">
      <c r="A277" s="23" cm="1">
        <f t="array" ref="A277">IFERROR(
_xlfn.XLOOKUP($E277&amp;"|"&amp;$F277,
'Kör- och arbetstid'!$B$2:$B$377&amp;"|"&amp;'Kör- och arbetstid'!$C$2:$C$377,
'Kör- och arbetstid'!$A$2:$A$377),
"")</f>
        <v>17</v>
      </c>
      <c r="B277" s="24" t="s">
        <v>23</v>
      </c>
      <c r="C277" s="24" t="s">
        <v>523</v>
      </c>
      <c r="D277" s="24">
        <v>943</v>
      </c>
      <c r="E277" s="24" t="s">
        <v>523</v>
      </c>
      <c r="F277" s="24">
        <v>1</v>
      </c>
      <c r="G277" s="24">
        <v>8</v>
      </c>
      <c r="H277" s="24" t="s">
        <v>539</v>
      </c>
      <c r="I277" s="24" t="s">
        <v>540</v>
      </c>
      <c r="J277" s="24">
        <v>262</v>
      </c>
      <c r="K277" s="24"/>
      <c r="L277" s="26">
        <f>VLOOKUP(A277,'Kör- och arbetstid'!$A$2:$N$377,13,FALSE)</f>
        <v>46157</v>
      </c>
      <c r="M277" s="27">
        <f t="shared" si="8"/>
        <v>20</v>
      </c>
      <c r="N277" s="28" t="str">
        <f t="shared" si="9"/>
        <v>fre</v>
      </c>
    </row>
    <row r="278" spans="1:14" ht="15" customHeight="1" x14ac:dyDescent="0.25">
      <c r="A278" s="23" cm="1">
        <f t="array" ref="A278">IFERROR(
_xlfn.XLOOKUP($E278&amp;"|"&amp;$F278,
'Kör- och arbetstid'!$B$2:$B$377&amp;"|"&amp;'Kör- och arbetstid'!$C$2:$C$377,
'Kör- och arbetstid'!$A$2:$A$377),
"")</f>
        <v>17</v>
      </c>
      <c r="B278" s="24" t="s">
        <v>23</v>
      </c>
      <c r="C278" s="24" t="s">
        <v>523</v>
      </c>
      <c r="D278" s="24">
        <v>943</v>
      </c>
      <c r="E278" s="24" t="s">
        <v>523</v>
      </c>
      <c r="F278" s="24">
        <v>1</v>
      </c>
      <c r="G278" s="24" t="s">
        <v>255</v>
      </c>
      <c r="H278" s="24" t="s">
        <v>541</v>
      </c>
      <c r="I278" s="24" t="s">
        <v>542</v>
      </c>
      <c r="J278" s="24">
        <v>132</v>
      </c>
      <c r="K278" s="24"/>
      <c r="L278" s="26">
        <f>VLOOKUP(A278,'Kör- och arbetstid'!$A$2:$N$377,13,FALSE)</f>
        <v>46157</v>
      </c>
      <c r="M278" s="27">
        <f t="shared" si="8"/>
        <v>20</v>
      </c>
      <c r="N278" s="28" t="str">
        <f t="shared" si="9"/>
        <v>fre</v>
      </c>
    </row>
    <row r="279" spans="1:14" ht="15" customHeight="1" x14ac:dyDescent="0.25">
      <c r="A279" s="23" cm="1">
        <f t="array" ref="A279">IFERROR(
_xlfn.XLOOKUP($E279&amp;"|"&amp;$F279,
'Kör- och arbetstid'!$B$2:$B$377&amp;"|"&amp;'Kör- och arbetstid'!$C$2:$C$377,
'Kör- och arbetstid'!$A$2:$A$377),
"")</f>
        <v>17</v>
      </c>
      <c r="B279" s="24" t="s">
        <v>23</v>
      </c>
      <c r="C279" s="24" t="s">
        <v>523</v>
      </c>
      <c r="D279" s="24">
        <v>943</v>
      </c>
      <c r="E279" s="24" t="s">
        <v>523</v>
      </c>
      <c r="F279" s="24">
        <v>1</v>
      </c>
      <c r="G279" s="24">
        <v>1</v>
      </c>
      <c r="H279" s="24" t="s">
        <v>543</v>
      </c>
      <c r="I279" s="37" t="s">
        <v>544</v>
      </c>
      <c r="J279" s="24">
        <v>350</v>
      </c>
      <c r="K279" s="24"/>
      <c r="L279" s="26">
        <f>VLOOKUP(A279,'Kör- och arbetstid'!$A$2:$N$377,13,FALSE)</f>
        <v>46157</v>
      </c>
      <c r="M279" s="27">
        <f t="shared" si="8"/>
        <v>20</v>
      </c>
      <c r="N279" s="28" t="str">
        <f t="shared" si="9"/>
        <v>fre</v>
      </c>
    </row>
    <row r="280" spans="1:14" ht="15" customHeight="1" x14ac:dyDescent="0.25">
      <c r="A280" s="23" cm="1">
        <f t="array" ref="A280">IFERROR(
_xlfn.XLOOKUP($E280&amp;"|"&amp;$F280,
'Kör- och arbetstid'!$B$2:$B$377&amp;"|"&amp;'Kör- och arbetstid'!$C$2:$C$377,
'Kör- och arbetstid'!$A$2:$A$377),
"")</f>
        <v>17</v>
      </c>
      <c r="B280" s="29" t="s">
        <v>23</v>
      </c>
      <c r="C280" s="24" t="s">
        <v>545</v>
      </c>
      <c r="D280" s="24">
        <v>851</v>
      </c>
      <c r="E280" s="24" t="s">
        <v>545</v>
      </c>
      <c r="F280" s="24">
        <v>1</v>
      </c>
      <c r="G280" s="24">
        <v>4</v>
      </c>
      <c r="H280" s="24" t="s">
        <v>546</v>
      </c>
      <c r="I280" s="24" t="s">
        <v>547</v>
      </c>
      <c r="J280" s="24">
        <v>705</v>
      </c>
      <c r="K280" s="24"/>
      <c r="L280" s="26">
        <f>VLOOKUP(A280,'Kör- och arbetstid'!$A$2:$N$377,13,FALSE)</f>
        <v>46157</v>
      </c>
      <c r="M280" s="27">
        <f t="shared" si="8"/>
        <v>20</v>
      </c>
      <c r="N280" s="28" t="str">
        <f t="shared" si="9"/>
        <v>fre</v>
      </c>
    </row>
    <row r="281" spans="1:14" ht="15" customHeight="1" x14ac:dyDescent="0.25">
      <c r="A281" s="23" cm="1">
        <f t="array" ref="A281">IFERROR(
_xlfn.XLOOKUP($E281&amp;"|"&amp;$F281,
'Kör- och arbetstid'!$B$2:$B$377&amp;"|"&amp;'Kör- och arbetstid'!$C$2:$C$377,
'Kör- och arbetstid'!$A$2:$A$377),
"")</f>
        <v>17</v>
      </c>
      <c r="B281" s="29" t="s">
        <v>23</v>
      </c>
      <c r="C281" s="24" t="s">
        <v>545</v>
      </c>
      <c r="D281" s="24">
        <v>851</v>
      </c>
      <c r="E281" s="24" t="s">
        <v>545</v>
      </c>
      <c r="F281" s="24">
        <v>1</v>
      </c>
      <c r="G281" s="24">
        <v>2</v>
      </c>
      <c r="H281" s="24" t="s">
        <v>548</v>
      </c>
      <c r="I281" s="24" t="s">
        <v>549</v>
      </c>
      <c r="J281" s="24">
        <v>434</v>
      </c>
      <c r="K281" s="24"/>
      <c r="L281" s="26">
        <f>VLOOKUP(A281,'Kör- och arbetstid'!$A$2:$N$377,13,FALSE)</f>
        <v>46157</v>
      </c>
      <c r="M281" s="27">
        <f t="shared" si="8"/>
        <v>20</v>
      </c>
      <c r="N281" s="28" t="str">
        <f t="shared" si="9"/>
        <v>fre</v>
      </c>
    </row>
    <row r="282" spans="1:14" ht="15" customHeight="1" x14ac:dyDescent="0.25">
      <c r="A282" s="23" cm="1">
        <f t="array" ref="A282">IFERROR(
_xlfn.XLOOKUP($E282&amp;"|"&amp;$F282,
'Kör- och arbetstid'!$B$2:$B$377&amp;"|"&amp;'Kör- och arbetstid'!$C$2:$C$377,
'Kör- och arbetstid'!$A$2:$A$377),
"")</f>
        <v>17</v>
      </c>
      <c r="B282" s="29" t="s">
        <v>23</v>
      </c>
      <c r="C282" s="24" t="s">
        <v>545</v>
      </c>
      <c r="D282" s="24">
        <v>851</v>
      </c>
      <c r="E282" s="24" t="s">
        <v>545</v>
      </c>
      <c r="F282" s="24">
        <v>1</v>
      </c>
      <c r="G282" s="24">
        <v>1</v>
      </c>
      <c r="H282" s="24" t="s">
        <v>550</v>
      </c>
      <c r="I282" s="24" t="s">
        <v>551</v>
      </c>
      <c r="J282" s="24">
        <v>275</v>
      </c>
      <c r="K282" s="24"/>
      <c r="L282" s="26">
        <f>VLOOKUP(A282,'Kör- och arbetstid'!$A$2:$N$377,13,FALSE)</f>
        <v>46157</v>
      </c>
      <c r="M282" s="27">
        <f t="shared" si="8"/>
        <v>20</v>
      </c>
      <c r="N282" s="28" t="str">
        <f t="shared" si="9"/>
        <v>fre</v>
      </c>
    </row>
    <row r="283" spans="1:14" ht="15" customHeight="1" x14ac:dyDescent="0.25">
      <c r="A283" s="23" cm="1">
        <f t="array" ref="A283">IFERROR(
_xlfn.XLOOKUP($E283&amp;"|"&amp;$F283,
'Kör- och arbetstid'!$B$2:$B$377&amp;"|"&amp;'Kör- och arbetstid'!$C$2:$C$377,
'Kör- och arbetstid'!$A$2:$A$377),
"")</f>
        <v>17</v>
      </c>
      <c r="B283" s="29" t="s">
        <v>23</v>
      </c>
      <c r="C283" s="24" t="s">
        <v>545</v>
      </c>
      <c r="D283" s="24">
        <v>851</v>
      </c>
      <c r="E283" s="24" t="s">
        <v>545</v>
      </c>
      <c r="F283" s="24">
        <v>1</v>
      </c>
      <c r="G283" s="24" t="s">
        <v>255</v>
      </c>
      <c r="H283" s="24" t="s">
        <v>552</v>
      </c>
      <c r="I283" s="24" t="s">
        <v>553</v>
      </c>
      <c r="J283" s="24">
        <v>213</v>
      </c>
      <c r="K283" s="24"/>
      <c r="L283" s="26">
        <f>VLOOKUP(A283,'Kör- och arbetstid'!$A$2:$N$377,13,FALSE)</f>
        <v>46157</v>
      </c>
      <c r="M283" s="27">
        <f t="shared" si="8"/>
        <v>20</v>
      </c>
      <c r="N283" s="28" t="str">
        <f t="shared" si="9"/>
        <v>fre</v>
      </c>
    </row>
    <row r="284" spans="1:14" ht="15" customHeight="1" x14ac:dyDescent="0.25">
      <c r="A284" s="23" cm="1">
        <f t="array" ref="A284">IFERROR(
_xlfn.XLOOKUP($E284&amp;"|"&amp;$F284,
'Kör- och arbetstid'!$B$2:$B$377&amp;"|"&amp;'Kör- och arbetstid'!$C$2:$C$377,
'Kör- och arbetstid'!$A$2:$A$377),
"")</f>
        <v>18</v>
      </c>
      <c r="B284" s="24" t="s">
        <v>23</v>
      </c>
      <c r="C284" s="24" t="s">
        <v>554</v>
      </c>
      <c r="D284" s="24">
        <v>814</v>
      </c>
      <c r="E284" s="24" t="s">
        <v>554</v>
      </c>
      <c r="F284" s="24">
        <v>1</v>
      </c>
      <c r="G284" s="24">
        <v>20</v>
      </c>
      <c r="H284" s="24" t="s">
        <v>555</v>
      </c>
      <c r="I284" s="24" t="s">
        <v>556</v>
      </c>
      <c r="J284" s="24">
        <v>370</v>
      </c>
      <c r="K284" s="25"/>
      <c r="L284" s="26">
        <f>VLOOKUP(A284,'Kör- och arbetstid'!$A$2:$N$377,13,FALSE)</f>
        <v>46158</v>
      </c>
      <c r="M284" s="27">
        <f t="shared" si="8"/>
        <v>20</v>
      </c>
      <c r="N284" s="28" t="str">
        <f t="shared" si="9"/>
        <v>lör</v>
      </c>
    </row>
    <row r="285" spans="1:14" ht="15" customHeight="1" x14ac:dyDescent="0.25">
      <c r="A285" s="23" cm="1">
        <f t="array" ref="A285">IFERROR(
_xlfn.XLOOKUP($E285&amp;"|"&amp;$F285,
'Kör- och arbetstid'!$B$2:$B$377&amp;"|"&amp;'Kör- och arbetstid'!$C$2:$C$377,
'Kör- och arbetstid'!$A$2:$A$377),
"")</f>
        <v>18</v>
      </c>
      <c r="B285" s="24" t="s">
        <v>23</v>
      </c>
      <c r="C285" s="24" t="s">
        <v>554</v>
      </c>
      <c r="D285" s="24">
        <v>814</v>
      </c>
      <c r="E285" s="24" t="s">
        <v>554</v>
      </c>
      <c r="F285" s="24">
        <v>1</v>
      </c>
      <c r="G285" s="24">
        <v>20</v>
      </c>
      <c r="H285" s="24" t="s">
        <v>557</v>
      </c>
      <c r="I285" s="24" t="s">
        <v>558</v>
      </c>
      <c r="J285" s="24">
        <v>354</v>
      </c>
      <c r="K285" s="25"/>
      <c r="L285" s="26">
        <f>VLOOKUP(A285,'Kör- och arbetstid'!$A$2:$N$377,13,FALSE)</f>
        <v>46158</v>
      </c>
      <c r="M285" s="27">
        <f t="shared" si="8"/>
        <v>20</v>
      </c>
      <c r="N285" s="28" t="str">
        <f t="shared" si="9"/>
        <v>lör</v>
      </c>
    </row>
    <row r="286" spans="1:14" ht="15" customHeight="1" x14ac:dyDescent="0.25">
      <c r="A286" s="23" cm="1">
        <f t="array" ref="A286">IFERROR(
_xlfn.XLOOKUP($E286&amp;"|"&amp;$F286,
'Kör- och arbetstid'!$B$2:$B$377&amp;"|"&amp;'Kör- och arbetstid'!$C$2:$C$377,
'Kör- och arbetstid'!$A$2:$A$377),
"")</f>
        <v>18</v>
      </c>
      <c r="B286" s="24" t="s">
        <v>23</v>
      </c>
      <c r="C286" s="24" t="s">
        <v>554</v>
      </c>
      <c r="D286" s="24">
        <v>814</v>
      </c>
      <c r="E286" s="24" t="s">
        <v>554</v>
      </c>
      <c r="F286" s="24">
        <v>1</v>
      </c>
      <c r="G286" s="24">
        <v>4</v>
      </c>
      <c r="H286" s="24" t="s">
        <v>559</v>
      </c>
      <c r="I286" s="24" t="s">
        <v>560</v>
      </c>
      <c r="J286" s="24">
        <v>770</v>
      </c>
      <c r="K286" s="25"/>
      <c r="L286" s="26">
        <f>VLOOKUP(A286,'Kör- och arbetstid'!$A$2:$N$377,13,FALSE)</f>
        <v>46158</v>
      </c>
      <c r="M286" s="27">
        <f t="shared" si="8"/>
        <v>20</v>
      </c>
      <c r="N286" s="28" t="str">
        <f t="shared" si="9"/>
        <v>lör</v>
      </c>
    </row>
    <row r="287" spans="1:14" ht="15" customHeight="1" x14ac:dyDescent="0.25">
      <c r="A287" s="23" cm="1">
        <f t="array" ref="A287">IFERROR(
_xlfn.XLOOKUP($E287&amp;"|"&amp;$F287,
'Kör- och arbetstid'!$B$2:$B$377&amp;"|"&amp;'Kör- och arbetstid'!$C$2:$C$377,
'Kör- och arbetstid'!$A$2:$A$377),
"")</f>
        <v>18</v>
      </c>
      <c r="B287" s="24" t="s">
        <v>23</v>
      </c>
      <c r="C287" s="24" t="s">
        <v>554</v>
      </c>
      <c r="D287" s="24">
        <v>814</v>
      </c>
      <c r="E287" s="24" t="s">
        <v>554</v>
      </c>
      <c r="F287" s="24">
        <v>1</v>
      </c>
      <c r="G287" s="24">
        <v>3</v>
      </c>
      <c r="H287" s="24" t="s">
        <v>561</v>
      </c>
      <c r="I287" s="24" t="s">
        <v>562</v>
      </c>
      <c r="J287" s="24">
        <v>1208</v>
      </c>
      <c r="K287" s="25"/>
      <c r="L287" s="26">
        <f>VLOOKUP(A287,'Kör- och arbetstid'!$A$2:$N$377,13,FALSE)</f>
        <v>46158</v>
      </c>
      <c r="M287" s="27">
        <f t="shared" si="8"/>
        <v>20</v>
      </c>
      <c r="N287" s="28" t="str">
        <f t="shared" si="9"/>
        <v>lör</v>
      </c>
    </row>
    <row r="288" spans="1:14" ht="15" customHeight="1" x14ac:dyDescent="0.25">
      <c r="A288" s="23" cm="1">
        <f t="array" ref="A288">IFERROR(
_xlfn.XLOOKUP($E288&amp;"|"&amp;$F288,
'Kör- och arbetstid'!$B$2:$B$377&amp;"|"&amp;'Kör- och arbetstid'!$C$2:$C$377,
'Kör- och arbetstid'!$A$2:$A$377),
"")</f>
        <v>18</v>
      </c>
      <c r="B288" s="24" t="s">
        <v>23</v>
      </c>
      <c r="C288" s="24" t="s">
        <v>554</v>
      </c>
      <c r="D288" s="24">
        <v>814</v>
      </c>
      <c r="E288" s="24" t="s">
        <v>554</v>
      </c>
      <c r="F288" s="24">
        <v>1</v>
      </c>
      <c r="G288" s="24">
        <v>21</v>
      </c>
      <c r="H288" s="24" t="s">
        <v>557</v>
      </c>
      <c r="I288" s="24" t="s">
        <v>563</v>
      </c>
      <c r="J288" s="24">
        <v>271</v>
      </c>
      <c r="K288" s="25"/>
      <c r="L288" s="26">
        <f>VLOOKUP(A288,'Kör- och arbetstid'!$A$2:$N$377,13,FALSE)</f>
        <v>46158</v>
      </c>
      <c r="M288" s="27">
        <f t="shared" si="8"/>
        <v>20</v>
      </c>
      <c r="N288" s="28" t="str">
        <f t="shared" si="9"/>
        <v>lör</v>
      </c>
    </row>
    <row r="289" spans="1:14" ht="15" customHeight="1" x14ac:dyDescent="0.25">
      <c r="A289" s="23" cm="1">
        <f t="array" ref="A289">IFERROR(
_xlfn.XLOOKUP($E289&amp;"|"&amp;$F289,
'Kör- och arbetstid'!$B$2:$B$377&amp;"|"&amp;'Kör- och arbetstid'!$C$2:$C$377,
'Kör- och arbetstid'!$A$2:$A$377),
"")</f>
        <v>18</v>
      </c>
      <c r="B289" s="24" t="s">
        <v>23</v>
      </c>
      <c r="C289" s="24" t="s">
        <v>554</v>
      </c>
      <c r="D289" s="24">
        <v>814</v>
      </c>
      <c r="E289" s="24" t="s">
        <v>554</v>
      </c>
      <c r="F289" s="24">
        <v>1</v>
      </c>
      <c r="G289" s="24">
        <v>18</v>
      </c>
      <c r="H289" s="24" t="s">
        <v>564</v>
      </c>
      <c r="I289" s="24" t="s">
        <v>565</v>
      </c>
      <c r="J289" s="24">
        <v>245</v>
      </c>
      <c r="K289" s="25"/>
      <c r="L289" s="26">
        <f>VLOOKUP(A289,'Kör- och arbetstid'!$A$2:$N$377,13,FALSE)</f>
        <v>46158</v>
      </c>
      <c r="M289" s="27">
        <f t="shared" si="8"/>
        <v>20</v>
      </c>
      <c r="N289" s="28" t="str">
        <f t="shared" si="9"/>
        <v>lör</v>
      </c>
    </row>
    <row r="290" spans="1:14" ht="15" customHeight="1" x14ac:dyDescent="0.25">
      <c r="A290" s="23" cm="1">
        <f t="array" ref="A290">IFERROR(
_xlfn.XLOOKUP($E290&amp;"|"&amp;$F290,
'Kör- och arbetstid'!$B$2:$B$377&amp;"|"&amp;'Kör- och arbetstid'!$C$2:$C$377,
'Kör- och arbetstid'!$A$2:$A$377),
"")</f>
        <v>18</v>
      </c>
      <c r="B290" s="24" t="s">
        <v>23</v>
      </c>
      <c r="C290" s="24" t="s">
        <v>554</v>
      </c>
      <c r="D290" s="24">
        <v>814</v>
      </c>
      <c r="E290" s="24" t="s">
        <v>554</v>
      </c>
      <c r="F290" s="24">
        <v>1</v>
      </c>
      <c r="G290" s="24">
        <v>16</v>
      </c>
      <c r="H290" s="24" t="s">
        <v>566</v>
      </c>
      <c r="I290" s="24" t="s">
        <v>567</v>
      </c>
      <c r="J290" s="24">
        <v>197</v>
      </c>
      <c r="K290" s="25"/>
      <c r="L290" s="26">
        <f>VLOOKUP(A290,'Kör- och arbetstid'!$A$2:$N$377,13,FALSE)</f>
        <v>46158</v>
      </c>
      <c r="M290" s="27">
        <f t="shared" si="8"/>
        <v>20</v>
      </c>
      <c r="N290" s="28" t="str">
        <f t="shared" si="9"/>
        <v>lör</v>
      </c>
    </row>
    <row r="291" spans="1:14" ht="15" customHeight="1" x14ac:dyDescent="0.25">
      <c r="A291" s="23" cm="1">
        <f t="array" ref="A291">IFERROR(
_xlfn.XLOOKUP($E291&amp;"|"&amp;$F291,
'Kör- och arbetstid'!$B$2:$B$377&amp;"|"&amp;'Kör- och arbetstid'!$C$2:$C$377,
'Kör- och arbetstid'!$A$2:$A$377),
"")</f>
        <v>18</v>
      </c>
      <c r="B291" s="24" t="s">
        <v>23</v>
      </c>
      <c r="C291" s="24" t="s">
        <v>554</v>
      </c>
      <c r="D291" s="24">
        <v>814</v>
      </c>
      <c r="E291" s="24" t="s">
        <v>554</v>
      </c>
      <c r="F291" s="24">
        <v>1</v>
      </c>
      <c r="G291" s="24">
        <v>15</v>
      </c>
      <c r="H291" s="24" t="s">
        <v>568</v>
      </c>
      <c r="I291" s="24" t="s">
        <v>569</v>
      </c>
      <c r="J291" s="24">
        <v>280</v>
      </c>
      <c r="K291" s="25"/>
      <c r="L291" s="26">
        <f>VLOOKUP(A291,'Kör- och arbetstid'!$A$2:$N$377,13,FALSE)</f>
        <v>46158</v>
      </c>
      <c r="M291" s="27">
        <f t="shared" si="8"/>
        <v>20</v>
      </c>
      <c r="N291" s="28" t="str">
        <f t="shared" si="9"/>
        <v>lör</v>
      </c>
    </row>
    <row r="292" spans="1:14" ht="15" customHeight="1" x14ac:dyDescent="0.25">
      <c r="A292" s="23" cm="1">
        <f t="array" ref="A292">IFERROR(
_xlfn.XLOOKUP($E292&amp;"|"&amp;$F292,
'Kör- och arbetstid'!$B$2:$B$377&amp;"|"&amp;'Kör- och arbetstid'!$C$2:$C$377,
'Kör- och arbetstid'!$A$2:$A$377),
"")</f>
        <v>18</v>
      </c>
      <c r="B292" s="24" t="s">
        <v>23</v>
      </c>
      <c r="C292" s="24" t="s">
        <v>554</v>
      </c>
      <c r="D292" s="24">
        <v>814</v>
      </c>
      <c r="E292" s="24" t="s">
        <v>554</v>
      </c>
      <c r="F292" s="24">
        <v>1</v>
      </c>
      <c r="G292" s="24">
        <v>14</v>
      </c>
      <c r="H292" s="24" t="s">
        <v>570</v>
      </c>
      <c r="I292" s="24" t="s">
        <v>571</v>
      </c>
      <c r="J292" s="24">
        <v>203</v>
      </c>
      <c r="K292" s="25"/>
      <c r="L292" s="26">
        <f>VLOOKUP(A292,'Kör- och arbetstid'!$A$2:$N$377,13,FALSE)</f>
        <v>46158</v>
      </c>
      <c r="M292" s="27">
        <f t="shared" si="8"/>
        <v>20</v>
      </c>
      <c r="N292" s="28" t="str">
        <f t="shared" si="9"/>
        <v>lör</v>
      </c>
    </row>
    <row r="293" spans="1:14" ht="15" customHeight="1" x14ac:dyDescent="0.25">
      <c r="A293" s="23" cm="1">
        <f t="array" ref="A293">IFERROR(
_xlfn.XLOOKUP($E293&amp;"|"&amp;$F293,
'Kör- och arbetstid'!$B$2:$B$377&amp;"|"&amp;'Kör- och arbetstid'!$C$2:$C$377,
'Kör- och arbetstid'!$A$2:$A$377),
"")</f>
        <v>18</v>
      </c>
      <c r="B293" s="24" t="s">
        <v>23</v>
      </c>
      <c r="C293" s="24" t="s">
        <v>554</v>
      </c>
      <c r="D293" s="24">
        <v>814</v>
      </c>
      <c r="E293" s="24" t="s">
        <v>554</v>
      </c>
      <c r="F293" s="24">
        <v>1</v>
      </c>
      <c r="G293" s="24">
        <v>13</v>
      </c>
      <c r="H293" s="24" t="s">
        <v>572</v>
      </c>
      <c r="I293" s="37" t="s">
        <v>573</v>
      </c>
      <c r="J293" s="24">
        <v>441</v>
      </c>
      <c r="K293" s="24"/>
      <c r="L293" s="26">
        <f>VLOOKUP(A293,'Kör- och arbetstid'!$A$2:$N$377,13,FALSE)</f>
        <v>46158</v>
      </c>
      <c r="M293" s="27">
        <f t="shared" si="8"/>
        <v>20</v>
      </c>
      <c r="N293" s="28" t="str">
        <f t="shared" si="9"/>
        <v>lör</v>
      </c>
    </row>
    <row r="294" spans="1:14" ht="15" customHeight="1" x14ac:dyDescent="0.25">
      <c r="A294" s="23" cm="1">
        <f t="array" ref="A294">IFERROR(
_xlfn.XLOOKUP($E294&amp;"|"&amp;$F294,
'Kör- och arbetstid'!$B$2:$B$377&amp;"|"&amp;'Kör- och arbetstid'!$C$2:$C$377,
'Kör- och arbetstid'!$A$2:$A$377),
"")</f>
        <v>18</v>
      </c>
      <c r="B294" s="24" t="s">
        <v>23</v>
      </c>
      <c r="C294" s="24" t="s">
        <v>554</v>
      </c>
      <c r="D294" s="24">
        <v>814</v>
      </c>
      <c r="E294" s="24" t="s">
        <v>554</v>
      </c>
      <c r="F294" s="24">
        <v>1</v>
      </c>
      <c r="G294" s="24">
        <v>12</v>
      </c>
      <c r="H294" s="24" t="s">
        <v>574</v>
      </c>
      <c r="I294" s="37" t="s">
        <v>575</v>
      </c>
      <c r="J294" s="24">
        <v>321</v>
      </c>
      <c r="K294" s="25"/>
      <c r="L294" s="26">
        <f>VLOOKUP(A294,'Kör- och arbetstid'!$A$2:$N$377,13,FALSE)</f>
        <v>46158</v>
      </c>
      <c r="M294" s="27">
        <f t="shared" si="8"/>
        <v>20</v>
      </c>
      <c r="N294" s="28" t="str">
        <f t="shared" si="9"/>
        <v>lör</v>
      </c>
    </row>
    <row r="295" spans="1:14" ht="15" customHeight="1" x14ac:dyDescent="0.25">
      <c r="A295" s="23" cm="1">
        <f t="array" ref="A295">IFERROR(
_xlfn.XLOOKUP($E295&amp;"|"&amp;$F295,
'Kör- och arbetstid'!$B$2:$B$377&amp;"|"&amp;'Kör- och arbetstid'!$C$2:$C$377,
'Kör- och arbetstid'!$A$2:$A$377),
"")</f>
        <v>18</v>
      </c>
      <c r="B295" s="24" t="s">
        <v>23</v>
      </c>
      <c r="C295" s="24" t="s">
        <v>554</v>
      </c>
      <c r="D295" s="24">
        <v>814</v>
      </c>
      <c r="E295" s="24" t="s">
        <v>554</v>
      </c>
      <c r="F295" s="24">
        <v>1</v>
      </c>
      <c r="G295" s="24">
        <v>11</v>
      </c>
      <c r="H295" s="24" t="s">
        <v>576</v>
      </c>
      <c r="I295" s="24" t="s">
        <v>577</v>
      </c>
      <c r="J295" s="24">
        <v>343</v>
      </c>
      <c r="K295" s="25"/>
      <c r="L295" s="26">
        <f>VLOOKUP(A295,'Kör- och arbetstid'!$A$2:$N$377,13,FALSE)</f>
        <v>46158</v>
      </c>
      <c r="M295" s="27">
        <f t="shared" si="8"/>
        <v>20</v>
      </c>
      <c r="N295" s="28" t="str">
        <f t="shared" si="9"/>
        <v>lör</v>
      </c>
    </row>
    <row r="296" spans="1:14" ht="15" customHeight="1" x14ac:dyDescent="0.25">
      <c r="A296" s="23" cm="1">
        <f t="array" ref="A296">IFERROR(
_xlfn.XLOOKUP($E296&amp;"|"&amp;$F296,
'Kör- och arbetstid'!$B$2:$B$377&amp;"|"&amp;'Kör- och arbetstid'!$C$2:$C$377,
'Kör- och arbetstid'!$A$2:$A$377),
"")</f>
        <v>18</v>
      </c>
      <c r="B296" s="24" t="s">
        <v>23</v>
      </c>
      <c r="C296" s="24" t="s">
        <v>554</v>
      </c>
      <c r="D296" s="24">
        <v>814</v>
      </c>
      <c r="E296" s="24" t="s">
        <v>554</v>
      </c>
      <c r="F296" s="24">
        <v>1</v>
      </c>
      <c r="G296" s="24">
        <v>9</v>
      </c>
      <c r="H296" s="24" t="s">
        <v>578</v>
      </c>
      <c r="I296" s="24" t="s">
        <v>579</v>
      </c>
      <c r="J296" s="24">
        <v>881</v>
      </c>
      <c r="K296" s="25"/>
      <c r="L296" s="26">
        <f>VLOOKUP(A296,'Kör- och arbetstid'!$A$2:$N$377,13,FALSE)</f>
        <v>46158</v>
      </c>
      <c r="M296" s="27">
        <f t="shared" si="8"/>
        <v>20</v>
      </c>
      <c r="N296" s="28" t="str">
        <f t="shared" si="9"/>
        <v>lör</v>
      </c>
    </row>
    <row r="297" spans="1:14" ht="15" customHeight="1" x14ac:dyDescent="0.25">
      <c r="A297" s="23" cm="1">
        <f t="array" ref="A297">IFERROR(
_xlfn.XLOOKUP($E297&amp;"|"&amp;$F297,
'Kör- och arbetstid'!$B$2:$B$377&amp;"|"&amp;'Kör- och arbetstid'!$C$2:$C$377,
'Kör- och arbetstid'!$A$2:$A$377),
"")</f>
        <v>18</v>
      </c>
      <c r="B297" s="24" t="s">
        <v>23</v>
      </c>
      <c r="C297" s="24" t="s">
        <v>554</v>
      </c>
      <c r="D297" s="24">
        <v>814</v>
      </c>
      <c r="E297" s="24" t="s">
        <v>554</v>
      </c>
      <c r="F297" s="24">
        <v>1</v>
      </c>
      <c r="G297" s="24">
        <v>8</v>
      </c>
      <c r="H297" s="24" t="s">
        <v>580</v>
      </c>
      <c r="I297" s="24" t="s">
        <v>581</v>
      </c>
      <c r="J297" s="24">
        <v>546</v>
      </c>
      <c r="K297" s="25"/>
      <c r="L297" s="26">
        <f>VLOOKUP(A297,'Kör- och arbetstid'!$A$2:$N$377,13,FALSE)</f>
        <v>46158</v>
      </c>
      <c r="M297" s="27">
        <f t="shared" si="8"/>
        <v>20</v>
      </c>
      <c r="N297" s="28" t="str">
        <f t="shared" si="9"/>
        <v>lör</v>
      </c>
    </row>
    <row r="298" spans="1:14" ht="15" customHeight="1" x14ac:dyDescent="0.25">
      <c r="A298" s="23" cm="1">
        <f t="array" ref="A298">IFERROR(
_xlfn.XLOOKUP($E298&amp;"|"&amp;$F298,
'Kör- och arbetstid'!$B$2:$B$377&amp;"|"&amp;'Kör- och arbetstid'!$C$2:$C$377,
'Kör- och arbetstid'!$A$2:$A$377),
"")</f>
        <v>18</v>
      </c>
      <c r="B298" s="24" t="s">
        <v>23</v>
      </c>
      <c r="C298" s="24" t="s">
        <v>582</v>
      </c>
      <c r="D298" s="24">
        <v>814</v>
      </c>
      <c r="E298" s="24" t="s">
        <v>583</v>
      </c>
      <c r="F298" s="24">
        <v>1</v>
      </c>
      <c r="G298" s="24">
        <v>6</v>
      </c>
      <c r="H298" s="24" t="s">
        <v>584</v>
      </c>
      <c r="I298" s="24" t="s">
        <v>585</v>
      </c>
      <c r="J298" s="24">
        <v>404</v>
      </c>
      <c r="K298" s="24"/>
      <c r="L298" s="26">
        <f>VLOOKUP(A298,'Kör- och arbetstid'!$A$2:$N$377,13,FALSE)</f>
        <v>46158</v>
      </c>
      <c r="M298" s="27">
        <f t="shared" si="8"/>
        <v>20</v>
      </c>
      <c r="N298" s="28" t="str">
        <f t="shared" si="9"/>
        <v>lör</v>
      </c>
    </row>
    <row r="299" spans="1:14" ht="15" customHeight="1" x14ac:dyDescent="0.25">
      <c r="A299" s="23" cm="1">
        <f t="array" ref="A299">IFERROR(
_xlfn.XLOOKUP($E299&amp;"|"&amp;$F299,
'Kör- och arbetstid'!$B$2:$B$377&amp;"|"&amp;'Kör- och arbetstid'!$C$2:$C$377,
'Kör- och arbetstid'!$A$2:$A$377),
"")</f>
        <v>18</v>
      </c>
      <c r="B299" s="24" t="s">
        <v>23</v>
      </c>
      <c r="C299" s="24" t="s">
        <v>582</v>
      </c>
      <c r="D299" s="24">
        <v>814</v>
      </c>
      <c r="E299" s="24" t="s">
        <v>583</v>
      </c>
      <c r="F299" s="24">
        <v>1</v>
      </c>
      <c r="G299" s="24">
        <v>5</v>
      </c>
      <c r="H299" s="24" t="s">
        <v>586</v>
      </c>
      <c r="I299" s="24" t="s">
        <v>587</v>
      </c>
      <c r="J299" s="24">
        <v>234</v>
      </c>
      <c r="K299" s="24"/>
      <c r="L299" s="26">
        <f>VLOOKUP(A299,'Kör- och arbetstid'!$A$2:$N$377,13,FALSE)</f>
        <v>46158</v>
      </c>
      <c r="M299" s="27">
        <f t="shared" si="8"/>
        <v>20</v>
      </c>
      <c r="N299" s="28" t="str">
        <f t="shared" si="9"/>
        <v>lör</v>
      </c>
    </row>
    <row r="300" spans="1:14" ht="15" customHeight="1" x14ac:dyDescent="0.25">
      <c r="A300" s="23" cm="1">
        <f t="array" ref="A300">IFERROR(
_xlfn.XLOOKUP($E300&amp;"|"&amp;$F300,
'Kör- och arbetstid'!$B$2:$B$377&amp;"|"&amp;'Kör- och arbetstid'!$C$2:$C$377,
'Kör- och arbetstid'!$A$2:$A$377),
"")</f>
        <v>18</v>
      </c>
      <c r="B300" s="24" t="s">
        <v>23</v>
      </c>
      <c r="C300" s="24" t="s">
        <v>582</v>
      </c>
      <c r="D300" s="24">
        <v>814</v>
      </c>
      <c r="E300" s="24" t="s">
        <v>583</v>
      </c>
      <c r="F300" s="24">
        <v>1</v>
      </c>
      <c r="G300" s="24">
        <v>4</v>
      </c>
      <c r="H300" s="24" t="s">
        <v>588</v>
      </c>
      <c r="I300" s="24" t="s">
        <v>589</v>
      </c>
      <c r="J300" s="24">
        <v>485</v>
      </c>
      <c r="K300" s="24"/>
      <c r="L300" s="26">
        <f>VLOOKUP(A300,'Kör- och arbetstid'!$A$2:$N$377,13,FALSE)</f>
        <v>46158</v>
      </c>
      <c r="M300" s="27">
        <f t="shared" si="8"/>
        <v>20</v>
      </c>
      <c r="N300" s="28" t="str">
        <f t="shared" si="9"/>
        <v>lör</v>
      </c>
    </row>
    <row r="301" spans="1:14" ht="15" customHeight="1" x14ac:dyDescent="0.25">
      <c r="A301" s="23" cm="1">
        <f t="array" ref="A301">IFERROR(
_xlfn.XLOOKUP($E301&amp;"|"&amp;$F301,
'Kör- och arbetstid'!$B$2:$B$377&amp;"|"&amp;'Kör- och arbetstid'!$C$2:$C$377,
'Kör- och arbetstid'!$A$2:$A$377),
"")</f>
        <v>18</v>
      </c>
      <c r="B301" s="24" t="s">
        <v>23</v>
      </c>
      <c r="C301" s="24" t="s">
        <v>582</v>
      </c>
      <c r="D301" s="24">
        <v>814</v>
      </c>
      <c r="E301" s="24" t="s">
        <v>583</v>
      </c>
      <c r="F301" s="24">
        <v>1</v>
      </c>
      <c r="G301" s="24">
        <v>13</v>
      </c>
      <c r="H301" s="24" t="s">
        <v>590</v>
      </c>
      <c r="I301" s="24" t="s">
        <v>591</v>
      </c>
      <c r="J301" s="24">
        <v>286</v>
      </c>
      <c r="K301" s="24"/>
      <c r="L301" s="26">
        <f>VLOOKUP(A301,'Kör- och arbetstid'!$A$2:$N$377,13,FALSE)</f>
        <v>46158</v>
      </c>
      <c r="M301" s="27">
        <f t="shared" si="8"/>
        <v>20</v>
      </c>
      <c r="N301" s="28" t="str">
        <f t="shared" si="9"/>
        <v>lör</v>
      </c>
    </row>
    <row r="302" spans="1:14" ht="15" customHeight="1" x14ac:dyDescent="0.25">
      <c r="A302" s="23" cm="1">
        <f t="array" ref="A302">IFERROR(
_xlfn.XLOOKUP($E302&amp;"|"&amp;$F302,
'Kör- och arbetstid'!$B$2:$B$377&amp;"|"&amp;'Kör- och arbetstid'!$C$2:$C$377,
'Kör- och arbetstid'!$A$2:$A$377),
"")</f>
        <v>18</v>
      </c>
      <c r="B302" s="24" t="s">
        <v>23</v>
      </c>
      <c r="C302" s="24" t="s">
        <v>582</v>
      </c>
      <c r="D302" s="24">
        <v>814</v>
      </c>
      <c r="E302" s="24" t="s">
        <v>583</v>
      </c>
      <c r="F302" s="24">
        <v>1</v>
      </c>
      <c r="G302" s="24">
        <v>10</v>
      </c>
      <c r="H302" s="24" t="s">
        <v>592</v>
      </c>
      <c r="I302" s="24" t="s">
        <v>593</v>
      </c>
      <c r="J302" s="24">
        <v>878</v>
      </c>
      <c r="K302" s="24"/>
      <c r="L302" s="26">
        <f>VLOOKUP(A302,'Kör- och arbetstid'!$A$2:$N$377,13,FALSE)</f>
        <v>46158</v>
      </c>
      <c r="M302" s="27">
        <f t="shared" si="8"/>
        <v>20</v>
      </c>
      <c r="N302" s="28" t="str">
        <f t="shared" si="9"/>
        <v>lör</v>
      </c>
    </row>
    <row r="303" spans="1:14" ht="15" customHeight="1" x14ac:dyDescent="0.25">
      <c r="A303" s="23" cm="1">
        <f t="array" ref="A303">IFERROR(
_xlfn.XLOOKUP($E303&amp;"|"&amp;$F303,
'Kör- och arbetstid'!$B$2:$B$377&amp;"|"&amp;'Kör- och arbetstid'!$C$2:$C$377,
'Kör- och arbetstid'!$A$2:$A$377),
"")</f>
        <v>19</v>
      </c>
      <c r="B303" s="24" t="s">
        <v>23</v>
      </c>
      <c r="C303" s="24" t="s">
        <v>582</v>
      </c>
      <c r="D303" s="24">
        <v>814</v>
      </c>
      <c r="E303" s="24" t="s">
        <v>582</v>
      </c>
      <c r="F303" s="24">
        <v>1</v>
      </c>
      <c r="G303" s="24">
        <v>22</v>
      </c>
      <c r="H303" s="24" t="s">
        <v>594</v>
      </c>
      <c r="I303" s="24" t="s">
        <v>595</v>
      </c>
      <c r="J303" s="24">
        <v>162</v>
      </c>
      <c r="K303" s="24"/>
      <c r="L303" s="26">
        <f>VLOOKUP(A303,'Kör- och arbetstid'!$A$2:$N$377,13,FALSE)</f>
        <v>46159</v>
      </c>
      <c r="M303" s="27">
        <f t="shared" si="8"/>
        <v>20</v>
      </c>
      <c r="N303" s="28" t="str">
        <f t="shared" si="9"/>
        <v>sön</v>
      </c>
    </row>
    <row r="304" spans="1:14" ht="15" customHeight="1" x14ac:dyDescent="0.25">
      <c r="A304" s="23" cm="1">
        <f t="array" ref="A304">IFERROR(
_xlfn.XLOOKUP($E304&amp;"|"&amp;$F304,
'Kör- och arbetstid'!$B$2:$B$377&amp;"|"&amp;'Kör- och arbetstid'!$C$2:$C$377,
'Kör- och arbetstid'!$A$2:$A$377),
"")</f>
        <v>19</v>
      </c>
      <c r="B304" s="24" t="s">
        <v>23</v>
      </c>
      <c r="C304" s="24" t="s">
        <v>582</v>
      </c>
      <c r="D304" s="24">
        <v>814</v>
      </c>
      <c r="E304" s="24" t="s">
        <v>582</v>
      </c>
      <c r="F304" s="24">
        <v>1</v>
      </c>
      <c r="G304" s="24" t="s">
        <v>596</v>
      </c>
      <c r="H304" s="24" t="s">
        <v>597</v>
      </c>
      <c r="I304" s="24" t="s">
        <v>598</v>
      </c>
      <c r="J304" s="24">
        <v>95</v>
      </c>
      <c r="K304" s="24" t="s">
        <v>599</v>
      </c>
      <c r="L304" s="26">
        <f>VLOOKUP(A304,'Kör- och arbetstid'!$A$2:$N$377,13,FALSE)</f>
        <v>46159</v>
      </c>
      <c r="M304" s="27">
        <f t="shared" si="8"/>
        <v>20</v>
      </c>
      <c r="N304" s="28" t="str">
        <f t="shared" si="9"/>
        <v>sön</v>
      </c>
    </row>
    <row r="305" spans="1:14" ht="15" customHeight="1" x14ac:dyDescent="0.25">
      <c r="A305" s="23" cm="1">
        <f t="array" ref="A305">IFERROR(
_xlfn.XLOOKUP($E305&amp;"|"&amp;$F305,
'Kör- och arbetstid'!$B$2:$B$377&amp;"|"&amp;'Kör- och arbetstid'!$C$2:$C$377,
'Kör- och arbetstid'!$A$2:$A$377),
"")</f>
        <v>19</v>
      </c>
      <c r="B305" s="24" t="s">
        <v>23</v>
      </c>
      <c r="C305" s="24" t="s">
        <v>582</v>
      </c>
      <c r="D305" s="24">
        <v>814</v>
      </c>
      <c r="E305" s="24" t="s">
        <v>582</v>
      </c>
      <c r="F305" s="24">
        <v>1</v>
      </c>
      <c r="G305" s="24">
        <v>47</v>
      </c>
      <c r="H305" s="24" t="s">
        <v>600</v>
      </c>
      <c r="I305" s="34" t="s">
        <v>601</v>
      </c>
      <c r="J305" s="35">
        <v>287</v>
      </c>
      <c r="K305" s="24"/>
      <c r="L305" s="26">
        <f>VLOOKUP(A305,'Kör- och arbetstid'!$A$2:$N$377,13,FALSE)</f>
        <v>46159</v>
      </c>
      <c r="M305" s="27">
        <f t="shared" si="8"/>
        <v>20</v>
      </c>
      <c r="N305" s="28" t="str">
        <f t="shared" si="9"/>
        <v>sön</v>
      </c>
    </row>
    <row r="306" spans="1:14" ht="15" customHeight="1" x14ac:dyDescent="0.25">
      <c r="A306" s="23" cm="1">
        <f t="array" ref="A306">IFERROR(
_xlfn.XLOOKUP($E306&amp;"|"&amp;$F306,
'Kör- och arbetstid'!$B$2:$B$377&amp;"|"&amp;'Kör- och arbetstid'!$C$2:$C$377,
'Kör- och arbetstid'!$A$2:$A$377),
"")</f>
        <v>19</v>
      </c>
      <c r="B306" s="24" t="s">
        <v>23</v>
      </c>
      <c r="C306" s="24" t="s">
        <v>582</v>
      </c>
      <c r="D306" s="24">
        <v>814</v>
      </c>
      <c r="E306" s="24" t="s">
        <v>582</v>
      </c>
      <c r="F306" s="24">
        <v>1</v>
      </c>
      <c r="G306" s="24">
        <v>24</v>
      </c>
      <c r="H306" s="24" t="s">
        <v>602</v>
      </c>
      <c r="I306" s="24" t="s">
        <v>603</v>
      </c>
      <c r="J306" s="24">
        <v>53</v>
      </c>
      <c r="K306" s="24"/>
      <c r="L306" s="26">
        <f>VLOOKUP(A306,'Kör- och arbetstid'!$A$2:$N$377,13,FALSE)</f>
        <v>46159</v>
      </c>
      <c r="M306" s="27">
        <f t="shared" si="8"/>
        <v>20</v>
      </c>
      <c r="N306" s="28" t="str">
        <f t="shared" si="9"/>
        <v>sön</v>
      </c>
    </row>
    <row r="307" spans="1:14" ht="15" customHeight="1" x14ac:dyDescent="0.25">
      <c r="A307" s="23" cm="1">
        <f t="array" ref="A307">IFERROR(
_xlfn.XLOOKUP($E307&amp;"|"&amp;$F307,
'Kör- och arbetstid'!$B$2:$B$377&amp;"|"&amp;'Kör- och arbetstid'!$C$2:$C$377,
'Kör- och arbetstid'!$A$2:$A$377),
"")</f>
        <v>19</v>
      </c>
      <c r="B307" s="24" t="s">
        <v>23</v>
      </c>
      <c r="C307" s="24" t="s">
        <v>582</v>
      </c>
      <c r="D307" s="24">
        <v>814</v>
      </c>
      <c r="E307" s="24" t="s">
        <v>582</v>
      </c>
      <c r="F307" s="24">
        <v>1</v>
      </c>
      <c r="G307" s="24">
        <v>23</v>
      </c>
      <c r="H307" s="24" t="s">
        <v>602</v>
      </c>
      <c r="I307" s="24" t="s">
        <v>604</v>
      </c>
      <c r="J307" s="24">
        <v>82</v>
      </c>
      <c r="K307" s="24"/>
      <c r="L307" s="26">
        <f>VLOOKUP(A307,'Kör- och arbetstid'!$A$2:$N$377,13,FALSE)</f>
        <v>46159</v>
      </c>
      <c r="M307" s="27">
        <f t="shared" si="8"/>
        <v>20</v>
      </c>
      <c r="N307" s="28" t="str">
        <f t="shared" si="9"/>
        <v>sön</v>
      </c>
    </row>
    <row r="308" spans="1:14" ht="15" customHeight="1" x14ac:dyDescent="0.25">
      <c r="A308" s="23" cm="1">
        <f t="array" ref="A308">IFERROR(
_xlfn.XLOOKUP($E308&amp;"|"&amp;$F308,
'Kör- och arbetstid'!$B$2:$B$377&amp;"|"&amp;'Kör- och arbetstid'!$C$2:$C$377,
'Kör- och arbetstid'!$A$2:$A$377),
"")</f>
        <v>19</v>
      </c>
      <c r="B308" s="24" t="s">
        <v>23</v>
      </c>
      <c r="C308" s="24" t="s">
        <v>582</v>
      </c>
      <c r="D308" s="29">
        <v>820</v>
      </c>
      <c r="E308" s="29" t="s">
        <v>582</v>
      </c>
      <c r="F308" s="24">
        <v>1</v>
      </c>
      <c r="G308" s="29">
        <v>7</v>
      </c>
      <c r="H308" s="29" t="s">
        <v>605</v>
      </c>
      <c r="I308" s="29" t="s">
        <v>606</v>
      </c>
      <c r="J308" s="24">
        <v>1301</v>
      </c>
      <c r="K308" s="24"/>
      <c r="L308" s="26">
        <f>VLOOKUP(A308,'Kör- och arbetstid'!$A$2:$N$377,13,FALSE)</f>
        <v>46159</v>
      </c>
      <c r="M308" s="27">
        <f t="shared" si="8"/>
        <v>20</v>
      </c>
      <c r="N308" s="28" t="str">
        <f t="shared" si="9"/>
        <v>sön</v>
      </c>
    </row>
    <row r="309" spans="1:14" ht="15" customHeight="1" x14ac:dyDescent="0.25">
      <c r="A309" s="23" cm="1">
        <f t="array" ref="A309">IFERROR(
_xlfn.XLOOKUP($E309&amp;"|"&amp;$F309,
'Kör- och arbetstid'!$B$2:$B$377&amp;"|"&amp;'Kör- och arbetstid'!$C$2:$C$377,
'Kör- och arbetstid'!$A$2:$A$377),
"")</f>
        <v>19</v>
      </c>
      <c r="B309" s="24" t="s">
        <v>23</v>
      </c>
      <c r="C309" s="24" t="s">
        <v>607</v>
      </c>
      <c r="D309" s="24">
        <v>821</v>
      </c>
      <c r="E309" s="24" t="s">
        <v>608</v>
      </c>
      <c r="F309" s="24">
        <v>1</v>
      </c>
      <c r="G309" s="24">
        <v>1</v>
      </c>
      <c r="H309" s="24" t="s">
        <v>609</v>
      </c>
      <c r="I309" s="24" t="s">
        <v>610</v>
      </c>
      <c r="J309" s="25">
        <v>753</v>
      </c>
      <c r="K309" s="24"/>
      <c r="L309" s="26">
        <f>VLOOKUP(A309,'Kör- och arbetstid'!$A$2:$N$377,13,FALSE)</f>
        <v>46159</v>
      </c>
      <c r="M309" s="27">
        <f t="shared" si="8"/>
        <v>20</v>
      </c>
      <c r="N309" s="28" t="str">
        <f t="shared" si="9"/>
        <v>sön</v>
      </c>
    </row>
    <row r="310" spans="1:14" ht="15" customHeight="1" x14ac:dyDescent="0.25">
      <c r="A310" s="23" cm="1">
        <f t="array" ref="A310">IFERROR(
_xlfn.XLOOKUP($E310&amp;"|"&amp;$F310,
'Kör- och arbetstid'!$B$2:$B$377&amp;"|"&amp;'Kör- och arbetstid'!$C$2:$C$377,
'Kör- och arbetstid'!$A$2:$A$377),
"")</f>
        <v>19</v>
      </c>
      <c r="B310" s="24" t="s">
        <v>23</v>
      </c>
      <c r="C310" s="24" t="s">
        <v>607</v>
      </c>
      <c r="D310" s="24">
        <v>821</v>
      </c>
      <c r="E310" s="24" t="s">
        <v>611</v>
      </c>
      <c r="F310" s="24">
        <v>1</v>
      </c>
      <c r="G310" s="24">
        <v>12</v>
      </c>
      <c r="H310" s="24" t="s">
        <v>612</v>
      </c>
      <c r="I310" s="24" t="s">
        <v>613</v>
      </c>
      <c r="J310" s="25">
        <v>757</v>
      </c>
      <c r="K310" s="24"/>
      <c r="L310" s="26">
        <f>VLOOKUP(A310,'Kör- och arbetstid'!$A$2:$N$377,13,FALSE)</f>
        <v>46159</v>
      </c>
      <c r="M310" s="27">
        <f t="shared" si="8"/>
        <v>20</v>
      </c>
      <c r="N310" s="28" t="str">
        <f t="shared" si="9"/>
        <v>sön</v>
      </c>
    </row>
    <row r="311" spans="1:14" ht="15" customHeight="1" x14ac:dyDescent="0.25">
      <c r="A311" s="23" cm="1">
        <f t="array" ref="A311">IFERROR(
_xlfn.XLOOKUP($E311&amp;"|"&amp;$F311,
'Kör- och arbetstid'!$B$2:$B$377&amp;"|"&amp;'Kör- och arbetstid'!$C$2:$C$377,
'Kör- och arbetstid'!$A$2:$A$377),
"")</f>
        <v>19</v>
      </c>
      <c r="B311" s="24" t="s">
        <v>23</v>
      </c>
      <c r="C311" s="24" t="s">
        <v>614</v>
      </c>
      <c r="D311" s="24">
        <v>822</v>
      </c>
      <c r="E311" s="24" t="s">
        <v>614</v>
      </c>
      <c r="F311" s="24">
        <v>1</v>
      </c>
      <c r="G311" s="24">
        <v>3</v>
      </c>
      <c r="H311" s="24" t="s">
        <v>615</v>
      </c>
      <c r="I311" s="24" t="s">
        <v>616</v>
      </c>
      <c r="J311" s="25">
        <v>417</v>
      </c>
      <c r="K311" s="24"/>
      <c r="L311" s="26">
        <f>VLOOKUP(A311,'Kör- och arbetstid'!$A$2:$N$377,13,FALSE)</f>
        <v>46159</v>
      </c>
      <c r="M311" s="27">
        <f t="shared" si="8"/>
        <v>20</v>
      </c>
      <c r="N311" s="28" t="str">
        <f t="shared" si="9"/>
        <v>sön</v>
      </c>
    </row>
    <row r="312" spans="1:14" ht="15" customHeight="1" x14ac:dyDescent="0.25">
      <c r="A312" s="23" cm="1">
        <f t="array" ref="A312">IFERROR(
_xlfn.XLOOKUP($E312&amp;"|"&amp;$F312,
'Kör- och arbetstid'!$B$2:$B$377&amp;"|"&amp;'Kör- och arbetstid'!$C$2:$C$377,
'Kör- och arbetstid'!$A$2:$A$377),
"")</f>
        <v>19</v>
      </c>
      <c r="B312" s="24" t="s">
        <v>23</v>
      </c>
      <c r="C312" s="24" t="s">
        <v>614</v>
      </c>
      <c r="D312" s="24">
        <v>822</v>
      </c>
      <c r="E312" s="24" t="s">
        <v>614</v>
      </c>
      <c r="F312" s="24">
        <v>1</v>
      </c>
      <c r="G312" s="24">
        <v>2</v>
      </c>
      <c r="H312" s="24" t="s">
        <v>617</v>
      </c>
      <c r="I312" s="24" t="s">
        <v>618</v>
      </c>
      <c r="J312" s="25">
        <v>875</v>
      </c>
      <c r="K312" s="24"/>
      <c r="L312" s="26">
        <f>VLOOKUP(A312,'Kör- och arbetstid'!$A$2:$N$377,13,FALSE)</f>
        <v>46159</v>
      </c>
      <c r="M312" s="27">
        <f t="shared" si="8"/>
        <v>20</v>
      </c>
      <c r="N312" s="28" t="str">
        <f t="shared" si="9"/>
        <v>sön</v>
      </c>
    </row>
    <row r="313" spans="1:14" ht="15" customHeight="1" x14ac:dyDescent="0.25">
      <c r="A313" s="23" cm="1">
        <f t="array" ref="A313">IFERROR(
_xlfn.XLOOKUP($E313&amp;"|"&amp;$F313,
'Kör- och arbetstid'!$B$2:$B$377&amp;"|"&amp;'Kör- och arbetstid'!$C$2:$C$377,
'Kör- och arbetstid'!$A$2:$A$377),
"")</f>
        <v>20</v>
      </c>
      <c r="B313" s="34" t="s">
        <v>619</v>
      </c>
      <c r="C313" s="29" t="s">
        <v>620</v>
      </c>
      <c r="D313" s="29">
        <v>822</v>
      </c>
      <c r="E313" s="30" t="s">
        <v>620</v>
      </c>
      <c r="F313" s="24">
        <v>1</v>
      </c>
      <c r="G313" s="29">
        <v>5</v>
      </c>
      <c r="H313" s="29" t="s">
        <v>621</v>
      </c>
      <c r="I313" s="29" t="s">
        <v>622</v>
      </c>
      <c r="J313" s="25">
        <v>653</v>
      </c>
      <c r="K313" s="24"/>
      <c r="L313" s="26">
        <f>VLOOKUP(A313,'Kör- och arbetstid'!$A$2:$N$377,13,FALSE)</f>
        <v>46160</v>
      </c>
      <c r="M313" s="27">
        <f t="shared" si="8"/>
        <v>21</v>
      </c>
      <c r="N313" s="28" t="str">
        <f t="shared" si="9"/>
        <v>mån</v>
      </c>
    </row>
    <row r="314" spans="1:14" ht="15" customHeight="1" x14ac:dyDescent="0.25">
      <c r="A314" s="23" cm="1">
        <f t="array" ref="A314">IFERROR(
_xlfn.XLOOKUP($E314&amp;"|"&amp;$F314,
'Kör- och arbetstid'!$B$2:$B$377&amp;"|"&amp;'Kör- och arbetstid'!$C$2:$C$377,
'Kör- och arbetstid'!$A$2:$A$377),
"")</f>
        <v>20</v>
      </c>
      <c r="B314" s="34" t="s">
        <v>619</v>
      </c>
      <c r="C314" s="29" t="s">
        <v>620</v>
      </c>
      <c r="D314" s="29">
        <v>822</v>
      </c>
      <c r="E314" s="29" t="s">
        <v>620</v>
      </c>
      <c r="F314" s="24">
        <v>1</v>
      </c>
      <c r="G314" s="29">
        <v>4</v>
      </c>
      <c r="H314" s="29" t="s">
        <v>623</v>
      </c>
      <c r="I314" s="29" t="s">
        <v>624</v>
      </c>
      <c r="J314" s="25">
        <v>1042</v>
      </c>
      <c r="K314" s="24"/>
      <c r="L314" s="26">
        <f>VLOOKUP(A314,'Kör- och arbetstid'!$A$2:$N$377,13,FALSE)</f>
        <v>46160</v>
      </c>
      <c r="M314" s="27">
        <f t="shared" si="8"/>
        <v>21</v>
      </c>
      <c r="N314" s="28" t="str">
        <f t="shared" si="9"/>
        <v>mån</v>
      </c>
    </row>
    <row r="315" spans="1:14" ht="15" customHeight="1" x14ac:dyDescent="0.25">
      <c r="A315" s="23" cm="1">
        <f t="array" ref="A315">IFERROR(
_xlfn.XLOOKUP($E315&amp;"|"&amp;$F315,
'Kör- och arbetstid'!$B$2:$B$377&amp;"|"&amp;'Kör- och arbetstid'!$C$2:$C$377,
'Kör- och arbetstid'!$A$2:$A$377),
"")</f>
        <v>20</v>
      </c>
      <c r="B315" s="34" t="s">
        <v>619</v>
      </c>
      <c r="C315" s="29" t="s">
        <v>620</v>
      </c>
      <c r="D315" s="29">
        <v>822</v>
      </c>
      <c r="E315" s="29" t="s">
        <v>620</v>
      </c>
      <c r="F315" s="24">
        <v>1</v>
      </c>
      <c r="G315" s="29">
        <v>8</v>
      </c>
      <c r="H315" s="29" t="s">
        <v>625</v>
      </c>
      <c r="I315" s="29" t="s">
        <v>626</v>
      </c>
      <c r="J315" s="25">
        <v>850</v>
      </c>
      <c r="K315" s="24"/>
      <c r="L315" s="26">
        <f>VLOOKUP(A315,'Kör- och arbetstid'!$A$2:$N$377,13,FALSE)</f>
        <v>46160</v>
      </c>
      <c r="M315" s="27">
        <f t="shared" si="8"/>
        <v>21</v>
      </c>
      <c r="N315" s="28" t="str">
        <f t="shared" si="9"/>
        <v>mån</v>
      </c>
    </row>
    <row r="316" spans="1:14" ht="15" customHeight="1" x14ac:dyDescent="0.25">
      <c r="A316" s="23" cm="1">
        <f t="array" ref="A316">IFERROR(
_xlfn.XLOOKUP($E316&amp;"|"&amp;$F316,
'Kör- och arbetstid'!$B$2:$B$377&amp;"|"&amp;'Kör- och arbetstid'!$C$2:$C$377,
'Kör- och arbetstid'!$A$2:$A$377),
"")</f>
        <v>20</v>
      </c>
      <c r="B316" s="24" t="s">
        <v>619</v>
      </c>
      <c r="C316" s="24" t="s">
        <v>627</v>
      </c>
      <c r="D316" s="24">
        <v>827</v>
      </c>
      <c r="E316" s="24" t="s">
        <v>628</v>
      </c>
      <c r="F316" s="24">
        <v>1</v>
      </c>
      <c r="G316" s="24" t="s">
        <v>629</v>
      </c>
      <c r="H316" s="24" t="s">
        <v>630</v>
      </c>
      <c r="I316" s="24" t="s">
        <v>631</v>
      </c>
      <c r="J316" s="25">
        <v>333</v>
      </c>
      <c r="K316" s="24" t="s">
        <v>632</v>
      </c>
      <c r="L316" s="26">
        <f>VLOOKUP(A316,'Kör- och arbetstid'!$A$2:$N$377,13,FALSE)</f>
        <v>46160</v>
      </c>
      <c r="M316" s="27">
        <f t="shared" si="8"/>
        <v>21</v>
      </c>
      <c r="N316" s="28" t="str">
        <f t="shared" si="9"/>
        <v>mån</v>
      </c>
    </row>
    <row r="317" spans="1:14" ht="15" customHeight="1" x14ac:dyDescent="0.25">
      <c r="A317" s="23" cm="1">
        <f t="array" ref="A317">IFERROR(
_xlfn.XLOOKUP($E317&amp;"|"&amp;$F317,
'Kör- och arbetstid'!$B$2:$B$377&amp;"|"&amp;'Kör- och arbetstid'!$C$2:$C$377,
'Kör- och arbetstid'!$A$2:$A$377),
"")</f>
        <v>20</v>
      </c>
      <c r="B317" s="24" t="s">
        <v>619</v>
      </c>
      <c r="C317" s="24" t="s">
        <v>627</v>
      </c>
      <c r="D317" s="24">
        <v>827</v>
      </c>
      <c r="E317" s="24" t="s">
        <v>628</v>
      </c>
      <c r="F317" s="24">
        <v>1</v>
      </c>
      <c r="G317" s="24" t="s">
        <v>633</v>
      </c>
      <c r="H317" s="24" t="s">
        <v>634</v>
      </c>
      <c r="I317" s="24" t="s">
        <v>635</v>
      </c>
      <c r="J317" s="25">
        <v>387</v>
      </c>
      <c r="K317" s="24" t="s">
        <v>636</v>
      </c>
      <c r="L317" s="26">
        <f>VLOOKUP(A317,'Kör- och arbetstid'!$A$2:$N$377,13,FALSE)</f>
        <v>46160</v>
      </c>
      <c r="M317" s="27">
        <f t="shared" si="8"/>
        <v>21</v>
      </c>
      <c r="N317" s="28" t="str">
        <f t="shared" si="9"/>
        <v>mån</v>
      </c>
    </row>
    <row r="318" spans="1:14" ht="15" customHeight="1" x14ac:dyDescent="0.25">
      <c r="A318" s="23" cm="1">
        <f t="array" ref="A318">IFERROR(
_xlfn.XLOOKUP($E318&amp;"|"&amp;$F318,
'Kör- och arbetstid'!$B$2:$B$377&amp;"|"&amp;'Kör- och arbetstid'!$C$2:$C$377,
'Kör- och arbetstid'!$A$2:$A$377),
"")</f>
        <v>20</v>
      </c>
      <c r="B318" s="24" t="s">
        <v>619</v>
      </c>
      <c r="C318" s="24" t="s">
        <v>627</v>
      </c>
      <c r="D318" s="24">
        <v>827</v>
      </c>
      <c r="E318" s="24" t="s">
        <v>628</v>
      </c>
      <c r="F318" s="24">
        <v>1</v>
      </c>
      <c r="G318" s="24">
        <v>3</v>
      </c>
      <c r="H318" s="24" t="s">
        <v>637</v>
      </c>
      <c r="I318" s="24" t="s">
        <v>638</v>
      </c>
      <c r="J318" s="24">
        <v>334</v>
      </c>
      <c r="K318" s="24"/>
      <c r="L318" s="26">
        <f>VLOOKUP(A318,'Kör- och arbetstid'!$A$2:$N$377,13,FALSE)</f>
        <v>46160</v>
      </c>
      <c r="M318" s="27">
        <f t="shared" si="8"/>
        <v>21</v>
      </c>
      <c r="N318" s="28" t="str">
        <f t="shared" si="9"/>
        <v>mån</v>
      </c>
    </row>
    <row r="319" spans="1:14" ht="15" customHeight="1" x14ac:dyDescent="0.25">
      <c r="A319" s="23" cm="1">
        <f t="array" ref="A319">IFERROR(
_xlfn.XLOOKUP($E319&amp;"|"&amp;$F319,
'Kör- och arbetstid'!$B$2:$B$377&amp;"|"&amp;'Kör- och arbetstid'!$C$2:$C$377,
'Kör- och arbetstid'!$A$2:$A$377),
"")</f>
        <v>20</v>
      </c>
      <c r="B319" s="24" t="s">
        <v>619</v>
      </c>
      <c r="C319" s="34" t="s">
        <v>693</v>
      </c>
      <c r="D319" s="29">
        <v>877</v>
      </c>
      <c r="E319" s="29" t="s">
        <v>693</v>
      </c>
      <c r="F319" s="24">
        <v>1</v>
      </c>
      <c r="G319" s="29">
        <v>2</v>
      </c>
      <c r="H319" s="29" t="s">
        <v>392</v>
      </c>
      <c r="I319" s="29" t="s">
        <v>694</v>
      </c>
      <c r="J319" s="29">
        <v>122</v>
      </c>
      <c r="K319" s="24" t="s">
        <v>695</v>
      </c>
      <c r="L319" s="26">
        <f>VLOOKUP(A319,'Kör- och arbetstid'!$A$2:$N$377,13,FALSE)</f>
        <v>46160</v>
      </c>
      <c r="M319" s="27">
        <f t="shared" si="8"/>
        <v>21</v>
      </c>
      <c r="N319" s="28" t="str">
        <f t="shared" si="9"/>
        <v>mån</v>
      </c>
    </row>
    <row r="320" spans="1:14" ht="15" customHeight="1" x14ac:dyDescent="0.25">
      <c r="A320" s="23" cm="1">
        <f t="array" ref="A320">IFERROR(
_xlfn.XLOOKUP($E320&amp;"|"&amp;$F320,
'Kör- och arbetstid'!$B$2:$B$377&amp;"|"&amp;'Kör- och arbetstid'!$C$2:$C$377,
'Kör- och arbetstid'!$A$2:$A$377),
"")</f>
        <v>20</v>
      </c>
      <c r="B320" s="24" t="s">
        <v>619</v>
      </c>
      <c r="C320" s="34" t="s">
        <v>693</v>
      </c>
      <c r="D320" s="29">
        <v>877</v>
      </c>
      <c r="E320" s="29" t="s">
        <v>693</v>
      </c>
      <c r="F320" s="24">
        <v>1</v>
      </c>
      <c r="G320" s="29">
        <v>2</v>
      </c>
      <c r="H320" s="29" t="s">
        <v>392</v>
      </c>
      <c r="I320" s="29" t="s">
        <v>696</v>
      </c>
      <c r="J320" s="29">
        <v>174</v>
      </c>
      <c r="K320" s="24" t="s">
        <v>697</v>
      </c>
      <c r="L320" s="26">
        <f>VLOOKUP(A320,'Kör- och arbetstid'!$A$2:$N$377,13,FALSE)</f>
        <v>46160</v>
      </c>
      <c r="M320" s="27">
        <f t="shared" si="8"/>
        <v>21</v>
      </c>
      <c r="N320" s="28" t="str">
        <f t="shared" si="9"/>
        <v>mån</v>
      </c>
    </row>
    <row r="321" spans="1:14" ht="15" customHeight="1" x14ac:dyDescent="0.25">
      <c r="A321" s="23" cm="1">
        <f t="array" ref="A321">IFERROR(
_xlfn.XLOOKUP($E321&amp;"|"&amp;$F321,
'Kör- och arbetstid'!$B$2:$B$377&amp;"|"&amp;'Kör- och arbetstid'!$C$2:$C$377,
'Kör- och arbetstid'!$A$2:$A$377),
"")</f>
        <v>21</v>
      </c>
      <c r="B321" s="24" t="s">
        <v>619</v>
      </c>
      <c r="C321" s="24" t="s">
        <v>627</v>
      </c>
      <c r="D321" s="24">
        <v>827</v>
      </c>
      <c r="E321" s="24" t="s">
        <v>639</v>
      </c>
      <c r="F321" s="24">
        <v>1</v>
      </c>
      <c r="G321" s="24">
        <v>4</v>
      </c>
      <c r="H321" s="34" t="s">
        <v>640</v>
      </c>
      <c r="I321" s="24" t="s">
        <v>641</v>
      </c>
      <c r="J321" s="35">
        <v>952</v>
      </c>
      <c r="K321" s="24"/>
      <c r="L321" s="26">
        <f>VLOOKUP(A321,'Kör- och arbetstid'!$A$2:$N$377,13,FALSE)</f>
        <v>46161</v>
      </c>
      <c r="M321" s="27">
        <f t="shared" si="8"/>
        <v>21</v>
      </c>
      <c r="N321" s="28" t="str">
        <f t="shared" si="9"/>
        <v>tis</v>
      </c>
    </row>
    <row r="322" spans="1:14" ht="15" customHeight="1" x14ac:dyDescent="0.25">
      <c r="A322" s="23" cm="1">
        <f t="array" ref="A322">IFERROR(
_xlfn.XLOOKUP($E322&amp;"|"&amp;$F322,
'Kör- och arbetstid'!$B$2:$B$377&amp;"|"&amp;'Kör- och arbetstid'!$C$2:$C$377,
'Kör- och arbetstid'!$A$2:$A$377),
"")</f>
        <v>21</v>
      </c>
      <c r="B322" s="24" t="s">
        <v>619</v>
      </c>
      <c r="C322" s="24" t="s">
        <v>627</v>
      </c>
      <c r="D322" s="24">
        <v>827</v>
      </c>
      <c r="E322" s="24" t="s">
        <v>639</v>
      </c>
      <c r="F322" s="24">
        <v>1</v>
      </c>
      <c r="G322" s="24">
        <v>3</v>
      </c>
      <c r="H322" s="34" t="s">
        <v>642</v>
      </c>
      <c r="I322" s="24" t="s">
        <v>643</v>
      </c>
      <c r="J322" s="35">
        <v>663</v>
      </c>
      <c r="K322" s="24"/>
      <c r="L322" s="26">
        <f>VLOOKUP(A322,'Kör- och arbetstid'!$A$2:$N$377,13,FALSE)</f>
        <v>46161</v>
      </c>
      <c r="M322" s="27">
        <f t="shared" si="8"/>
        <v>21</v>
      </c>
      <c r="N322" s="28" t="str">
        <f t="shared" si="9"/>
        <v>tis</v>
      </c>
    </row>
    <row r="323" spans="1:14" ht="15" customHeight="1" x14ac:dyDescent="0.25">
      <c r="A323" s="23" cm="1">
        <f t="array" ref="A323">IFERROR(
_xlfn.XLOOKUP($E323&amp;"|"&amp;$F323,
'Kör- och arbetstid'!$B$2:$B$377&amp;"|"&amp;'Kör- och arbetstid'!$C$2:$C$377,
'Kör- och arbetstid'!$A$2:$A$377),
"")</f>
        <v>21</v>
      </c>
      <c r="B323" s="24" t="s">
        <v>619</v>
      </c>
      <c r="C323" s="24" t="s">
        <v>627</v>
      </c>
      <c r="D323" s="24">
        <v>827</v>
      </c>
      <c r="E323" s="24" t="s">
        <v>639</v>
      </c>
      <c r="F323" s="24">
        <v>1</v>
      </c>
      <c r="G323" s="24">
        <v>2</v>
      </c>
      <c r="H323" s="24" t="s">
        <v>644</v>
      </c>
      <c r="I323" s="24" t="s">
        <v>645</v>
      </c>
      <c r="J323" s="24">
        <v>1196</v>
      </c>
      <c r="K323" s="24"/>
      <c r="L323" s="26">
        <f>VLOOKUP(A323,'Kör- och arbetstid'!$A$2:$N$377,13,FALSE)</f>
        <v>46161</v>
      </c>
      <c r="M323" s="27">
        <f t="shared" si="8"/>
        <v>21</v>
      </c>
      <c r="N323" s="28" t="str">
        <f t="shared" si="9"/>
        <v>tis</v>
      </c>
    </row>
    <row r="324" spans="1:14" ht="15" customHeight="1" x14ac:dyDescent="0.25">
      <c r="A324" s="23" cm="1">
        <f t="array" ref="A324">IFERROR(
_xlfn.XLOOKUP($E324&amp;"|"&amp;$F324,
'Kör- och arbetstid'!$B$2:$B$377&amp;"|"&amp;'Kör- och arbetstid'!$C$2:$C$377,
'Kör- och arbetstid'!$A$2:$A$377),
"")</f>
        <v>21</v>
      </c>
      <c r="B324" s="24" t="s">
        <v>619</v>
      </c>
      <c r="C324" s="29" t="s">
        <v>627</v>
      </c>
      <c r="D324" s="29">
        <v>827</v>
      </c>
      <c r="E324" s="29" t="s">
        <v>639</v>
      </c>
      <c r="F324" s="24">
        <v>1</v>
      </c>
      <c r="G324" s="29">
        <v>7</v>
      </c>
      <c r="H324" s="29" t="s">
        <v>646</v>
      </c>
      <c r="I324" s="29" t="s">
        <v>647</v>
      </c>
      <c r="J324" s="29">
        <v>365</v>
      </c>
      <c r="K324" s="30"/>
      <c r="L324" s="26">
        <f>VLOOKUP(A324,'Kör- och arbetstid'!$A$2:$N$377,13,FALSE)</f>
        <v>46161</v>
      </c>
      <c r="M324" s="27">
        <f t="shared" si="8"/>
        <v>21</v>
      </c>
      <c r="N324" s="28" t="str">
        <f t="shared" si="9"/>
        <v>tis</v>
      </c>
    </row>
    <row r="325" spans="1:14" ht="15" customHeight="1" x14ac:dyDescent="0.25">
      <c r="A325" s="23" cm="1">
        <f t="array" ref="A325">IFERROR(
_xlfn.XLOOKUP($E325&amp;"|"&amp;$F325,
'Kör- och arbetstid'!$B$2:$B$377&amp;"|"&amp;'Kör- och arbetstid'!$C$2:$C$377,
'Kör- och arbetstid'!$A$2:$A$377),
"")</f>
        <v>21</v>
      </c>
      <c r="B325" s="24" t="s">
        <v>619</v>
      </c>
      <c r="C325" s="29" t="s">
        <v>627</v>
      </c>
      <c r="D325" s="29">
        <v>827</v>
      </c>
      <c r="E325" s="29" t="s">
        <v>639</v>
      </c>
      <c r="F325" s="24">
        <v>1</v>
      </c>
      <c r="G325" s="29">
        <v>6</v>
      </c>
      <c r="H325" s="29" t="s">
        <v>648</v>
      </c>
      <c r="I325" s="29" t="s">
        <v>649</v>
      </c>
      <c r="J325" s="29">
        <v>265</v>
      </c>
      <c r="K325" s="30"/>
      <c r="L325" s="26">
        <f>VLOOKUP(A325,'Kör- och arbetstid'!$A$2:$N$377,13,FALSE)</f>
        <v>46161</v>
      </c>
      <c r="M325" s="27">
        <f t="shared" si="8"/>
        <v>21</v>
      </c>
      <c r="N325" s="28" t="str">
        <f t="shared" si="9"/>
        <v>tis</v>
      </c>
    </row>
    <row r="326" spans="1:14" ht="15" customHeight="1" x14ac:dyDescent="0.25">
      <c r="A326" s="23" cm="1">
        <f t="array" ref="A326">IFERROR(
_xlfn.XLOOKUP($E326&amp;"|"&amp;$F326,
'Kör- och arbetstid'!$B$2:$B$377&amp;"|"&amp;'Kör- och arbetstid'!$C$2:$C$377,
'Kör- och arbetstid'!$A$2:$A$377),
"")</f>
        <v>21</v>
      </c>
      <c r="B326" s="24" t="s">
        <v>619</v>
      </c>
      <c r="C326" s="29" t="s">
        <v>627</v>
      </c>
      <c r="D326" s="29">
        <v>827</v>
      </c>
      <c r="E326" s="29" t="s">
        <v>639</v>
      </c>
      <c r="F326" s="24">
        <v>1</v>
      </c>
      <c r="G326" s="29">
        <v>5</v>
      </c>
      <c r="H326" s="29" t="s">
        <v>650</v>
      </c>
      <c r="I326" s="29" t="s">
        <v>651</v>
      </c>
      <c r="J326" s="29">
        <v>306</v>
      </c>
      <c r="K326" s="30"/>
      <c r="L326" s="26">
        <f>VLOOKUP(A326,'Kör- och arbetstid'!$A$2:$N$377,13,FALSE)</f>
        <v>46161</v>
      </c>
      <c r="M326" s="27">
        <f t="shared" si="8"/>
        <v>21</v>
      </c>
      <c r="N326" s="28" t="str">
        <f t="shared" si="9"/>
        <v>tis</v>
      </c>
    </row>
    <row r="327" spans="1:14" ht="15" customHeight="1" x14ac:dyDescent="0.25">
      <c r="A327" s="23" cm="1">
        <f t="array" ref="A327">IFERROR(
_xlfn.XLOOKUP($E327&amp;"|"&amp;$F327,
'Kör- och arbetstid'!$B$2:$B$377&amp;"|"&amp;'Kör- och arbetstid'!$C$2:$C$377,
'Kör- och arbetstid'!$A$2:$A$377),
"")</f>
        <v>21</v>
      </c>
      <c r="B327" s="24" t="s">
        <v>619</v>
      </c>
      <c r="C327" s="29" t="s">
        <v>627</v>
      </c>
      <c r="D327" s="29">
        <v>827</v>
      </c>
      <c r="E327" s="29" t="s">
        <v>639</v>
      </c>
      <c r="F327" s="24">
        <v>1</v>
      </c>
      <c r="G327" s="29">
        <v>326</v>
      </c>
      <c r="H327" s="29" t="s">
        <v>652</v>
      </c>
      <c r="I327" s="29" t="s">
        <v>653</v>
      </c>
      <c r="J327" s="29">
        <v>89</v>
      </c>
      <c r="K327" s="29" t="s">
        <v>654</v>
      </c>
      <c r="L327" s="26">
        <f>VLOOKUP(A327,'Kör- och arbetstid'!$A$2:$N$377,13,FALSE)</f>
        <v>46161</v>
      </c>
      <c r="M327" s="27">
        <f t="shared" si="8"/>
        <v>21</v>
      </c>
      <c r="N327" s="28" t="str">
        <f t="shared" si="9"/>
        <v>tis</v>
      </c>
    </row>
    <row r="328" spans="1:14" ht="15" customHeight="1" x14ac:dyDescent="0.25">
      <c r="A328" s="23" cm="1">
        <f t="array" ref="A328">IFERROR(
_xlfn.XLOOKUP($E328&amp;"|"&amp;$F328,
'Kör- och arbetstid'!$B$2:$B$377&amp;"|"&amp;'Kör- och arbetstid'!$C$2:$C$377,
'Kör- och arbetstid'!$A$2:$A$377),
"")</f>
        <v>21</v>
      </c>
      <c r="B328" s="24" t="s">
        <v>619</v>
      </c>
      <c r="C328" s="29" t="s">
        <v>627</v>
      </c>
      <c r="D328" s="29">
        <v>827</v>
      </c>
      <c r="E328" s="29" t="s">
        <v>655</v>
      </c>
      <c r="F328" s="24">
        <v>1</v>
      </c>
      <c r="G328" s="29">
        <v>325</v>
      </c>
      <c r="H328" s="29" t="s">
        <v>656</v>
      </c>
      <c r="I328" s="29" t="s">
        <v>657</v>
      </c>
      <c r="J328" s="29">
        <v>28</v>
      </c>
      <c r="K328" s="24"/>
      <c r="L328" s="26">
        <f>VLOOKUP(A328,'Kör- och arbetstid'!$A$2:$N$377,13,FALSE)</f>
        <v>46161</v>
      </c>
      <c r="M328" s="27">
        <f t="shared" si="8"/>
        <v>21</v>
      </c>
      <c r="N328" s="28" t="str">
        <f t="shared" si="9"/>
        <v>tis</v>
      </c>
    </row>
    <row r="329" spans="1:14" ht="15" customHeight="1" x14ac:dyDescent="0.25">
      <c r="A329" s="23" cm="1">
        <f t="array" ref="A329">IFERROR(
_xlfn.XLOOKUP($E329&amp;"|"&amp;$F329,
'Kör- och arbetstid'!$B$2:$B$377&amp;"|"&amp;'Kör- och arbetstid'!$C$2:$C$377,
'Kör- och arbetstid'!$A$2:$A$377),
"")</f>
        <v>21</v>
      </c>
      <c r="B329" s="24" t="s">
        <v>619</v>
      </c>
      <c r="C329" s="29" t="s">
        <v>627</v>
      </c>
      <c r="D329" s="29">
        <v>827</v>
      </c>
      <c r="E329" s="29" t="s">
        <v>655</v>
      </c>
      <c r="F329" s="24">
        <v>1</v>
      </c>
      <c r="G329" s="29">
        <v>323</v>
      </c>
      <c r="H329" s="29" t="s">
        <v>658</v>
      </c>
      <c r="I329" s="29" t="s">
        <v>659</v>
      </c>
      <c r="J329" s="29">
        <v>343</v>
      </c>
      <c r="K329" s="24"/>
      <c r="L329" s="26">
        <f>VLOOKUP(A329,'Kör- och arbetstid'!$A$2:$N$377,13,FALSE)</f>
        <v>46161</v>
      </c>
      <c r="M329" s="27">
        <f t="shared" ref="M329:M392" si="10">_xlfn.ISOWEEKNUM(L329)</f>
        <v>21</v>
      </c>
      <c r="N329" s="28" t="str">
        <f t="shared" ref="N329:N392" si="11">TEXT(L329,"DDD")</f>
        <v>tis</v>
      </c>
    </row>
    <row r="330" spans="1:14" ht="15" customHeight="1" x14ac:dyDescent="0.25">
      <c r="A330" s="23" cm="1">
        <f t="array" ref="A330">IFERROR(
_xlfn.XLOOKUP($E330&amp;"|"&amp;$F330,
'Kör- och arbetstid'!$B$2:$B$377&amp;"|"&amp;'Kör- och arbetstid'!$C$2:$C$377,
'Kör- och arbetstid'!$A$2:$A$377),
"")</f>
        <v>21</v>
      </c>
      <c r="B330" s="24" t="s">
        <v>619</v>
      </c>
      <c r="C330" s="29" t="s">
        <v>627</v>
      </c>
      <c r="D330" s="29">
        <v>827</v>
      </c>
      <c r="E330" s="29" t="s">
        <v>655</v>
      </c>
      <c r="F330" s="24">
        <v>1</v>
      </c>
      <c r="G330" s="29">
        <v>324</v>
      </c>
      <c r="H330" s="29" t="s">
        <v>660</v>
      </c>
      <c r="I330" s="29" t="s">
        <v>661</v>
      </c>
      <c r="J330" s="29">
        <v>82</v>
      </c>
      <c r="K330" s="24"/>
      <c r="L330" s="26">
        <f>VLOOKUP(A330,'Kör- och arbetstid'!$A$2:$N$377,13,FALSE)</f>
        <v>46161</v>
      </c>
      <c r="M330" s="27">
        <f t="shared" si="10"/>
        <v>21</v>
      </c>
      <c r="N330" s="28" t="str">
        <f t="shared" si="11"/>
        <v>tis</v>
      </c>
    </row>
    <row r="331" spans="1:14" ht="15" customHeight="1" x14ac:dyDescent="0.25">
      <c r="A331" s="23" cm="1">
        <f t="array" ref="A331">IFERROR(
_xlfn.XLOOKUP($E331&amp;"|"&amp;$F331,
'Kör- och arbetstid'!$B$2:$B$377&amp;"|"&amp;'Kör- och arbetstid'!$C$2:$C$377,
'Kör- och arbetstid'!$A$2:$A$377),
"")</f>
        <v>21</v>
      </c>
      <c r="B331" s="24" t="s">
        <v>619</v>
      </c>
      <c r="C331" s="29" t="s">
        <v>627</v>
      </c>
      <c r="D331" s="29">
        <v>827</v>
      </c>
      <c r="E331" s="29" t="s">
        <v>639</v>
      </c>
      <c r="F331" s="24">
        <v>1</v>
      </c>
      <c r="G331" s="29">
        <v>321</v>
      </c>
      <c r="H331" s="29" t="s">
        <v>662</v>
      </c>
      <c r="I331" s="29" t="s">
        <v>663</v>
      </c>
      <c r="J331" s="29">
        <v>151</v>
      </c>
      <c r="K331" s="30"/>
      <c r="L331" s="26">
        <f>VLOOKUP(A331,'Kör- och arbetstid'!$A$2:$N$377,13,FALSE)</f>
        <v>46161</v>
      </c>
      <c r="M331" s="27">
        <f t="shared" si="10"/>
        <v>21</v>
      </c>
      <c r="N331" s="28" t="str">
        <f t="shared" si="11"/>
        <v>tis</v>
      </c>
    </row>
    <row r="332" spans="1:14" ht="15" customHeight="1" x14ac:dyDescent="0.25">
      <c r="A332" s="23" cm="1">
        <f t="array" ref="A332">IFERROR(
_xlfn.XLOOKUP($E332&amp;"|"&amp;$F332,
'Kör- och arbetstid'!$B$2:$B$377&amp;"|"&amp;'Kör- och arbetstid'!$C$2:$C$377,
'Kör- och arbetstid'!$A$2:$A$377),
"")</f>
        <v>21</v>
      </c>
      <c r="B332" s="24" t="s">
        <v>619</v>
      </c>
      <c r="C332" s="29" t="s">
        <v>627</v>
      </c>
      <c r="D332" s="29">
        <v>827</v>
      </c>
      <c r="E332" s="29" t="s">
        <v>639</v>
      </c>
      <c r="F332" s="24">
        <v>1</v>
      </c>
      <c r="G332" s="29">
        <v>320</v>
      </c>
      <c r="H332" s="29" t="s">
        <v>664</v>
      </c>
      <c r="I332" s="29" t="s">
        <v>665</v>
      </c>
      <c r="J332" s="29">
        <v>309</v>
      </c>
      <c r="K332" s="30"/>
      <c r="L332" s="26">
        <f>VLOOKUP(A332,'Kör- och arbetstid'!$A$2:$N$377,13,FALSE)</f>
        <v>46161</v>
      </c>
      <c r="M332" s="27">
        <f t="shared" si="10"/>
        <v>21</v>
      </c>
      <c r="N332" s="28" t="str">
        <f t="shared" si="11"/>
        <v>tis</v>
      </c>
    </row>
    <row r="333" spans="1:14" ht="15" customHeight="1" x14ac:dyDescent="0.25">
      <c r="A333" s="23" cm="1">
        <f t="array" ref="A333">IFERROR(
_xlfn.XLOOKUP($E333&amp;"|"&amp;$F333,
'Kör- och arbetstid'!$B$2:$B$377&amp;"|"&amp;'Kör- och arbetstid'!$C$2:$C$377,
'Kör- och arbetstid'!$A$2:$A$377),
"")</f>
        <v>21</v>
      </c>
      <c r="B333" s="24" t="s">
        <v>619</v>
      </c>
      <c r="C333" s="29" t="s">
        <v>627</v>
      </c>
      <c r="D333" s="29">
        <v>827</v>
      </c>
      <c r="E333" s="29" t="s">
        <v>639</v>
      </c>
      <c r="F333" s="24">
        <v>1</v>
      </c>
      <c r="G333" s="29">
        <v>319</v>
      </c>
      <c r="H333" s="29" t="s">
        <v>666</v>
      </c>
      <c r="I333" s="29" t="s">
        <v>667</v>
      </c>
      <c r="J333" s="29">
        <v>177</v>
      </c>
      <c r="K333" s="30"/>
      <c r="L333" s="26">
        <f>VLOOKUP(A333,'Kör- och arbetstid'!$A$2:$N$377,13,FALSE)</f>
        <v>46161</v>
      </c>
      <c r="M333" s="27">
        <f t="shared" si="10"/>
        <v>21</v>
      </c>
      <c r="N333" s="28" t="str">
        <f t="shared" si="11"/>
        <v>tis</v>
      </c>
    </row>
    <row r="334" spans="1:14" ht="15" customHeight="1" x14ac:dyDescent="0.25">
      <c r="A334" s="23" cm="1">
        <f t="array" ref="A334">IFERROR(
_xlfn.XLOOKUP($E334&amp;"|"&amp;$F334,
'Kör- och arbetstid'!$B$2:$B$377&amp;"|"&amp;'Kör- och arbetstid'!$C$2:$C$377,
'Kör- och arbetstid'!$A$2:$A$377),
"")</f>
        <v>21</v>
      </c>
      <c r="B334" s="24" t="s">
        <v>619</v>
      </c>
      <c r="C334" s="29" t="s">
        <v>627</v>
      </c>
      <c r="D334" s="29">
        <v>827</v>
      </c>
      <c r="E334" s="29" t="s">
        <v>639</v>
      </c>
      <c r="F334" s="24">
        <v>1</v>
      </c>
      <c r="G334" s="29">
        <v>318</v>
      </c>
      <c r="H334" s="29" t="s">
        <v>668</v>
      </c>
      <c r="I334" s="29" t="s">
        <v>669</v>
      </c>
      <c r="J334" s="29">
        <v>190</v>
      </c>
      <c r="K334" s="30"/>
      <c r="L334" s="26">
        <f>VLOOKUP(A334,'Kör- och arbetstid'!$A$2:$N$377,13,FALSE)</f>
        <v>46161</v>
      </c>
      <c r="M334" s="27">
        <f t="shared" si="10"/>
        <v>21</v>
      </c>
      <c r="N334" s="28" t="str">
        <f t="shared" si="11"/>
        <v>tis</v>
      </c>
    </row>
    <row r="335" spans="1:14" ht="15" customHeight="1" x14ac:dyDescent="0.25">
      <c r="A335" s="23" cm="1">
        <f t="array" ref="A335">IFERROR(
_xlfn.XLOOKUP($E335&amp;"|"&amp;$F335,
'Kör- och arbetstid'!$B$2:$B$377&amp;"|"&amp;'Kör- och arbetstid'!$C$2:$C$377,
'Kör- och arbetstid'!$A$2:$A$377),
"")</f>
        <v>21</v>
      </c>
      <c r="B335" s="24" t="s">
        <v>619</v>
      </c>
      <c r="C335" s="29" t="s">
        <v>627</v>
      </c>
      <c r="D335" s="29">
        <v>827</v>
      </c>
      <c r="E335" s="29" t="s">
        <v>639</v>
      </c>
      <c r="F335" s="24">
        <v>1</v>
      </c>
      <c r="G335" s="29">
        <v>317</v>
      </c>
      <c r="H335" s="29" t="s">
        <v>670</v>
      </c>
      <c r="I335" s="29" t="s">
        <v>665</v>
      </c>
      <c r="J335" s="29">
        <v>210</v>
      </c>
      <c r="K335" s="30"/>
      <c r="L335" s="26">
        <f>VLOOKUP(A335,'Kör- och arbetstid'!$A$2:$N$377,13,FALSE)</f>
        <v>46161</v>
      </c>
      <c r="M335" s="27">
        <f t="shared" si="10"/>
        <v>21</v>
      </c>
      <c r="N335" s="28" t="str">
        <f t="shared" si="11"/>
        <v>tis</v>
      </c>
    </row>
    <row r="336" spans="1:14" ht="15" customHeight="1" x14ac:dyDescent="0.25">
      <c r="A336" s="23" cm="1">
        <f t="array" ref="A336">IFERROR(
_xlfn.XLOOKUP($E336&amp;"|"&amp;$F336,
'Kör- och arbetstid'!$B$2:$B$377&amp;"|"&amp;'Kör- och arbetstid'!$C$2:$C$377,
'Kör- och arbetstid'!$A$2:$A$377),
"")</f>
        <v>21</v>
      </c>
      <c r="B336" s="24" t="s">
        <v>619</v>
      </c>
      <c r="C336" s="29" t="s">
        <v>627</v>
      </c>
      <c r="D336" s="29">
        <v>827</v>
      </c>
      <c r="E336" s="29" t="s">
        <v>639</v>
      </c>
      <c r="F336" s="24">
        <v>1</v>
      </c>
      <c r="G336" s="29">
        <v>316</v>
      </c>
      <c r="H336" s="29" t="s">
        <v>670</v>
      </c>
      <c r="I336" s="29" t="s">
        <v>671</v>
      </c>
      <c r="J336" s="29">
        <v>181</v>
      </c>
      <c r="K336" s="30"/>
      <c r="L336" s="26">
        <f>VLOOKUP(A336,'Kör- och arbetstid'!$A$2:$N$377,13,FALSE)</f>
        <v>46161</v>
      </c>
      <c r="M336" s="27">
        <f t="shared" si="10"/>
        <v>21</v>
      </c>
      <c r="N336" s="28" t="str">
        <f t="shared" si="11"/>
        <v>tis</v>
      </c>
    </row>
    <row r="337" spans="1:14" ht="15" customHeight="1" x14ac:dyDescent="0.25">
      <c r="A337" s="23" cm="1">
        <f t="array" ref="A337">IFERROR(
_xlfn.XLOOKUP($E337&amp;"|"&amp;$F337,
'Kör- och arbetstid'!$B$2:$B$377&amp;"|"&amp;'Kör- och arbetstid'!$C$2:$C$377,
'Kör- och arbetstid'!$A$2:$A$377),
"")</f>
        <v>21</v>
      </c>
      <c r="B337" s="24" t="s">
        <v>619</v>
      </c>
      <c r="C337" s="29" t="s">
        <v>627</v>
      </c>
      <c r="D337" s="29">
        <v>827</v>
      </c>
      <c r="E337" s="29" t="s">
        <v>639</v>
      </c>
      <c r="F337" s="24">
        <v>1</v>
      </c>
      <c r="G337" s="29">
        <v>315</v>
      </c>
      <c r="H337" s="29" t="s">
        <v>672</v>
      </c>
      <c r="I337" s="29" t="s">
        <v>673</v>
      </c>
      <c r="J337" s="29">
        <v>306</v>
      </c>
      <c r="K337" s="30"/>
      <c r="L337" s="26">
        <f>VLOOKUP(A337,'Kör- och arbetstid'!$A$2:$N$377,13,FALSE)</f>
        <v>46161</v>
      </c>
      <c r="M337" s="27">
        <f t="shared" si="10"/>
        <v>21</v>
      </c>
      <c r="N337" s="28" t="str">
        <f t="shared" si="11"/>
        <v>tis</v>
      </c>
    </row>
    <row r="338" spans="1:14" ht="15" customHeight="1" x14ac:dyDescent="0.25">
      <c r="A338" s="23" cm="1">
        <f t="array" ref="A338">IFERROR(
_xlfn.XLOOKUP($E338&amp;"|"&amp;$F338,
'Kör- och arbetstid'!$B$2:$B$377&amp;"|"&amp;'Kör- och arbetstid'!$C$2:$C$377,
'Kör- och arbetstid'!$A$2:$A$377),
"")</f>
        <v>21</v>
      </c>
      <c r="B338" s="24" t="s">
        <v>619</v>
      </c>
      <c r="C338" s="29" t="s">
        <v>627</v>
      </c>
      <c r="D338" s="29">
        <v>827</v>
      </c>
      <c r="E338" s="29" t="s">
        <v>639</v>
      </c>
      <c r="F338" s="24">
        <v>1</v>
      </c>
      <c r="G338" s="29">
        <v>313</v>
      </c>
      <c r="H338" s="29" t="s">
        <v>674</v>
      </c>
      <c r="I338" s="29" t="s">
        <v>675</v>
      </c>
      <c r="J338" s="29">
        <v>396</v>
      </c>
      <c r="K338" s="30"/>
      <c r="L338" s="26">
        <f>VLOOKUP(A338,'Kör- och arbetstid'!$A$2:$N$377,13,FALSE)</f>
        <v>46161</v>
      </c>
      <c r="M338" s="27">
        <f t="shared" si="10"/>
        <v>21</v>
      </c>
      <c r="N338" s="28" t="str">
        <f t="shared" si="11"/>
        <v>tis</v>
      </c>
    </row>
    <row r="339" spans="1:14" ht="15" customHeight="1" x14ac:dyDescent="0.25">
      <c r="A339" s="23" cm="1">
        <f t="array" ref="A339">IFERROR(
_xlfn.XLOOKUP($E339&amp;"|"&amp;$F339,
'Kör- och arbetstid'!$B$2:$B$377&amp;"|"&amp;'Kör- och arbetstid'!$C$2:$C$377,
'Kör- och arbetstid'!$A$2:$A$377),
"")</f>
        <v>21</v>
      </c>
      <c r="B339" s="24" t="s">
        <v>619</v>
      </c>
      <c r="C339" s="29" t="s">
        <v>627</v>
      </c>
      <c r="D339" s="29">
        <v>827</v>
      </c>
      <c r="E339" s="29" t="s">
        <v>639</v>
      </c>
      <c r="F339" s="24">
        <v>1</v>
      </c>
      <c r="G339" s="29">
        <v>312</v>
      </c>
      <c r="H339" s="29" t="s">
        <v>676</v>
      </c>
      <c r="I339" s="29" t="s">
        <v>677</v>
      </c>
      <c r="J339" s="29">
        <v>657</v>
      </c>
      <c r="K339" s="30"/>
      <c r="L339" s="26">
        <f>VLOOKUP(A339,'Kör- och arbetstid'!$A$2:$N$377,13,FALSE)</f>
        <v>46161</v>
      </c>
      <c r="M339" s="27">
        <f t="shared" si="10"/>
        <v>21</v>
      </c>
      <c r="N339" s="28" t="str">
        <f t="shared" si="11"/>
        <v>tis</v>
      </c>
    </row>
    <row r="340" spans="1:14" ht="15" customHeight="1" x14ac:dyDescent="0.25">
      <c r="A340" s="23" cm="1">
        <f t="array" ref="A340">IFERROR(
_xlfn.XLOOKUP($E340&amp;"|"&amp;$F340,
'Kör- och arbetstid'!$B$2:$B$377&amp;"|"&amp;'Kör- och arbetstid'!$C$2:$C$377,
'Kör- och arbetstid'!$A$2:$A$377),
"")</f>
        <v>21</v>
      </c>
      <c r="B340" s="24" t="s">
        <v>619</v>
      </c>
      <c r="C340" s="29" t="s">
        <v>627</v>
      </c>
      <c r="D340" s="29">
        <v>827</v>
      </c>
      <c r="E340" s="29" t="s">
        <v>639</v>
      </c>
      <c r="F340" s="24">
        <v>1</v>
      </c>
      <c r="G340" s="29" t="s">
        <v>678</v>
      </c>
      <c r="H340" s="29" t="s">
        <v>679</v>
      </c>
      <c r="I340" s="29" t="s">
        <v>680</v>
      </c>
      <c r="J340" s="29">
        <v>64</v>
      </c>
      <c r="K340" s="30"/>
      <c r="L340" s="26">
        <f>VLOOKUP(A340,'Kör- och arbetstid'!$A$2:$N$377,13,FALSE)</f>
        <v>46161</v>
      </c>
      <c r="M340" s="27">
        <f t="shared" si="10"/>
        <v>21</v>
      </c>
      <c r="N340" s="28" t="str">
        <f t="shared" si="11"/>
        <v>tis</v>
      </c>
    </row>
    <row r="341" spans="1:14" ht="15" customHeight="1" x14ac:dyDescent="0.25">
      <c r="A341" s="23" cm="1">
        <f t="array" ref="A341">IFERROR(
_xlfn.XLOOKUP($E341&amp;"|"&amp;$F341,
'Kör- och arbetstid'!$B$2:$B$377&amp;"|"&amp;'Kör- och arbetstid'!$C$2:$C$377,
'Kör- och arbetstid'!$A$2:$A$377),
"")</f>
        <v>21</v>
      </c>
      <c r="B341" s="24" t="s">
        <v>619</v>
      </c>
      <c r="C341" s="29" t="s">
        <v>627</v>
      </c>
      <c r="D341" s="29">
        <v>827</v>
      </c>
      <c r="E341" s="29" t="s">
        <v>639</v>
      </c>
      <c r="F341" s="24">
        <v>1</v>
      </c>
      <c r="G341" s="29" t="s">
        <v>681</v>
      </c>
      <c r="H341" s="29" t="s">
        <v>682</v>
      </c>
      <c r="I341" s="29" t="s">
        <v>683</v>
      </c>
      <c r="J341" s="29">
        <v>52</v>
      </c>
      <c r="K341" s="30"/>
      <c r="L341" s="26">
        <f>VLOOKUP(A341,'Kör- och arbetstid'!$A$2:$N$377,13,FALSE)</f>
        <v>46161</v>
      </c>
      <c r="M341" s="27">
        <f t="shared" si="10"/>
        <v>21</v>
      </c>
      <c r="N341" s="28" t="str">
        <f t="shared" si="11"/>
        <v>tis</v>
      </c>
    </row>
    <row r="342" spans="1:14" ht="15" customHeight="1" x14ac:dyDescent="0.25">
      <c r="A342" s="23" cm="1">
        <f t="array" ref="A342">IFERROR(
_xlfn.XLOOKUP($E342&amp;"|"&amp;$F342,
'Kör- och arbetstid'!$B$2:$B$377&amp;"|"&amp;'Kör- och arbetstid'!$C$2:$C$377,
'Kör- och arbetstid'!$A$2:$A$377),
"")</f>
        <v>21</v>
      </c>
      <c r="B342" s="24" t="s">
        <v>619</v>
      </c>
      <c r="C342" s="29" t="s">
        <v>627</v>
      </c>
      <c r="D342" s="29">
        <v>827</v>
      </c>
      <c r="E342" s="29" t="s">
        <v>639</v>
      </c>
      <c r="F342" s="24">
        <v>1</v>
      </c>
      <c r="G342" s="29" t="s">
        <v>684</v>
      </c>
      <c r="H342" s="29" t="s">
        <v>685</v>
      </c>
      <c r="I342" s="29" t="s">
        <v>686</v>
      </c>
      <c r="J342" s="29">
        <v>40</v>
      </c>
      <c r="K342" s="30"/>
      <c r="L342" s="26">
        <f>VLOOKUP(A342,'Kör- och arbetstid'!$A$2:$N$377,13,FALSE)</f>
        <v>46161</v>
      </c>
      <c r="M342" s="27">
        <f t="shared" si="10"/>
        <v>21</v>
      </c>
      <c r="N342" s="28" t="str">
        <f t="shared" si="11"/>
        <v>tis</v>
      </c>
    </row>
    <row r="343" spans="1:14" ht="15" customHeight="1" x14ac:dyDescent="0.25">
      <c r="A343" s="23" cm="1">
        <f t="array" ref="A343">IFERROR(
_xlfn.XLOOKUP($E343&amp;"|"&amp;$F343,
'Kör- och arbetstid'!$B$2:$B$377&amp;"|"&amp;'Kör- och arbetstid'!$C$2:$C$377,
'Kör- och arbetstid'!$A$2:$A$377),
"")</f>
        <v>21</v>
      </c>
      <c r="B343" s="24" t="s">
        <v>619</v>
      </c>
      <c r="C343" s="29" t="s">
        <v>627</v>
      </c>
      <c r="D343" s="29">
        <v>827</v>
      </c>
      <c r="E343" s="29" t="s">
        <v>639</v>
      </c>
      <c r="F343" s="24">
        <v>1</v>
      </c>
      <c r="G343" s="29">
        <v>8</v>
      </c>
      <c r="H343" s="29" t="s">
        <v>687</v>
      </c>
      <c r="I343" s="29" t="s">
        <v>688</v>
      </c>
      <c r="J343" s="29">
        <v>443</v>
      </c>
      <c r="K343" s="30"/>
      <c r="L343" s="26">
        <f>VLOOKUP(A343,'Kör- och arbetstid'!$A$2:$N$377,13,FALSE)</f>
        <v>46161</v>
      </c>
      <c r="M343" s="27">
        <f t="shared" si="10"/>
        <v>21</v>
      </c>
      <c r="N343" s="28" t="str">
        <f t="shared" si="11"/>
        <v>tis</v>
      </c>
    </row>
    <row r="344" spans="1:14" ht="15" customHeight="1" x14ac:dyDescent="0.25">
      <c r="A344" s="23" cm="1">
        <f t="array" ref="A344">IFERROR(
_xlfn.XLOOKUP($E344&amp;"|"&amp;$F344,
'Kör- och arbetstid'!$B$2:$B$377&amp;"|"&amp;'Kör- och arbetstid'!$C$2:$C$377,
'Kör- och arbetstid'!$A$2:$A$377),
"")</f>
        <v>21</v>
      </c>
      <c r="B344" s="24" t="s">
        <v>619</v>
      </c>
      <c r="C344" s="29" t="s">
        <v>627</v>
      </c>
      <c r="D344" s="29">
        <v>827</v>
      </c>
      <c r="E344" s="29" t="s">
        <v>639</v>
      </c>
      <c r="F344" s="24">
        <v>1</v>
      </c>
      <c r="G344" s="29">
        <v>9</v>
      </c>
      <c r="H344" s="29" t="s">
        <v>689</v>
      </c>
      <c r="I344" s="29" t="s">
        <v>690</v>
      </c>
      <c r="J344" s="29">
        <v>305</v>
      </c>
      <c r="K344" s="30"/>
      <c r="L344" s="26">
        <f>VLOOKUP(A344,'Kör- och arbetstid'!$A$2:$N$377,13,FALSE)</f>
        <v>46161</v>
      </c>
      <c r="M344" s="27">
        <f t="shared" si="10"/>
        <v>21</v>
      </c>
      <c r="N344" s="28" t="str">
        <f t="shared" si="11"/>
        <v>tis</v>
      </c>
    </row>
    <row r="345" spans="1:14" ht="15" customHeight="1" x14ac:dyDescent="0.25">
      <c r="A345" s="23" cm="1">
        <f t="array" ref="A345">IFERROR(
_xlfn.XLOOKUP($E345&amp;"|"&amp;$F345,
'Kör- och arbetstid'!$B$2:$B$377&amp;"|"&amp;'Kör- och arbetstid'!$C$2:$C$377,
'Kör- och arbetstid'!$A$2:$A$377),
"")</f>
        <v>21</v>
      </c>
      <c r="B345" s="24" t="s">
        <v>619</v>
      </c>
      <c r="C345" s="29" t="s">
        <v>627</v>
      </c>
      <c r="D345" s="29">
        <v>827</v>
      </c>
      <c r="E345" s="29" t="s">
        <v>639</v>
      </c>
      <c r="F345" s="24">
        <v>1</v>
      </c>
      <c r="G345" s="29">
        <v>11</v>
      </c>
      <c r="H345" s="29" t="s">
        <v>644</v>
      </c>
      <c r="I345" s="29" t="s">
        <v>690</v>
      </c>
      <c r="J345" s="29">
        <v>510</v>
      </c>
      <c r="K345" s="30"/>
      <c r="L345" s="26">
        <f>VLOOKUP(A345,'Kör- och arbetstid'!$A$2:$N$377,13,FALSE)</f>
        <v>46161</v>
      </c>
      <c r="M345" s="27">
        <f t="shared" si="10"/>
        <v>21</v>
      </c>
      <c r="N345" s="28" t="str">
        <f t="shared" si="11"/>
        <v>tis</v>
      </c>
    </row>
    <row r="346" spans="1:14" ht="15" customHeight="1" x14ac:dyDescent="0.25">
      <c r="A346" s="23" cm="1">
        <f t="array" ref="A346">IFERROR(
_xlfn.XLOOKUP($E346&amp;"|"&amp;$F346,
'Kör- och arbetstid'!$B$2:$B$377&amp;"|"&amp;'Kör- och arbetstid'!$C$2:$C$377,
'Kör- och arbetstid'!$A$2:$A$377),
"")</f>
        <v>21</v>
      </c>
      <c r="B346" s="24" t="s">
        <v>619</v>
      </c>
      <c r="C346" s="29" t="s">
        <v>627</v>
      </c>
      <c r="D346" s="29">
        <v>827</v>
      </c>
      <c r="E346" s="29" t="s">
        <v>639</v>
      </c>
      <c r="F346" s="24">
        <v>1</v>
      </c>
      <c r="G346" s="29">
        <v>10</v>
      </c>
      <c r="H346" s="29" t="s">
        <v>691</v>
      </c>
      <c r="I346" s="29" t="s">
        <v>692</v>
      </c>
      <c r="J346" s="29">
        <v>328</v>
      </c>
      <c r="K346" s="30"/>
      <c r="L346" s="26">
        <f>VLOOKUP(A346,'Kör- och arbetstid'!$A$2:$N$377,13,FALSE)</f>
        <v>46161</v>
      </c>
      <c r="M346" s="27">
        <f t="shared" si="10"/>
        <v>21</v>
      </c>
      <c r="N346" s="28" t="str">
        <f t="shared" si="11"/>
        <v>tis</v>
      </c>
    </row>
    <row r="347" spans="1:14" ht="15" customHeight="1" x14ac:dyDescent="0.25">
      <c r="A347" s="23" cm="1">
        <f t="array" ref="A347">IFERROR(
_xlfn.XLOOKUP($E347&amp;"|"&amp;$F347,
'Kör- och arbetstid'!$B$2:$B$377&amp;"|"&amp;'Kör- och arbetstid'!$C$2:$C$377,
'Kör- och arbetstid'!$A$2:$A$377),
"")</f>
        <v>22</v>
      </c>
      <c r="B347" s="24" t="s">
        <v>619</v>
      </c>
      <c r="C347" s="24" t="s">
        <v>698</v>
      </c>
      <c r="D347" s="24">
        <v>832</v>
      </c>
      <c r="E347" s="24" t="s">
        <v>699</v>
      </c>
      <c r="F347" s="24">
        <v>1</v>
      </c>
      <c r="G347" s="24">
        <v>2</v>
      </c>
      <c r="H347" s="24" t="s">
        <v>700</v>
      </c>
      <c r="I347" s="24" t="s">
        <v>701</v>
      </c>
      <c r="J347" s="25">
        <v>354</v>
      </c>
      <c r="K347" s="25"/>
      <c r="L347" s="26">
        <f>VLOOKUP(A347,'Kör- och arbetstid'!$A$2:$N$377,13,FALSE)</f>
        <v>46162</v>
      </c>
      <c r="M347" s="27">
        <f t="shared" si="10"/>
        <v>21</v>
      </c>
      <c r="N347" s="28" t="str">
        <f t="shared" si="11"/>
        <v>ons</v>
      </c>
    </row>
    <row r="348" spans="1:14" ht="15" customHeight="1" x14ac:dyDescent="0.25">
      <c r="A348" s="23" cm="1">
        <f t="array" ref="A348">IFERROR(
_xlfn.XLOOKUP($E348&amp;"|"&amp;$F348,
'Kör- och arbetstid'!$B$2:$B$377&amp;"|"&amp;'Kör- och arbetstid'!$C$2:$C$377,
'Kör- och arbetstid'!$A$2:$A$377),
"")</f>
        <v>22</v>
      </c>
      <c r="B348" s="24" t="s">
        <v>619</v>
      </c>
      <c r="C348" s="24" t="s">
        <v>698</v>
      </c>
      <c r="D348" s="24">
        <v>832</v>
      </c>
      <c r="E348" s="24" t="s">
        <v>698</v>
      </c>
      <c r="F348" s="24">
        <v>1</v>
      </c>
      <c r="G348" s="24">
        <v>26</v>
      </c>
      <c r="H348" s="24" t="s">
        <v>702</v>
      </c>
      <c r="I348" s="24" t="s">
        <v>703</v>
      </c>
      <c r="J348" s="25">
        <v>377</v>
      </c>
      <c r="K348" s="24"/>
      <c r="L348" s="26">
        <f>VLOOKUP(A348,'Kör- och arbetstid'!$A$2:$N$377,13,FALSE)</f>
        <v>46162</v>
      </c>
      <c r="M348" s="27">
        <f t="shared" si="10"/>
        <v>21</v>
      </c>
      <c r="N348" s="28" t="str">
        <f t="shared" si="11"/>
        <v>ons</v>
      </c>
    </row>
    <row r="349" spans="1:14" ht="15" customHeight="1" x14ac:dyDescent="0.25">
      <c r="A349" s="23" cm="1">
        <f t="array" ref="A349">IFERROR(
_xlfn.XLOOKUP($E349&amp;"|"&amp;$F349,
'Kör- och arbetstid'!$B$2:$B$377&amp;"|"&amp;'Kör- och arbetstid'!$C$2:$C$377,
'Kör- och arbetstid'!$A$2:$A$377),
"")</f>
        <v>22</v>
      </c>
      <c r="B349" s="24" t="s">
        <v>619</v>
      </c>
      <c r="C349" s="24" t="s">
        <v>698</v>
      </c>
      <c r="D349" s="24">
        <v>832</v>
      </c>
      <c r="E349" s="24" t="s">
        <v>698</v>
      </c>
      <c r="F349" s="24">
        <v>1</v>
      </c>
      <c r="G349" s="24">
        <v>4</v>
      </c>
      <c r="H349" s="24" t="s">
        <v>704</v>
      </c>
      <c r="I349" s="24" t="s">
        <v>705</v>
      </c>
      <c r="J349" s="25">
        <v>1268</v>
      </c>
      <c r="K349" s="24"/>
      <c r="L349" s="26">
        <f>VLOOKUP(A349,'Kör- och arbetstid'!$A$2:$N$377,13,FALSE)</f>
        <v>46162</v>
      </c>
      <c r="M349" s="27">
        <f t="shared" si="10"/>
        <v>21</v>
      </c>
      <c r="N349" s="28" t="str">
        <f t="shared" si="11"/>
        <v>ons</v>
      </c>
    </row>
    <row r="350" spans="1:14" ht="15" customHeight="1" x14ac:dyDescent="0.25">
      <c r="A350" s="23" cm="1">
        <f t="array" ref="A350">IFERROR(
_xlfn.XLOOKUP($E350&amp;"|"&amp;$F350,
'Kör- och arbetstid'!$B$2:$B$377&amp;"|"&amp;'Kör- och arbetstid'!$C$2:$C$377,
'Kör- och arbetstid'!$A$2:$A$377),
"")</f>
        <v>22</v>
      </c>
      <c r="B350" s="24" t="s">
        <v>619</v>
      </c>
      <c r="C350" s="24" t="s">
        <v>698</v>
      </c>
      <c r="D350" s="24">
        <v>832</v>
      </c>
      <c r="E350" s="24" t="s">
        <v>698</v>
      </c>
      <c r="F350" s="24">
        <v>1</v>
      </c>
      <c r="G350" s="24">
        <v>3</v>
      </c>
      <c r="H350" s="24" t="s">
        <v>706</v>
      </c>
      <c r="I350" s="24" t="s">
        <v>707</v>
      </c>
      <c r="J350" s="25">
        <v>454</v>
      </c>
      <c r="K350" s="24"/>
      <c r="L350" s="26">
        <f>VLOOKUP(A350,'Kör- och arbetstid'!$A$2:$N$377,13,FALSE)</f>
        <v>46162</v>
      </c>
      <c r="M350" s="27">
        <f t="shared" si="10"/>
        <v>21</v>
      </c>
      <c r="N350" s="28" t="str">
        <f t="shared" si="11"/>
        <v>ons</v>
      </c>
    </row>
    <row r="351" spans="1:14" ht="15" customHeight="1" x14ac:dyDescent="0.25">
      <c r="A351" s="23" cm="1">
        <f t="array" ref="A351">IFERROR(
_xlfn.XLOOKUP($E351&amp;"|"&amp;$F351,
'Kör- och arbetstid'!$B$2:$B$377&amp;"|"&amp;'Kör- och arbetstid'!$C$2:$C$377,
'Kör- och arbetstid'!$A$2:$A$377),
"")</f>
        <v>22</v>
      </c>
      <c r="B351" s="24" t="s">
        <v>619</v>
      </c>
      <c r="C351" s="24" t="s">
        <v>698</v>
      </c>
      <c r="D351" s="24">
        <v>832</v>
      </c>
      <c r="E351" s="24" t="s">
        <v>698</v>
      </c>
      <c r="F351" s="24">
        <v>1</v>
      </c>
      <c r="G351" s="24">
        <v>2</v>
      </c>
      <c r="H351" s="24" t="s">
        <v>708</v>
      </c>
      <c r="I351" s="24" t="s">
        <v>709</v>
      </c>
      <c r="J351" s="25">
        <v>414</v>
      </c>
      <c r="K351" s="24"/>
      <c r="L351" s="26">
        <f>VLOOKUP(A351,'Kör- och arbetstid'!$A$2:$N$377,13,FALSE)</f>
        <v>46162</v>
      </c>
      <c r="M351" s="27">
        <f t="shared" si="10"/>
        <v>21</v>
      </c>
      <c r="N351" s="28" t="str">
        <f t="shared" si="11"/>
        <v>ons</v>
      </c>
    </row>
    <row r="352" spans="1:14" ht="15" customHeight="1" x14ac:dyDescent="0.25">
      <c r="A352" s="23" cm="1">
        <f t="array" ref="A352">IFERROR(
_xlfn.XLOOKUP($E352&amp;"|"&amp;$F352,
'Kör- och arbetstid'!$B$2:$B$377&amp;"|"&amp;'Kör- och arbetstid'!$C$2:$C$377,
'Kör- och arbetstid'!$A$2:$A$377),
"")</f>
        <v>22</v>
      </c>
      <c r="B352" s="24" t="s">
        <v>619</v>
      </c>
      <c r="C352" s="24" t="s">
        <v>698</v>
      </c>
      <c r="D352" s="24">
        <v>832</v>
      </c>
      <c r="E352" s="24" t="s">
        <v>698</v>
      </c>
      <c r="F352" s="24">
        <v>1</v>
      </c>
      <c r="G352" s="24">
        <v>21</v>
      </c>
      <c r="H352" s="24" t="s">
        <v>710</v>
      </c>
      <c r="I352" s="24" t="s">
        <v>711</v>
      </c>
      <c r="J352" s="25">
        <v>206</v>
      </c>
      <c r="K352" s="25"/>
      <c r="L352" s="26">
        <f>VLOOKUP(A352,'Kör- och arbetstid'!$A$2:$N$377,13,FALSE)</f>
        <v>46162</v>
      </c>
      <c r="M352" s="27">
        <f t="shared" si="10"/>
        <v>21</v>
      </c>
      <c r="N352" s="28" t="str">
        <f t="shared" si="11"/>
        <v>ons</v>
      </c>
    </row>
    <row r="353" spans="1:14" ht="15" customHeight="1" x14ac:dyDescent="0.25">
      <c r="A353" s="23" cm="1">
        <f t="array" ref="A353">IFERROR(
_xlfn.XLOOKUP($E353&amp;"|"&amp;$F353,
'Kör- och arbetstid'!$B$2:$B$377&amp;"|"&amp;'Kör- och arbetstid'!$C$2:$C$377,
'Kör- och arbetstid'!$A$2:$A$377),
"")</f>
        <v>22</v>
      </c>
      <c r="B353" s="24" t="s">
        <v>619</v>
      </c>
      <c r="C353" s="24" t="s">
        <v>698</v>
      </c>
      <c r="D353" s="24">
        <v>832</v>
      </c>
      <c r="E353" s="24" t="s">
        <v>698</v>
      </c>
      <c r="F353" s="24">
        <v>1</v>
      </c>
      <c r="G353" s="24">
        <v>22</v>
      </c>
      <c r="H353" s="24" t="s">
        <v>712</v>
      </c>
      <c r="I353" s="24" t="s">
        <v>713</v>
      </c>
      <c r="J353" s="25">
        <v>152</v>
      </c>
      <c r="K353" s="25"/>
      <c r="L353" s="26">
        <f>VLOOKUP(A353,'Kör- och arbetstid'!$A$2:$N$377,13,FALSE)</f>
        <v>46162</v>
      </c>
      <c r="M353" s="27">
        <f t="shared" si="10"/>
        <v>21</v>
      </c>
      <c r="N353" s="28" t="str">
        <f t="shared" si="11"/>
        <v>ons</v>
      </c>
    </row>
    <row r="354" spans="1:14" ht="15" customHeight="1" x14ac:dyDescent="0.25">
      <c r="A354" s="23" cm="1">
        <f t="array" ref="A354">IFERROR(
_xlfn.XLOOKUP($E354&amp;"|"&amp;$F354,
'Kör- och arbetstid'!$B$2:$B$377&amp;"|"&amp;'Kör- och arbetstid'!$C$2:$C$377,
'Kör- och arbetstid'!$A$2:$A$377),
"")</f>
        <v>22</v>
      </c>
      <c r="B354" s="24" t="s">
        <v>619</v>
      </c>
      <c r="C354" s="24" t="s">
        <v>698</v>
      </c>
      <c r="D354" s="24">
        <v>832</v>
      </c>
      <c r="E354" s="24" t="s">
        <v>698</v>
      </c>
      <c r="F354" s="24">
        <v>1</v>
      </c>
      <c r="G354" s="24">
        <v>20</v>
      </c>
      <c r="H354" s="24" t="s">
        <v>714</v>
      </c>
      <c r="I354" s="24" t="s">
        <v>711</v>
      </c>
      <c r="J354" s="25">
        <v>103</v>
      </c>
      <c r="K354" s="25"/>
      <c r="L354" s="26">
        <f>VLOOKUP(A354,'Kör- och arbetstid'!$A$2:$N$377,13,FALSE)</f>
        <v>46162</v>
      </c>
      <c r="M354" s="27">
        <f t="shared" si="10"/>
        <v>21</v>
      </c>
      <c r="N354" s="28" t="str">
        <f t="shared" si="11"/>
        <v>ons</v>
      </c>
    </row>
    <row r="355" spans="1:14" ht="15" customHeight="1" x14ac:dyDescent="0.25">
      <c r="A355" s="23" cm="1">
        <f t="array" ref="A355">IFERROR(
_xlfn.XLOOKUP($E355&amp;"|"&amp;$F355,
'Kör- och arbetstid'!$B$2:$B$377&amp;"|"&amp;'Kör- och arbetstid'!$C$2:$C$377,
'Kör- och arbetstid'!$A$2:$A$377),
"")</f>
        <v>22</v>
      </c>
      <c r="B355" s="24" t="s">
        <v>619</v>
      </c>
      <c r="C355" s="24" t="s">
        <v>698</v>
      </c>
      <c r="D355" s="24">
        <v>832</v>
      </c>
      <c r="E355" s="24" t="s">
        <v>698</v>
      </c>
      <c r="F355" s="24">
        <v>1</v>
      </c>
      <c r="G355" s="24">
        <v>12</v>
      </c>
      <c r="H355" s="24" t="s">
        <v>715</v>
      </c>
      <c r="I355" s="24" t="s">
        <v>716</v>
      </c>
      <c r="J355" s="25">
        <v>469</v>
      </c>
      <c r="K355" s="25"/>
      <c r="L355" s="26">
        <f>VLOOKUP(A355,'Kör- och arbetstid'!$A$2:$N$377,13,FALSE)</f>
        <v>46162</v>
      </c>
      <c r="M355" s="27">
        <f t="shared" si="10"/>
        <v>21</v>
      </c>
      <c r="N355" s="28" t="str">
        <f t="shared" si="11"/>
        <v>ons</v>
      </c>
    </row>
    <row r="356" spans="1:14" ht="15" customHeight="1" x14ac:dyDescent="0.25">
      <c r="A356" s="23" cm="1">
        <f t="array" ref="A356">IFERROR(
_xlfn.XLOOKUP($E356&amp;"|"&amp;$F356,
'Kör- och arbetstid'!$B$2:$B$377&amp;"|"&amp;'Kör- och arbetstid'!$C$2:$C$377,
'Kör- och arbetstid'!$A$2:$A$377),
"")</f>
        <v>22</v>
      </c>
      <c r="B356" s="24" t="s">
        <v>619</v>
      </c>
      <c r="C356" s="24" t="s">
        <v>698</v>
      </c>
      <c r="D356" s="24">
        <v>832</v>
      </c>
      <c r="E356" s="24" t="s">
        <v>698</v>
      </c>
      <c r="F356" s="24">
        <v>1</v>
      </c>
      <c r="G356" s="24">
        <v>11</v>
      </c>
      <c r="H356" s="24" t="s">
        <v>717</v>
      </c>
      <c r="I356" s="24" t="s">
        <v>718</v>
      </c>
      <c r="J356" s="25">
        <v>445</v>
      </c>
      <c r="K356" s="24"/>
      <c r="L356" s="26">
        <f>VLOOKUP(A356,'Kör- och arbetstid'!$A$2:$N$377,13,FALSE)</f>
        <v>46162</v>
      </c>
      <c r="M356" s="27">
        <f t="shared" si="10"/>
        <v>21</v>
      </c>
      <c r="N356" s="28" t="str">
        <f t="shared" si="11"/>
        <v>ons</v>
      </c>
    </row>
    <row r="357" spans="1:14" ht="15" customHeight="1" x14ac:dyDescent="0.25">
      <c r="A357" s="23" cm="1">
        <f t="array" ref="A357">IFERROR(
_xlfn.XLOOKUP($E357&amp;"|"&amp;$F357,
'Kör- och arbetstid'!$B$2:$B$377&amp;"|"&amp;'Kör- och arbetstid'!$C$2:$C$377,
'Kör- och arbetstid'!$A$2:$A$377),
"")</f>
        <v>22</v>
      </c>
      <c r="B357" s="24" t="s">
        <v>619</v>
      </c>
      <c r="C357" s="24" t="s">
        <v>698</v>
      </c>
      <c r="D357" s="24">
        <v>832</v>
      </c>
      <c r="E357" s="24" t="s">
        <v>698</v>
      </c>
      <c r="F357" s="24">
        <v>1</v>
      </c>
      <c r="G357" s="24">
        <v>25</v>
      </c>
      <c r="H357" s="24" t="s">
        <v>709</v>
      </c>
      <c r="I357" s="24" t="s">
        <v>719</v>
      </c>
      <c r="J357" s="25">
        <v>175</v>
      </c>
      <c r="K357" s="25"/>
      <c r="L357" s="26">
        <f>VLOOKUP(A357,'Kör- och arbetstid'!$A$2:$N$377,13,FALSE)</f>
        <v>46162</v>
      </c>
      <c r="M357" s="27">
        <f t="shared" si="10"/>
        <v>21</v>
      </c>
      <c r="N357" s="28" t="str">
        <f t="shared" si="11"/>
        <v>ons</v>
      </c>
    </row>
    <row r="358" spans="1:14" ht="15" customHeight="1" x14ac:dyDescent="0.25">
      <c r="A358" s="23" cm="1">
        <f t="array" ref="A358">IFERROR(
_xlfn.XLOOKUP($E358&amp;"|"&amp;$F358,
'Kör- och arbetstid'!$B$2:$B$377&amp;"|"&amp;'Kör- och arbetstid'!$C$2:$C$377,
'Kör- och arbetstid'!$A$2:$A$377),
"")</f>
        <v>22</v>
      </c>
      <c r="B358" s="24" t="s">
        <v>619</v>
      </c>
      <c r="C358" s="24" t="s">
        <v>698</v>
      </c>
      <c r="D358" s="29">
        <v>832</v>
      </c>
      <c r="E358" s="29" t="s">
        <v>698</v>
      </c>
      <c r="F358" s="24">
        <v>1</v>
      </c>
      <c r="G358" s="29">
        <v>23</v>
      </c>
      <c r="H358" s="29" t="s">
        <v>720</v>
      </c>
      <c r="I358" s="29" t="s">
        <v>721</v>
      </c>
      <c r="J358" s="25">
        <v>384</v>
      </c>
      <c r="K358" s="30"/>
      <c r="L358" s="26">
        <f>VLOOKUP(A358,'Kör- och arbetstid'!$A$2:$N$377,13,FALSE)</f>
        <v>46162</v>
      </c>
      <c r="M358" s="27">
        <f t="shared" si="10"/>
        <v>21</v>
      </c>
      <c r="N358" s="28" t="str">
        <f t="shared" si="11"/>
        <v>ons</v>
      </c>
    </row>
    <row r="359" spans="1:14" ht="15" customHeight="1" x14ac:dyDescent="0.25">
      <c r="A359" s="23" cm="1">
        <f t="array" ref="A359">IFERROR(
_xlfn.XLOOKUP($E359&amp;"|"&amp;$F359,
'Kör- och arbetstid'!$B$2:$B$377&amp;"|"&amp;'Kör- och arbetstid'!$C$2:$C$377,
'Kör- och arbetstid'!$A$2:$A$377),
"")</f>
        <v>22</v>
      </c>
      <c r="B359" s="24" t="s">
        <v>619</v>
      </c>
      <c r="C359" s="24" t="s">
        <v>698</v>
      </c>
      <c r="D359" s="29">
        <v>832</v>
      </c>
      <c r="E359" s="29" t="s">
        <v>698</v>
      </c>
      <c r="F359" s="24">
        <v>1</v>
      </c>
      <c r="G359" s="29">
        <v>24</v>
      </c>
      <c r="H359" s="29" t="s">
        <v>722</v>
      </c>
      <c r="I359" s="29" t="s">
        <v>723</v>
      </c>
      <c r="J359" s="25">
        <v>147</v>
      </c>
      <c r="K359" s="30"/>
      <c r="L359" s="26">
        <f>VLOOKUP(A359,'Kör- och arbetstid'!$A$2:$N$377,13,FALSE)</f>
        <v>46162</v>
      </c>
      <c r="M359" s="27">
        <f t="shared" si="10"/>
        <v>21</v>
      </c>
      <c r="N359" s="28" t="str">
        <f t="shared" si="11"/>
        <v>ons</v>
      </c>
    </row>
    <row r="360" spans="1:14" ht="15" customHeight="1" x14ac:dyDescent="0.25">
      <c r="A360" s="23" cm="1">
        <f t="array" ref="A360">IFERROR(
_xlfn.XLOOKUP($E360&amp;"|"&amp;$F360,
'Kör- och arbetstid'!$B$2:$B$377&amp;"|"&amp;'Kör- och arbetstid'!$C$2:$C$377,
'Kör- och arbetstid'!$A$2:$A$377),
"")</f>
        <v>22</v>
      </c>
      <c r="B360" s="24" t="s">
        <v>619</v>
      </c>
      <c r="C360" s="24" t="s">
        <v>724</v>
      </c>
      <c r="D360" s="24">
        <v>841</v>
      </c>
      <c r="E360" s="24" t="s">
        <v>724</v>
      </c>
      <c r="F360" s="24">
        <v>1</v>
      </c>
      <c r="G360" s="24">
        <v>2</v>
      </c>
      <c r="H360" s="24" t="s">
        <v>725</v>
      </c>
      <c r="I360" s="24" t="s">
        <v>726</v>
      </c>
      <c r="J360" s="25">
        <v>493</v>
      </c>
      <c r="K360" s="24"/>
      <c r="L360" s="26">
        <f>VLOOKUP(A360,'Kör- och arbetstid'!$A$2:$N$377,13,FALSE)</f>
        <v>46162</v>
      </c>
      <c r="M360" s="27">
        <f t="shared" si="10"/>
        <v>21</v>
      </c>
      <c r="N360" s="28" t="str">
        <f t="shared" si="11"/>
        <v>ons</v>
      </c>
    </row>
    <row r="361" spans="1:14" ht="15" customHeight="1" x14ac:dyDescent="0.25">
      <c r="A361" s="23" cm="1">
        <f t="array" ref="A361">IFERROR(
_xlfn.XLOOKUP($E361&amp;"|"&amp;$F361,
'Kör- och arbetstid'!$B$2:$B$377&amp;"|"&amp;'Kör- och arbetstid'!$C$2:$C$377,
'Kör- och arbetstid'!$A$2:$A$377),
"")</f>
        <v>22</v>
      </c>
      <c r="B361" s="24" t="s">
        <v>619</v>
      </c>
      <c r="C361" s="24" t="s">
        <v>724</v>
      </c>
      <c r="D361" s="24">
        <v>841</v>
      </c>
      <c r="E361" s="24" t="s">
        <v>724</v>
      </c>
      <c r="F361" s="24">
        <v>1</v>
      </c>
      <c r="G361" s="24">
        <v>11</v>
      </c>
      <c r="H361" s="24" t="s">
        <v>727</v>
      </c>
      <c r="I361" s="24" t="s">
        <v>728</v>
      </c>
      <c r="J361" s="24">
        <v>302</v>
      </c>
      <c r="K361" s="24"/>
      <c r="L361" s="26">
        <f>VLOOKUP(A361,'Kör- och arbetstid'!$A$2:$N$377,13,FALSE)</f>
        <v>46162</v>
      </c>
      <c r="M361" s="27">
        <f t="shared" si="10"/>
        <v>21</v>
      </c>
      <c r="N361" s="28" t="str">
        <f t="shared" si="11"/>
        <v>ons</v>
      </c>
    </row>
    <row r="362" spans="1:14" ht="15" customHeight="1" x14ac:dyDescent="0.25">
      <c r="A362" s="23" cm="1">
        <f t="array" ref="A362">IFERROR(
_xlfn.XLOOKUP($E362&amp;"|"&amp;$F362,
'Kör- och arbetstid'!$B$2:$B$377&amp;"|"&amp;'Kör- och arbetstid'!$C$2:$C$377,
'Kör- och arbetstid'!$A$2:$A$377),
"")</f>
        <v>23</v>
      </c>
      <c r="B362" s="24" t="s">
        <v>619</v>
      </c>
      <c r="C362" s="24" t="s">
        <v>724</v>
      </c>
      <c r="D362" s="24">
        <v>841</v>
      </c>
      <c r="E362" s="24" t="s">
        <v>729</v>
      </c>
      <c r="F362" s="24">
        <v>1</v>
      </c>
      <c r="G362" s="24" t="s">
        <v>730</v>
      </c>
      <c r="H362" s="24" t="s">
        <v>731</v>
      </c>
      <c r="I362" s="24" t="s">
        <v>732</v>
      </c>
      <c r="J362" s="24">
        <v>260</v>
      </c>
      <c r="K362" s="24"/>
      <c r="L362" s="26">
        <f>VLOOKUP(A362,'Kör- och arbetstid'!$A$2:$N$377,13,FALSE)</f>
        <v>46163</v>
      </c>
      <c r="M362" s="27">
        <f t="shared" si="10"/>
        <v>21</v>
      </c>
      <c r="N362" s="28" t="str">
        <f t="shared" si="11"/>
        <v>tor</v>
      </c>
    </row>
    <row r="363" spans="1:14" ht="15" customHeight="1" x14ac:dyDescent="0.25">
      <c r="A363" s="23" cm="1">
        <f t="array" ref="A363">IFERROR(
_xlfn.XLOOKUP($E363&amp;"|"&amp;$F363,
'Kör- och arbetstid'!$B$2:$B$377&amp;"|"&amp;'Kör- och arbetstid'!$C$2:$C$377,
'Kör- och arbetstid'!$A$2:$A$377),
"")</f>
        <v>23</v>
      </c>
      <c r="B363" s="24" t="s">
        <v>619</v>
      </c>
      <c r="C363" s="24" t="s">
        <v>724</v>
      </c>
      <c r="D363" s="24">
        <v>841</v>
      </c>
      <c r="E363" s="24" t="s">
        <v>729</v>
      </c>
      <c r="F363" s="24">
        <v>1</v>
      </c>
      <c r="G363" s="24">
        <v>1</v>
      </c>
      <c r="H363" s="24" t="s">
        <v>733</v>
      </c>
      <c r="I363" s="24" t="s">
        <v>734</v>
      </c>
      <c r="J363" s="24">
        <v>505</v>
      </c>
      <c r="K363" s="24"/>
      <c r="L363" s="26">
        <f>VLOOKUP(A363,'Kör- och arbetstid'!$A$2:$N$377,13,FALSE)</f>
        <v>46163</v>
      </c>
      <c r="M363" s="27">
        <f t="shared" si="10"/>
        <v>21</v>
      </c>
      <c r="N363" s="28" t="str">
        <f t="shared" si="11"/>
        <v>tor</v>
      </c>
    </row>
    <row r="364" spans="1:14" ht="15" customHeight="1" x14ac:dyDescent="0.25">
      <c r="A364" s="23" cm="1">
        <f t="array" ref="A364">IFERROR(
_xlfn.XLOOKUP($E364&amp;"|"&amp;$F364,
'Kör- och arbetstid'!$B$2:$B$377&amp;"|"&amp;'Kör- och arbetstid'!$C$2:$C$377,
'Kör- och arbetstid'!$A$2:$A$377),
"")</f>
        <v>23</v>
      </c>
      <c r="B364" s="29" t="s">
        <v>619</v>
      </c>
      <c r="C364" s="29" t="s">
        <v>724</v>
      </c>
      <c r="D364" s="29">
        <v>841</v>
      </c>
      <c r="E364" s="29" t="s">
        <v>729</v>
      </c>
      <c r="F364" s="24">
        <v>1</v>
      </c>
      <c r="G364" s="29">
        <v>2</v>
      </c>
      <c r="H364" s="29" t="s">
        <v>735</v>
      </c>
      <c r="I364" s="29" t="s">
        <v>736</v>
      </c>
      <c r="J364" s="29">
        <v>263</v>
      </c>
      <c r="K364" s="24"/>
      <c r="L364" s="26">
        <f>VLOOKUP(A364,'Kör- och arbetstid'!$A$2:$N$377,13,FALSE)</f>
        <v>46163</v>
      </c>
      <c r="M364" s="27">
        <f t="shared" si="10"/>
        <v>21</v>
      </c>
      <c r="N364" s="28" t="str">
        <f t="shared" si="11"/>
        <v>tor</v>
      </c>
    </row>
    <row r="365" spans="1:14" ht="15" customHeight="1" x14ac:dyDescent="0.25">
      <c r="A365" s="23" cm="1">
        <f t="array" ref="A365">IFERROR(
_xlfn.XLOOKUP($E365&amp;"|"&amp;$F365,
'Kör- och arbetstid'!$B$2:$B$377&amp;"|"&amp;'Kör- och arbetstid'!$C$2:$C$377,
'Kör- och arbetstid'!$A$2:$A$377),
"")</f>
        <v>23</v>
      </c>
      <c r="B365" s="29" t="s">
        <v>619</v>
      </c>
      <c r="C365" s="24" t="s">
        <v>737</v>
      </c>
      <c r="D365" s="24">
        <v>845</v>
      </c>
      <c r="E365" s="24" t="s">
        <v>737</v>
      </c>
      <c r="F365" s="24">
        <v>1</v>
      </c>
      <c r="G365" s="24">
        <v>2</v>
      </c>
      <c r="H365" s="24" t="s">
        <v>738</v>
      </c>
      <c r="I365" s="24" t="s">
        <v>739</v>
      </c>
      <c r="J365" s="25">
        <v>174</v>
      </c>
      <c r="K365" s="24"/>
      <c r="L365" s="26">
        <f>VLOOKUP(A365,'Kör- och arbetstid'!$A$2:$N$377,13,FALSE)</f>
        <v>46163</v>
      </c>
      <c r="M365" s="27">
        <f t="shared" si="10"/>
        <v>21</v>
      </c>
      <c r="N365" s="28" t="str">
        <f t="shared" si="11"/>
        <v>tor</v>
      </c>
    </row>
    <row r="366" spans="1:14" ht="15" customHeight="1" x14ac:dyDescent="0.25">
      <c r="A366" s="23" cm="1">
        <f t="array" ref="A366">IFERROR(
_xlfn.XLOOKUP($E366&amp;"|"&amp;$F366,
'Kör- och arbetstid'!$B$2:$B$377&amp;"|"&amp;'Kör- och arbetstid'!$C$2:$C$377,
'Kör- och arbetstid'!$A$2:$A$377),
"")</f>
        <v>23</v>
      </c>
      <c r="B366" s="29" t="s">
        <v>619</v>
      </c>
      <c r="C366" s="24" t="s">
        <v>737</v>
      </c>
      <c r="D366" s="24">
        <v>845</v>
      </c>
      <c r="E366" s="24" t="s">
        <v>737</v>
      </c>
      <c r="F366" s="24">
        <v>1</v>
      </c>
      <c r="G366" s="24">
        <v>3</v>
      </c>
      <c r="H366" s="24" t="s">
        <v>740</v>
      </c>
      <c r="I366" s="24" t="s">
        <v>741</v>
      </c>
      <c r="J366" s="25">
        <v>247</v>
      </c>
      <c r="K366" s="24"/>
      <c r="L366" s="26">
        <f>VLOOKUP(A366,'Kör- och arbetstid'!$A$2:$N$377,13,FALSE)</f>
        <v>46163</v>
      </c>
      <c r="M366" s="27">
        <f t="shared" si="10"/>
        <v>21</v>
      </c>
      <c r="N366" s="28" t="str">
        <f t="shared" si="11"/>
        <v>tor</v>
      </c>
    </row>
    <row r="367" spans="1:14" ht="15" customHeight="1" x14ac:dyDescent="0.25">
      <c r="A367" s="23" cm="1">
        <f t="array" ref="A367">IFERROR(
_xlfn.XLOOKUP($E367&amp;"|"&amp;$F367,
'Kör- och arbetstid'!$B$2:$B$377&amp;"|"&amp;'Kör- och arbetstid'!$C$2:$C$377,
'Kör- och arbetstid'!$A$2:$A$377),
"")</f>
        <v>23</v>
      </c>
      <c r="B367" s="29" t="s">
        <v>619</v>
      </c>
      <c r="C367" s="24" t="s">
        <v>737</v>
      </c>
      <c r="D367" s="24">
        <v>845</v>
      </c>
      <c r="E367" s="24" t="s">
        <v>737</v>
      </c>
      <c r="F367" s="24">
        <v>1</v>
      </c>
      <c r="G367" s="24">
        <v>1</v>
      </c>
      <c r="H367" s="24" t="s">
        <v>742</v>
      </c>
      <c r="I367" s="24" t="s">
        <v>743</v>
      </c>
      <c r="J367" s="25">
        <v>200</v>
      </c>
      <c r="K367" s="24"/>
      <c r="L367" s="26">
        <f>VLOOKUP(A367,'Kör- och arbetstid'!$A$2:$N$377,13,FALSE)</f>
        <v>46163</v>
      </c>
      <c r="M367" s="27">
        <f t="shared" si="10"/>
        <v>21</v>
      </c>
      <c r="N367" s="28" t="str">
        <f t="shared" si="11"/>
        <v>tor</v>
      </c>
    </row>
    <row r="368" spans="1:14" ht="15" customHeight="1" x14ac:dyDescent="0.25">
      <c r="A368" s="23" cm="1">
        <f t="array" ref="A368">IFERROR(
_xlfn.XLOOKUP($E368&amp;"|"&amp;$F368,
'Kör- och arbetstid'!$B$2:$B$377&amp;"|"&amp;'Kör- och arbetstid'!$C$2:$C$377,
'Kör- och arbetstid'!$A$2:$A$377),
"")</f>
        <v>23</v>
      </c>
      <c r="B368" s="29" t="s">
        <v>619</v>
      </c>
      <c r="C368" s="29" t="s">
        <v>737</v>
      </c>
      <c r="D368" s="29">
        <v>845</v>
      </c>
      <c r="E368" s="29" t="s">
        <v>744</v>
      </c>
      <c r="F368" s="24">
        <v>1</v>
      </c>
      <c r="G368" s="29">
        <v>1</v>
      </c>
      <c r="H368" s="29" t="s">
        <v>745</v>
      </c>
      <c r="I368" s="29" t="s">
        <v>746</v>
      </c>
      <c r="J368" s="29">
        <v>407</v>
      </c>
      <c r="K368" s="24"/>
      <c r="L368" s="26">
        <f>VLOOKUP(A368,'Kör- och arbetstid'!$A$2:$N$377,13,FALSE)</f>
        <v>46163</v>
      </c>
      <c r="M368" s="27">
        <f t="shared" si="10"/>
        <v>21</v>
      </c>
      <c r="N368" s="28" t="str">
        <f t="shared" si="11"/>
        <v>tor</v>
      </c>
    </row>
    <row r="369" spans="1:14" ht="15" customHeight="1" x14ac:dyDescent="0.25">
      <c r="A369" s="23" cm="1">
        <f t="array" ref="A369">IFERROR(
_xlfn.XLOOKUP($E369&amp;"|"&amp;$F369,
'Kör- och arbetstid'!$B$2:$B$377&amp;"|"&amp;'Kör- och arbetstid'!$C$2:$C$377,
'Kör- och arbetstid'!$A$2:$A$377),
"")</f>
        <v>23</v>
      </c>
      <c r="B369" s="29" t="s">
        <v>619</v>
      </c>
      <c r="C369" s="29" t="s">
        <v>737</v>
      </c>
      <c r="D369" s="29">
        <v>845</v>
      </c>
      <c r="E369" s="29" t="s">
        <v>744</v>
      </c>
      <c r="F369" s="24">
        <v>1</v>
      </c>
      <c r="G369" s="29">
        <v>3</v>
      </c>
      <c r="H369" s="29" t="s">
        <v>747</v>
      </c>
      <c r="I369" s="29" t="s">
        <v>748</v>
      </c>
      <c r="J369" s="29">
        <v>225</v>
      </c>
      <c r="K369" s="24"/>
      <c r="L369" s="26">
        <f>VLOOKUP(A369,'Kör- och arbetstid'!$A$2:$N$377,13,FALSE)</f>
        <v>46163</v>
      </c>
      <c r="M369" s="27">
        <f t="shared" si="10"/>
        <v>21</v>
      </c>
      <c r="N369" s="28" t="str">
        <f t="shared" si="11"/>
        <v>tor</v>
      </c>
    </row>
    <row r="370" spans="1:14" ht="15" customHeight="1" x14ac:dyDescent="0.25">
      <c r="A370" s="23" cm="1">
        <f t="array" ref="A370">IFERROR(
_xlfn.XLOOKUP($E370&amp;"|"&amp;$F370,
'Kör- och arbetstid'!$B$2:$B$377&amp;"|"&amp;'Kör- och arbetstid'!$C$2:$C$377,
'Kör- och arbetstid'!$A$2:$A$377),
"")</f>
        <v>23</v>
      </c>
      <c r="B370" s="29" t="s">
        <v>619</v>
      </c>
      <c r="C370" s="24" t="s">
        <v>737</v>
      </c>
      <c r="D370" s="24">
        <v>845</v>
      </c>
      <c r="E370" s="24" t="s">
        <v>749</v>
      </c>
      <c r="F370" s="24">
        <v>1</v>
      </c>
      <c r="G370" s="24">
        <v>3</v>
      </c>
      <c r="H370" s="24" t="s">
        <v>750</v>
      </c>
      <c r="I370" s="24" t="s">
        <v>751</v>
      </c>
      <c r="J370" s="24">
        <v>432</v>
      </c>
      <c r="K370" s="24"/>
      <c r="L370" s="26">
        <f>VLOOKUP(A370,'Kör- och arbetstid'!$A$2:$N$377,13,FALSE)</f>
        <v>46163</v>
      </c>
      <c r="M370" s="27">
        <f t="shared" si="10"/>
        <v>21</v>
      </c>
      <c r="N370" s="28" t="str">
        <f t="shared" si="11"/>
        <v>tor</v>
      </c>
    </row>
    <row r="371" spans="1:14" ht="15" customHeight="1" x14ac:dyDescent="0.25">
      <c r="A371" s="23" cm="1">
        <f t="array" ref="A371">IFERROR(
_xlfn.XLOOKUP($E371&amp;"|"&amp;$F371,
'Kör- och arbetstid'!$B$2:$B$377&amp;"|"&amp;'Kör- och arbetstid'!$C$2:$C$377,
'Kör- och arbetstid'!$A$2:$A$377),
"")</f>
        <v>23</v>
      </c>
      <c r="B371" s="29" t="s">
        <v>619</v>
      </c>
      <c r="C371" s="24" t="s">
        <v>737</v>
      </c>
      <c r="D371" s="24">
        <v>845</v>
      </c>
      <c r="E371" s="24" t="s">
        <v>749</v>
      </c>
      <c r="F371" s="24">
        <v>1</v>
      </c>
      <c r="G371" s="24">
        <v>2</v>
      </c>
      <c r="H371" s="24" t="s">
        <v>752</v>
      </c>
      <c r="I371" s="24" t="s">
        <v>753</v>
      </c>
      <c r="J371" s="24">
        <v>208</v>
      </c>
      <c r="K371" s="24"/>
      <c r="L371" s="26">
        <f>VLOOKUP(A371,'Kör- och arbetstid'!$A$2:$N$377,13,FALSE)</f>
        <v>46163</v>
      </c>
      <c r="M371" s="27">
        <f t="shared" si="10"/>
        <v>21</v>
      </c>
      <c r="N371" s="28" t="str">
        <f t="shared" si="11"/>
        <v>tor</v>
      </c>
    </row>
    <row r="372" spans="1:14" ht="15" customHeight="1" x14ac:dyDescent="0.25">
      <c r="A372" s="23" cm="1">
        <f t="array" ref="A372">IFERROR(
_xlfn.XLOOKUP($E372&amp;"|"&amp;$F372,
'Kör- och arbetstid'!$B$2:$B$377&amp;"|"&amp;'Kör- och arbetstid'!$C$2:$C$377,
'Kör- och arbetstid'!$A$2:$A$377),
"")</f>
        <v>24</v>
      </c>
      <c r="B372" s="24" t="s">
        <v>619</v>
      </c>
      <c r="C372" s="24" t="s">
        <v>825</v>
      </c>
      <c r="D372" s="24">
        <v>816</v>
      </c>
      <c r="E372" s="24" t="s">
        <v>826</v>
      </c>
      <c r="F372" s="24">
        <v>1</v>
      </c>
      <c r="G372" s="24">
        <v>20</v>
      </c>
      <c r="H372" s="24" t="s">
        <v>827</v>
      </c>
      <c r="I372" s="24" t="s">
        <v>828</v>
      </c>
      <c r="J372" s="38">
        <v>429</v>
      </c>
      <c r="K372" s="25"/>
      <c r="L372" s="26">
        <f>VLOOKUP(A372,'Kör- och arbetstid'!$A$2:$N$377,13,FALSE)</f>
        <v>46164</v>
      </c>
      <c r="M372" s="27">
        <f t="shared" si="10"/>
        <v>21</v>
      </c>
      <c r="N372" s="28" t="str">
        <f t="shared" si="11"/>
        <v>fre</v>
      </c>
    </row>
    <row r="373" spans="1:14" ht="15" customHeight="1" x14ac:dyDescent="0.25">
      <c r="A373" s="23" cm="1">
        <f t="array" ref="A373">IFERROR(
_xlfn.XLOOKUP($E373&amp;"|"&amp;$F373,
'Kör- och arbetstid'!$B$2:$B$377&amp;"|"&amp;'Kör- och arbetstid'!$C$2:$C$377,
'Kör- och arbetstid'!$A$2:$A$377),
"")</f>
        <v>24</v>
      </c>
      <c r="B373" s="24" t="s">
        <v>619</v>
      </c>
      <c r="C373" s="24" t="s">
        <v>825</v>
      </c>
      <c r="D373" s="24">
        <v>816</v>
      </c>
      <c r="E373" s="24" t="s">
        <v>826</v>
      </c>
      <c r="F373" s="24">
        <v>1</v>
      </c>
      <c r="G373" s="24">
        <v>19</v>
      </c>
      <c r="H373" s="24" t="s">
        <v>829</v>
      </c>
      <c r="I373" s="37" t="s">
        <v>830</v>
      </c>
      <c r="J373" s="38">
        <v>325</v>
      </c>
      <c r="K373" s="40"/>
      <c r="L373" s="26">
        <f>VLOOKUP(A373,'Kör- och arbetstid'!$A$2:$N$377,13,FALSE)</f>
        <v>46164</v>
      </c>
      <c r="M373" s="27">
        <f t="shared" si="10"/>
        <v>21</v>
      </c>
      <c r="N373" s="28" t="str">
        <f t="shared" si="11"/>
        <v>fre</v>
      </c>
    </row>
    <row r="374" spans="1:14" ht="15" customHeight="1" x14ac:dyDescent="0.25">
      <c r="A374" s="23" cm="1">
        <f t="array" ref="A374">IFERROR(
_xlfn.XLOOKUP($E374&amp;"|"&amp;$F374,
'Kör- och arbetstid'!$B$2:$B$377&amp;"|"&amp;'Kör- och arbetstid'!$C$2:$C$377,
'Kör- och arbetstid'!$A$2:$A$377),
"")</f>
        <v>24</v>
      </c>
      <c r="B374" s="24" t="s">
        <v>619</v>
      </c>
      <c r="C374" s="24" t="s">
        <v>825</v>
      </c>
      <c r="D374" s="24">
        <v>816</v>
      </c>
      <c r="E374" s="24" t="s">
        <v>826</v>
      </c>
      <c r="F374" s="24">
        <v>1</v>
      </c>
      <c r="G374" s="24">
        <v>18</v>
      </c>
      <c r="H374" s="24" t="s">
        <v>831</v>
      </c>
      <c r="I374" s="37" t="s">
        <v>832</v>
      </c>
      <c r="J374" s="38">
        <v>350</v>
      </c>
      <c r="K374" s="39"/>
      <c r="L374" s="26">
        <f>VLOOKUP(A374,'Kör- och arbetstid'!$A$2:$N$377,13,FALSE)</f>
        <v>46164</v>
      </c>
      <c r="M374" s="27">
        <f t="shared" si="10"/>
        <v>21</v>
      </c>
      <c r="N374" s="28" t="str">
        <f t="shared" si="11"/>
        <v>fre</v>
      </c>
    </row>
    <row r="375" spans="1:14" ht="15" customHeight="1" x14ac:dyDescent="0.25">
      <c r="A375" s="23" cm="1">
        <f t="array" ref="A375">IFERROR(
_xlfn.XLOOKUP($E375&amp;"|"&amp;$F375,
'Kör- och arbetstid'!$B$2:$B$377&amp;"|"&amp;'Kör- och arbetstid'!$C$2:$C$377,
'Kör- och arbetstid'!$A$2:$A$377),
"")</f>
        <v>24</v>
      </c>
      <c r="B375" s="24" t="s">
        <v>619</v>
      </c>
      <c r="C375" s="24" t="s">
        <v>825</v>
      </c>
      <c r="D375" s="24">
        <v>816</v>
      </c>
      <c r="E375" s="24" t="s">
        <v>826</v>
      </c>
      <c r="F375" s="24">
        <v>1</v>
      </c>
      <c r="G375" s="24">
        <v>17</v>
      </c>
      <c r="H375" s="24" t="s">
        <v>833</v>
      </c>
      <c r="I375" s="37" t="s">
        <v>834</v>
      </c>
      <c r="J375" s="38">
        <v>485</v>
      </c>
      <c r="K375" s="40"/>
      <c r="L375" s="26">
        <f>VLOOKUP(A375,'Kör- och arbetstid'!$A$2:$N$377,13,FALSE)</f>
        <v>46164</v>
      </c>
      <c r="M375" s="27">
        <f t="shared" si="10"/>
        <v>21</v>
      </c>
      <c r="N375" s="28" t="str">
        <f t="shared" si="11"/>
        <v>fre</v>
      </c>
    </row>
    <row r="376" spans="1:14" ht="15" customHeight="1" x14ac:dyDescent="0.25">
      <c r="A376" s="23" cm="1">
        <f t="array" ref="A376">IFERROR(
_xlfn.XLOOKUP($E376&amp;"|"&amp;$F376,
'Kör- och arbetstid'!$B$2:$B$377&amp;"|"&amp;'Kör- och arbetstid'!$C$2:$C$377,
'Kör- och arbetstid'!$A$2:$A$377),
"")</f>
        <v>24</v>
      </c>
      <c r="B376" s="24" t="s">
        <v>619</v>
      </c>
      <c r="C376" s="24" t="s">
        <v>825</v>
      </c>
      <c r="D376" s="24">
        <v>816</v>
      </c>
      <c r="E376" s="24" t="s">
        <v>826</v>
      </c>
      <c r="F376" s="24">
        <v>1</v>
      </c>
      <c r="G376" s="24">
        <v>16</v>
      </c>
      <c r="H376" s="24" t="s">
        <v>835</v>
      </c>
      <c r="I376" s="37" t="s">
        <v>836</v>
      </c>
      <c r="J376" s="38">
        <v>285</v>
      </c>
      <c r="K376" s="40"/>
      <c r="L376" s="26">
        <f>VLOOKUP(A376,'Kör- och arbetstid'!$A$2:$N$377,13,FALSE)</f>
        <v>46164</v>
      </c>
      <c r="M376" s="27">
        <f t="shared" si="10"/>
        <v>21</v>
      </c>
      <c r="N376" s="28" t="str">
        <f t="shared" si="11"/>
        <v>fre</v>
      </c>
    </row>
    <row r="377" spans="1:14" ht="15" customHeight="1" x14ac:dyDescent="0.25">
      <c r="A377" s="23" cm="1">
        <f t="array" ref="A377">IFERROR(
_xlfn.XLOOKUP($E377&amp;"|"&amp;$F377,
'Kör- och arbetstid'!$B$2:$B$377&amp;"|"&amp;'Kör- och arbetstid'!$C$2:$C$377,
'Kör- och arbetstid'!$A$2:$A$377),
"")</f>
        <v>24</v>
      </c>
      <c r="B377" s="24" t="s">
        <v>619</v>
      </c>
      <c r="C377" s="24" t="s">
        <v>825</v>
      </c>
      <c r="D377" s="24">
        <v>816</v>
      </c>
      <c r="E377" s="24" t="s">
        <v>826</v>
      </c>
      <c r="F377" s="24">
        <v>1</v>
      </c>
      <c r="G377" s="24">
        <v>15</v>
      </c>
      <c r="H377" s="24" t="s">
        <v>837</v>
      </c>
      <c r="I377" s="37" t="s">
        <v>838</v>
      </c>
      <c r="J377" s="38">
        <v>536</v>
      </c>
      <c r="K377" s="40"/>
      <c r="L377" s="26">
        <f>VLOOKUP(A377,'Kör- och arbetstid'!$A$2:$N$377,13,FALSE)</f>
        <v>46164</v>
      </c>
      <c r="M377" s="27">
        <f t="shared" si="10"/>
        <v>21</v>
      </c>
      <c r="N377" s="28" t="str">
        <f t="shared" si="11"/>
        <v>fre</v>
      </c>
    </row>
    <row r="378" spans="1:14" ht="15" customHeight="1" x14ac:dyDescent="0.25">
      <c r="A378" s="23" cm="1">
        <f t="array" ref="A378">IFERROR(
_xlfn.XLOOKUP($E378&amp;"|"&amp;$F378,
'Kör- och arbetstid'!$B$2:$B$377&amp;"|"&amp;'Kör- och arbetstid'!$C$2:$C$377,
'Kör- och arbetstid'!$A$2:$A$377),
"")</f>
        <v>24</v>
      </c>
      <c r="B378" s="24" t="s">
        <v>619</v>
      </c>
      <c r="C378" s="24" t="s">
        <v>825</v>
      </c>
      <c r="D378" s="24">
        <v>816</v>
      </c>
      <c r="E378" s="24" t="s">
        <v>826</v>
      </c>
      <c r="F378" s="24">
        <v>1</v>
      </c>
      <c r="G378" s="24" t="s">
        <v>346</v>
      </c>
      <c r="H378" s="24" t="s">
        <v>839</v>
      </c>
      <c r="I378" s="37" t="s">
        <v>840</v>
      </c>
      <c r="J378" s="38">
        <v>304</v>
      </c>
      <c r="K378" s="39"/>
      <c r="L378" s="26">
        <f>VLOOKUP(A378,'Kör- och arbetstid'!$A$2:$N$377,13,FALSE)</f>
        <v>46164</v>
      </c>
      <c r="M378" s="27">
        <f t="shared" si="10"/>
        <v>21</v>
      </c>
      <c r="N378" s="28" t="str">
        <f t="shared" si="11"/>
        <v>fre</v>
      </c>
    </row>
    <row r="379" spans="1:14" ht="15" customHeight="1" x14ac:dyDescent="0.25">
      <c r="A379" s="23" cm="1">
        <f t="array" ref="A379">IFERROR(
_xlfn.XLOOKUP($E379&amp;"|"&amp;$F379,
'Kör- och arbetstid'!$B$2:$B$377&amp;"|"&amp;'Kör- och arbetstid'!$C$2:$C$377,
'Kör- och arbetstid'!$A$2:$A$377),
"")</f>
        <v>24</v>
      </c>
      <c r="B379" s="24" t="s">
        <v>619</v>
      </c>
      <c r="C379" s="24" t="s">
        <v>825</v>
      </c>
      <c r="D379" s="24">
        <v>816</v>
      </c>
      <c r="E379" s="24" t="s">
        <v>826</v>
      </c>
      <c r="F379" s="24">
        <v>1</v>
      </c>
      <c r="G379" s="24" t="s">
        <v>341</v>
      </c>
      <c r="H379" s="24" t="s">
        <v>841</v>
      </c>
      <c r="I379" s="37" t="s">
        <v>842</v>
      </c>
      <c r="J379" s="38">
        <v>303</v>
      </c>
      <c r="K379" s="39"/>
      <c r="L379" s="26">
        <f>VLOOKUP(A379,'Kör- och arbetstid'!$A$2:$N$377,13,FALSE)</f>
        <v>46164</v>
      </c>
      <c r="M379" s="27">
        <f t="shared" si="10"/>
        <v>21</v>
      </c>
      <c r="N379" s="28" t="str">
        <f t="shared" si="11"/>
        <v>fre</v>
      </c>
    </row>
    <row r="380" spans="1:14" ht="15" customHeight="1" x14ac:dyDescent="0.25">
      <c r="A380" s="23" cm="1">
        <f t="array" ref="A380">IFERROR(
_xlfn.XLOOKUP($E380&amp;"|"&amp;$F380,
'Kör- och arbetstid'!$B$2:$B$377&amp;"|"&amp;'Kör- och arbetstid'!$C$2:$C$377,
'Kör- och arbetstid'!$A$2:$A$377),
"")</f>
        <v>24</v>
      </c>
      <c r="B380" s="24" t="s">
        <v>619</v>
      </c>
      <c r="C380" s="24" t="s">
        <v>825</v>
      </c>
      <c r="D380" s="24">
        <v>816</v>
      </c>
      <c r="E380" s="24" t="s">
        <v>826</v>
      </c>
      <c r="F380" s="24">
        <v>1</v>
      </c>
      <c r="G380" s="34" t="s">
        <v>338</v>
      </c>
      <c r="H380" s="24" t="s">
        <v>843</v>
      </c>
      <c r="I380" s="33" t="s">
        <v>844</v>
      </c>
      <c r="J380" s="38">
        <v>439</v>
      </c>
      <c r="K380" s="39"/>
      <c r="L380" s="26">
        <f>VLOOKUP(A380,'Kör- och arbetstid'!$A$2:$N$377,13,FALSE)</f>
        <v>46164</v>
      </c>
      <c r="M380" s="27">
        <f t="shared" si="10"/>
        <v>21</v>
      </c>
      <c r="N380" s="28" t="str">
        <f t="shared" si="11"/>
        <v>fre</v>
      </c>
    </row>
    <row r="381" spans="1:14" ht="15" customHeight="1" x14ac:dyDescent="0.25">
      <c r="A381" s="23" cm="1">
        <f t="array" ref="A381">IFERROR(
_xlfn.XLOOKUP($E381&amp;"|"&amp;$F381,
'Kör- och arbetstid'!$B$2:$B$377&amp;"|"&amp;'Kör- och arbetstid'!$C$2:$C$377,
'Kör- och arbetstid'!$A$2:$A$377),
"")</f>
        <v>24</v>
      </c>
      <c r="B381" s="24" t="s">
        <v>619</v>
      </c>
      <c r="C381" s="24" t="s">
        <v>825</v>
      </c>
      <c r="D381" s="24">
        <v>816</v>
      </c>
      <c r="E381" s="24" t="s">
        <v>826</v>
      </c>
      <c r="F381" s="24">
        <v>1</v>
      </c>
      <c r="G381" s="24" t="s">
        <v>845</v>
      </c>
      <c r="H381" s="24" t="s">
        <v>846</v>
      </c>
      <c r="I381" s="37" t="s">
        <v>847</v>
      </c>
      <c r="J381" s="38">
        <v>52</v>
      </c>
      <c r="K381" s="39" t="s">
        <v>848</v>
      </c>
      <c r="L381" s="26">
        <f>VLOOKUP(A381,'Kör- och arbetstid'!$A$2:$N$377,13,FALSE)</f>
        <v>46164</v>
      </c>
      <c r="M381" s="27">
        <f t="shared" si="10"/>
        <v>21</v>
      </c>
      <c r="N381" s="28" t="str">
        <f t="shared" si="11"/>
        <v>fre</v>
      </c>
    </row>
    <row r="382" spans="1:14" ht="15" customHeight="1" x14ac:dyDescent="0.25">
      <c r="A382" s="23" cm="1">
        <f t="array" ref="A382">IFERROR(
_xlfn.XLOOKUP($E382&amp;"|"&amp;$F382,
'Kör- och arbetstid'!$B$2:$B$377&amp;"|"&amp;'Kör- och arbetstid'!$C$2:$C$377,
'Kör- och arbetstid'!$A$2:$A$377),
"")</f>
        <v>24</v>
      </c>
      <c r="B382" s="24" t="s">
        <v>619</v>
      </c>
      <c r="C382" s="24" t="s">
        <v>825</v>
      </c>
      <c r="D382" s="24">
        <v>816</v>
      </c>
      <c r="E382" s="24" t="s">
        <v>826</v>
      </c>
      <c r="F382" s="24">
        <v>1</v>
      </c>
      <c r="G382" s="34" t="s">
        <v>849</v>
      </c>
      <c r="H382" s="24" t="s">
        <v>850</v>
      </c>
      <c r="I382" s="33" t="s">
        <v>851</v>
      </c>
      <c r="J382" s="38">
        <v>172</v>
      </c>
      <c r="K382" s="40" t="s">
        <v>852</v>
      </c>
      <c r="L382" s="26">
        <f>VLOOKUP(A382,'Kör- och arbetstid'!$A$2:$N$377,13,FALSE)</f>
        <v>46164</v>
      </c>
      <c r="M382" s="27">
        <f t="shared" si="10"/>
        <v>21</v>
      </c>
      <c r="N382" s="28" t="str">
        <f t="shared" si="11"/>
        <v>fre</v>
      </c>
    </row>
    <row r="383" spans="1:14" ht="15" customHeight="1" x14ac:dyDescent="0.25">
      <c r="A383" s="23" cm="1">
        <f t="array" ref="A383">IFERROR(
_xlfn.XLOOKUP($E383&amp;"|"&amp;$F383,
'Kör- och arbetstid'!$B$2:$B$377&amp;"|"&amp;'Kör- och arbetstid'!$C$2:$C$377,
'Kör- och arbetstid'!$A$2:$A$377),
"")</f>
        <v>24</v>
      </c>
      <c r="B383" s="24" t="s">
        <v>619</v>
      </c>
      <c r="C383" s="24" t="s">
        <v>825</v>
      </c>
      <c r="D383" s="24">
        <v>816</v>
      </c>
      <c r="E383" s="24" t="s">
        <v>826</v>
      </c>
      <c r="F383" s="24">
        <v>1</v>
      </c>
      <c r="G383" s="24" t="s">
        <v>853</v>
      </c>
      <c r="H383" s="24" t="s">
        <v>854</v>
      </c>
      <c r="I383" s="33" t="s">
        <v>855</v>
      </c>
      <c r="J383" s="38">
        <v>251</v>
      </c>
      <c r="K383" s="40" t="s">
        <v>856</v>
      </c>
      <c r="L383" s="26">
        <f>VLOOKUP(A383,'Kör- och arbetstid'!$A$2:$N$377,13,FALSE)</f>
        <v>46164</v>
      </c>
      <c r="M383" s="27">
        <f t="shared" si="10"/>
        <v>21</v>
      </c>
      <c r="N383" s="28" t="str">
        <f t="shared" si="11"/>
        <v>fre</v>
      </c>
    </row>
    <row r="384" spans="1:14" ht="15" customHeight="1" x14ac:dyDescent="0.25">
      <c r="A384" s="23" cm="1">
        <f t="array" ref="A384">IFERROR(
_xlfn.XLOOKUP($E384&amp;"|"&amp;$F384,
'Kör- och arbetstid'!$B$2:$B$377&amp;"|"&amp;'Kör- och arbetstid'!$C$2:$C$377,
'Kör- och arbetstid'!$A$2:$A$377),
"")</f>
        <v>24</v>
      </c>
      <c r="B384" s="24" t="s">
        <v>619</v>
      </c>
      <c r="C384" s="24" t="s">
        <v>825</v>
      </c>
      <c r="D384" s="24">
        <v>816</v>
      </c>
      <c r="E384" s="24" t="s">
        <v>826</v>
      </c>
      <c r="F384" s="24">
        <v>1</v>
      </c>
      <c r="G384" s="24" t="s">
        <v>857</v>
      </c>
      <c r="H384" s="24" t="s">
        <v>858</v>
      </c>
      <c r="I384" s="37" t="s">
        <v>859</v>
      </c>
      <c r="J384" s="38">
        <v>810</v>
      </c>
      <c r="K384" s="39"/>
      <c r="L384" s="26">
        <f>VLOOKUP(A384,'Kör- och arbetstid'!$A$2:$N$377,13,FALSE)</f>
        <v>46164</v>
      </c>
      <c r="M384" s="27">
        <f t="shared" si="10"/>
        <v>21</v>
      </c>
      <c r="N384" s="28" t="str">
        <f t="shared" si="11"/>
        <v>fre</v>
      </c>
    </row>
    <row r="385" spans="1:14" ht="15" customHeight="1" x14ac:dyDescent="0.25">
      <c r="A385" s="23" cm="1">
        <f t="array" ref="A385">IFERROR(
_xlfn.XLOOKUP($E385&amp;"|"&amp;$F385,
'Kör- och arbetstid'!$B$2:$B$377&amp;"|"&amp;'Kör- och arbetstid'!$C$2:$C$377,
'Kör- och arbetstid'!$A$2:$A$377),
"")</f>
        <v>24</v>
      </c>
      <c r="B385" s="24" t="s">
        <v>619</v>
      </c>
      <c r="C385" s="24" t="s">
        <v>825</v>
      </c>
      <c r="D385" s="24">
        <v>816</v>
      </c>
      <c r="E385" s="24" t="s">
        <v>826</v>
      </c>
      <c r="F385" s="24">
        <v>1</v>
      </c>
      <c r="G385" s="34" t="s">
        <v>860</v>
      </c>
      <c r="H385" s="24" t="s">
        <v>861</v>
      </c>
      <c r="I385" s="37" t="s">
        <v>862</v>
      </c>
      <c r="J385" s="38">
        <v>28</v>
      </c>
      <c r="K385" s="40"/>
      <c r="L385" s="26">
        <f>VLOOKUP(A385,'Kör- och arbetstid'!$A$2:$N$377,13,FALSE)</f>
        <v>46164</v>
      </c>
      <c r="M385" s="27">
        <f t="shared" si="10"/>
        <v>21</v>
      </c>
      <c r="N385" s="28" t="str">
        <f t="shared" si="11"/>
        <v>fre</v>
      </c>
    </row>
    <row r="386" spans="1:14" ht="15" customHeight="1" x14ac:dyDescent="0.25">
      <c r="A386" s="23" cm="1">
        <f t="array" ref="A386">IFERROR(
_xlfn.XLOOKUP($E386&amp;"|"&amp;$F386,
'Kör- och arbetstid'!$B$2:$B$377&amp;"|"&amp;'Kör- och arbetstid'!$C$2:$C$377,
'Kör- och arbetstid'!$A$2:$A$377),
"")</f>
        <v>24</v>
      </c>
      <c r="B386" s="24" t="s">
        <v>619</v>
      </c>
      <c r="C386" s="24" t="s">
        <v>825</v>
      </c>
      <c r="D386" s="24">
        <v>816</v>
      </c>
      <c r="E386" s="24" t="s">
        <v>826</v>
      </c>
      <c r="F386" s="24">
        <v>1</v>
      </c>
      <c r="G386" s="24">
        <v>35</v>
      </c>
      <c r="H386" s="24" t="s">
        <v>863</v>
      </c>
      <c r="I386" s="37" t="s">
        <v>864</v>
      </c>
      <c r="J386" s="38">
        <v>218</v>
      </c>
      <c r="K386" s="40"/>
      <c r="L386" s="26">
        <f>VLOOKUP(A386,'Kör- och arbetstid'!$A$2:$N$377,13,FALSE)</f>
        <v>46164</v>
      </c>
      <c r="M386" s="27">
        <f t="shared" si="10"/>
        <v>21</v>
      </c>
      <c r="N386" s="28" t="str">
        <f t="shared" si="11"/>
        <v>fre</v>
      </c>
    </row>
    <row r="387" spans="1:14" ht="15" customHeight="1" x14ac:dyDescent="0.25">
      <c r="A387" s="23" cm="1">
        <f t="array" ref="A387">IFERROR(
_xlfn.XLOOKUP($E387&amp;"|"&amp;$F387,
'Kör- och arbetstid'!$B$2:$B$377&amp;"|"&amp;'Kör- och arbetstid'!$C$2:$C$377,
'Kör- och arbetstid'!$A$2:$A$377),
"")</f>
        <v>24</v>
      </c>
      <c r="B387" s="24" t="s">
        <v>619</v>
      </c>
      <c r="C387" s="24" t="s">
        <v>825</v>
      </c>
      <c r="D387" s="24">
        <v>816</v>
      </c>
      <c r="E387" s="24" t="s">
        <v>826</v>
      </c>
      <c r="F387" s="24">
        <v>1</v>
      </c>
      <c r="G387" s="24">
        <v>34</v>
      </c>
      <c r="H387" s="24" t="s">
        <v>865</v>
      </c>
      <c r="I387" s="37" t="s">
        <v>866</v>
      </c>
      <c r="J387" s="38">
        <v>407</v>
      </c>
      <c r="K387" s="39"/>
      <c r="L387" s="26">
        <f>VLOOKUP(A387,'Kör- och arbetstid'!$A$2:$N$377,13,FALSE)</f>
        <v>46164</v>
      </c>
      <c r="M387" s="27">
        <f t="shared" si="10"/>
        <v>21</v>
      </c>
      <c r="N387" s="28" t="str">
        <f t="shared" si="11"/>
        <v>fre</v>
      </c>
    </row>
    <row r="388" spans="1:14" ht="15" customHeight="1" x14ac:dyDescent="0.25">
      <c r="A388" s="23" cm="1">
        <f t="array" ref="A388">IFERROR(
_xlfn.XLOOKUP($E388&amp;"|"&amp;$F388,
'Kör- och arbetstid'!$B$2:$B$377&amp;"|"&amp;'Kör- och arbetstid'!$C$2:$C$377,
'Kör- och arbetstid'!$A$2:$A$377),
"")</f>
        <v>24</v>
      </c>
      <c r="B388" s="24" t="s">
        <v>619</v>
      </c>
      <c r="C388" s="24" t="s">
        <v>825</v>
      </c>
      <c r="D388" s="24">
        <v>816</v>
      </c>
      <c r="E388" s="24" t="s">
        <v>826</v>
      </c>
      <c r="F388" s="24">
        <v>1</v>
      </c>
      <c r="G388" s="24">
        <v>33</v>
      </c>
      <c r="H388" s="24" t="s">
        <v>867</v>
      </c>
      <c r="I388" s="37" t="s">
        <v>868</v>
      </c>
      <c r="J388" s="38">
        <v>559</v>
      </c>
      <c r="K388" s="39"/>
      <c r="L388" s="26">
        <f>VLOOKUP(A388,'Kör- och arbetstid'!$A$2:$N$377,13,FALSE)</f>
        <v>46164</v>
      </c>
      <c r="M388" s="27">
        <f t="shared" si="10"/>
        <v>21</v>
      </c>
      <c r="N388" s="28" t="str">
        <f t="shared" si="11"/>
        <v>fre</v>
      </c>
    </row>
    <row r="389" spans="1:14" ht="15" customHeight="1" x14ac:dyDescent="0.25">
      <c r="A389" s="23" cm="1">
        <f t="array" ref="A389">IFERROR(
_xlfn.XLOOKUP($E389&amp;"|"&amp;$F389,
'Kör- och arbetstid'!$B$2:$B$377&amp;"|"&amp;'Kör- och arbetstid'!$C$2:$C$377,
'Kör- och arbetstid'!$A$2:$A$377),
"")</f>
        <v>24</v>
      </c>
      <c r="B389" s="24" t="s">
        <v>619</v>
      </c>
      <c r="C389" s="24" t="s">
        <v>825</v>
      </c>
      <c r="D389" s="24">
        <v>816</v>
      </c>
      <c r="E389" s="24" t="s">
        <v>826</v>
      </c>
      <c r="F389" s="24">
        <v>1</v>
      </c>
      <c r="G389" s="24">
        <v>31</v>
      </c>
      <c r="H389" s="24" t="s">
        <v>865</v>
      </c>
      <c r="I389" s="37" t="s">
        <v>869</v>
      </c>
      <c r="J389" s="38">
        <v>435</v>
      </c>
      <c r="K389" s="39"/>
      <c r="L389" s="26">
        <f>VLOOKUP(A389,'Kör- och arbetstid'!$A$2:$N$377,13,FALSE)</f>
        <v>46164</v>
      </c>
      <c r="M389" s="27">
        <f t="shared" si="10"/>
        <v>21</v>
      </c>
      <c r="N389" s="28" t="str">
        <f t="shared" si="11"/>
        <v>fre</v>
      </c>
    </row>
    <row r="390" spans="1:14" ht="15" customHeight="1" x14ac:dyDescent="0.25">
      <c r="A390" s="23" cm="1">
        <f t="array" ref="A390">IFERROR(
_xlfn.XLOOKUP($E390&amp;"|"&amp;$F390,
'Kör- och arbetstid'!$B$2:$B$377&amp;"|"&amp;'Kör- och arbetstid'!$C$2:$C$377,
'Kör- och arbetstid'!$A$2:$A$377),
"")</f>
        <v>24</v>
      </c>
      <c r="B390" s="24" t="s">
        <v>619</v>
      </c>
      <c r="C390" s="24" t="s">
        <v>825</v>
      </c>
      <c r="D390" s="24">
        <v>816</v>
      </c>
      <c r="E390" s="24" t="s">
        <v>826</v>
      </c>
      <c r="F390" s="24">
        <v>1</v>
      </c>
      <c r="G390" s="24">
        <v>30</v>
      </c>
      <c r="H390" s="24" t="s">
        <v>863</v>
      </c>
      <c r="I390" s="37" t="s">
        <v>870</v>
      </c>
      <c r="J390" s="38">
        <v>554</v>
      </c>
      <c r="K390" s="40"/>
      <c r="L390" s="26">
        <f>VLOOKUP(A390,'Kör- och arbetstid'!$A$2:$N$377,13,FALSE)</f>
        <v>46164</v>
      </c>
      <c r="M390" s="27">
        <f t="shared" si="10"/>
        <v>21</v>
      </c>
      <c r="N390" s="28" t="str">
        <f t="shared" si="11"/>
        <v>fre</v>
      </c>
    </row>
    <row r="391" spans="1:14" ht="15" customHeight="1" x14ac:dyDescent="0.25">
      <c r="A391" s="23" cm="1">
        <f t="array" ref="A391">IFERROR(
_xlfn.XLOOKUP($E391&amp;"|"&amp;$F391,
'Kör- och arbetstid'!$B$2:$B$377&amp;"|"&amp;'Kör- och arbetstid'!$C$2:$C$377,
'Kör- och arbetstid'!$A$2:$A$377),
"")</f>
        <v>24</v>
      </c>
      <c r="B391" s="24" t="s">
        <v>619</v>
      </c>
      <c r="C391" s="24" t="s">
        <v>825</v>
      </c>
      <c r="D391" s="24">
        <v>816</v>
      </c>
      <c r="E391" s="24" t="s">
        <v>826</v>
      </c>
      <c r="F391" s="24">
        <v>1</v>
      </c>
      <c r="G391" s="24">
        <v>29</v>
      </c>
      <c r="H391" s="24" t="s">
        <v>871</v>
      </c>
      <c r="I391" s="37" t="s">
        <v>872</v>
      </c>
      <c r="J391" s="38">
        <v>539</v>
      </c>
      <c r="K391" s="39"/>
      <c r="L391" s="26">
        <f>VLOOKUP(A391,'Kör- och arbetstid'!$A$2:$N$377,13,FALSE)</f>
        <v>46164</v>
      </c>
      <c r="M391" s="27">
        <f t="shared" si="10"/>
        <v>21</v>
      </c>
      <c r="N391" s="28" t="str">
        <f t="shared" si="11"/>
        <v>fre</v>
      </c>
    </row>
    <row r="392" spans="1:14" ht="15" customHeight="1" x14ac:dyDescent="0.25">
      <c r="A392" s="23" cm="1">
        <f t="array" ref="A392">IFERROR(
_xlfn.XLOOKUP($E392&amp;"|"&amp;$F392,
'Kör- och arbetstid'!$B$2:$B$377&amp;"|"&amp;'Kör- och arbetstid'!$C$2:$C$377,
'Kör- och arbetstid'!$A$2:$A$377),
"")</f>
        <v>24</v>
      </c>
      <c r="B392" s="24" t="s">
        <v>619</v>
      </c>
      <c r="C392" s="24" t="s">
        <v>825</v>
      </c>
      <c r="D392" s="24">
        <v>816</v>
      </c>
      <c r="E392" s="24" t="s">
        <v>826</v>
      </c>
      <c r="F392" s="24">
        <v>1</v>
      </c>
      <c r="G392" s="24">
        <v>25</v>
      </c>
      <c r="H392" s="24" t="s">
        <v>873</v>
      </c>
      <c r="I392" s="37" t="s">
        <v>874</v>
      </c>
      <c r="J392" s="38">
        <v>995</v>
      </c>
      <c r="K392" s="39"/>
      <c r="L392" s="26">
        <f>VLOOKUP(A392,'Kör- och arbetstid'!$A$2:$N$377,13,FALSE)</f>
        <v>46164</v>
      </c>
      <c r="M392" s="27">
        <f t="shared" si="10"/>
        <v>21</v>
      </c>
      <c r="N392" s="28" t="str">
        <f t="shared" si="11"/>
        <v>fre</v>
      </c>
    </row>
    <row r="393" spans="1:14" ht="15" customHeight="1" x14ac:dyDescent="0.25">
      <c r="A393" s="23" cm="1">
        <f t="array" ref="A393">IFERROR(
_xlfn.XLOOKUP($E393&amp;"|"&amp;$F393,
'Kör- och arbetstid'!$B$2:$B$377&amp;"|"&amp;'Kör- och arbetstid'!$C$2:$C$377,
'Kör- och arbetstid'!$A$2:$A$377),
"")</f>
        <v>24</v>
      </c>
      <c r="B393" s="24" t="s">
        <v>619</v>
      </c>
      <c r="C393" s="24" t="s">
        <v>825</v>
      </c>
      <c r="D393" s="24">
        <v>816</v>
      </c>
      <c r="E393" s="24" t="s">
        <v>826</v>
      </c>
      <c r="F393" s="24">
        <v>1</v>
      </c>
      <c r="G393" s="24">
        <v>28</v>
      </c>
      <c r="H393" s="24" t="s">
        <v>875</v>
      </c>
      <c r="I393" s="37" t="s">
        <v>876</v>
      </c>
      <c r="J393" s="38">
        <v>562</v>
      </c>
      <c r="K393" s="40"/>
      <c r="L393" s="26">
        <f>VLOOKUP(A393,'Kör- och arbetstid'!$A$2:$N$377,13,FALSE)</f>
        <v>46164</v>
      </c>
      <c r="M393" s="27">
        <f t="shared" ref="M393:M456" si="12">_xlfn.ISOWEEKNUM(L393)</f>
        <v>21</v>
      </c>
      <c r="N393" s="28" t="str">
        <f t="shared" ref="N393:N456" si="13">TEXT(L393,"DDD")</f>
        <v>fre</v>
      </c>
    </row>
    <row r="394" spans="1:14" ht="15" customHeight="1" x14ac:dyDescent="0.25">
      <c r="A394" s="23" cm="1">
        <f t="array" ref="A394">IFERROR(
_xlfn.XLOOKUP($E394&amp;"|"&amp;$F394,
'Kör- och arbetstid'!$B$2:$B$377&amp;"|"&amp;'Kör- och arbetstid'!$C$2:$C$377,
'Kör- och arbetstid'!$A$2:$A$377),
"")</f>
        <v>24</v>
      </c>
      <c r="B394" s="24" t="s">
        <v>619</v>
      </c>
      <c r="C394" s="24" t="s">
        <v>825</v>
      </c>
      <c r="D394" s="24">
        <v>816</v>
      </c>
      <c r="E394" s="24" t="s">
        <v>826</v>
      </c>
      <c r="F394" s="24">
        <v>1</v>
      </c>
      <c r="G394" s="24">
        <v>26</v>
      </c>
      <c r="H394" s="24" t="s">
        <v>877</v>
      </c>
      <c r="I394" s="37" t="s">
        <v>878</v>
      </c>
      <c r="J394" s="38">
        <v>781</v>
      </c>
      <c r="K394" s="39"/>
      <c r="L394" s="26">
        <f>VLOOKUP(A394,'Kör- och arbetstid'!$A$2:$N$377,13,FALSE)</f>
        <v>46164</v>
      </c>
      <c r="M394" s="27">
        <f t="shared" si="12"/>
        <v>21</v>
      </c>
      <c r="N394" s="28" t="str">
        <f t="shared" si="13"/>
        <v>fre</v>
      </c>
    </row>
    <row r="395" spans="1:14" ht="15" customHeight="1" x14ac:dyDescent="0.25">
      <c r="A395" s="23" cm="1">
        <f t="array" ref="A395">IFERROR(
_xlfn.XLOOKUP($E395&amp;"|"&amp;$F395,
'Kör- och arbetstid'!$B$2:$B$377&amp;"|"&amp;'Kör- och arbetstid'!$C$2:$C$377,
'Kör- och arbetstid'!$A$2:$A$377),
"")</f>
        <v>25</v>
      </c>
      <c r="B395" s="24" t="s">
        <v>619</v>
      </c>
      <c r="C395" s="24" t="s">
        <v>825</v>
      </c>
      <c r="D395" s="24">
        <v>816</v>
      </c>
      <c r="E395" s="24" t="s">
        <v>826</v>
      </c>
      <c r="F395" s="29">
        <v>2</v>
      </c>
      <c r="G395" s="24">
        <v>27</v>
      </c>
      <c r="H395" s="24" t="s">
        <v>879</v>
      </c>
      <c r="I395" s="37" t="s">
        <v>880</v>
      </c>
      <c r="J395" s="38">
        <v>632</v>
      </c>
      <c r="K395" s="39"/>
      <c r="L395" s="26">
        <f>VLOOKUP(A395,'Kör- och arbetstid'!$A$2:$N$377,13,FALSE)</f>
        <v>46165</v>
      </c>
      <c r="M395" s="27">
        <f t="shared" si="12"/>
        <v>21</v>
      </c>
      <c r="N395" s="28" t="str">
        <f t="shared" si="13"/>
        <v>lör</v>
      </c>
    </row>
    <row r="396" spans="1:14" ht="15" customHeight="1" x14ac:dyDescent="0.25">
      <c r="A396" s="23" cm="1">
        <f t="array" ref="A396">IFERROR(
_xlfn.XLOOKUP($E396&amp;"|"&amp;$F396,
'Kör- och arbetstid'!$B$2:$B$377&amp;"|"&amp;'Kör- och arbetstid'!$C$2:$C$377,
'Kör- och arbetstid'!$A$2:$A$377),
"")</f>
        <v>25</v>
      </c>
      <c r="B396" s="24" t="s">
        <v>619</v>
      </c>
      <c r="C396" s="24" t="s">
        <v>825</v>
      </c>
      <c r="D396" s="24">
        <v>816</v>
      </c>
      <c r="E396" s="24" t="s">
        <v>826</v>
      </c>
      <c r="F396" s="29">
        <v>2</v>
      </c>
      <c r="G396" s="24">
        <v>51</v>
      </c>
      <c r="H396" s="24" t="s">
        <v>881</v>
      </c>
      <c r="I396" s="33" t="s">
        <v>882</v>
      </c>
      <c r="J396" s="38">
        <v>352</v>
      </c>
      <c r="K396" s="40"/>
      <c r="L396" s="26">
        <f>VLOOKUP(A396,'Kör- och arbetstid'!$A$2:$N$377,13,FALSE)</f>
        <v>46165</v>
      </c>
      <c r="M396" s="27">
        <f t="shared" si="12"/>
        <v>21</v>
      </c>
      <c r="N396" s="28" t="str">
        <f t="shared" si="13"/>
        <v>lör</v>
      </c>
    </row>
    <row r="397" spans="1:14" ht="15" customHeight="1" x14ac:dyDescent="0.25">
      <c r="A397" s="23" cm="1">
        <f t="array" ref="A397">IFERROR(
_xlfn.XLOOKUP($E397&amp;"|"&amp;$F397,
'Kör- och arbetstid'!$B$2:$B$377&amp;"|"&amp;'Kör- och arbetstid'!$C$2:$C$377,
'Kör- och arbetstid'!$A$2:$A$377),
"")</f>
        <v>25</v>
      </c>
      <c r="B397" s="24" t="s">
        <v>619</v>
      </c>
      <c r="C397" s="24" t="s">
        <v>825</v>
      </c>
      <c r="D397" s="24">
        <v>816</v>
      </c>
      <c r="E397" s="24" t="s">
        <v>826</v>
      </c>
      <c r="F397" s="29">
        <v>2</v>
      </c>
      <c r="G397" s="24">
        <v>36</v>
      </c>
      <c r="H397" s="24" t="s">
        <v>883</v>
      </c>
      <c r="I397" s="37" t="s">
        <v>884</v>
      </c>
      <c r="J397" s="38">
        <v>183</v>
      </c>
      <c r="K397" s="40"/>
      <c r="L397" s="26">
        <f>VLOOKUP(A397,'Kör- och arbetstid'!$A$2:$N$377,13,FALSE)</f>
        <v>46165</v>
      </c>
      <c r="M397" s="27">
        <f t="shared" si="12"/>
        <v>21</v>
      </c>
      <c r="N397" s="28" t="str">
        <f t="shared" si="13"/>
        <v>lör</v>
      </c>
    </row>
    <row r="398" spans="1:14" ht="15" customHeight="1" x14ac:dyDescent="0.25">
      <c r="A398" s="23" cm="1">
        <f t="array" ref="A398">IFERROR(
_xlfn.XLOOKUP($E398&amp;"|"&amp;$F398,
'Kör- och arbetstid'!$B$2:$B$377&amp;"|"&amp;'Kör- och arbetstid'!$C$2:$C$377,
'Kör- och arbetstid'!$A$2:$A$377),
"")</f>
        <v>25</v>
      </c>
      <c r="B398" s="24" t="s">
        <v>619</v>
      </c>
      <c r="C398" s="24" t="s">
        <v>825</v>
      </c>
      <c r="D398" s="24">
        <v>816</v>
      </c>
      <c r="E398" s="24" t="s">
        <v>826</v>
      </c>
      <c r="F398" s="29">
        <v>2</v>
      </c>
      <c r="G398" s="24">
        <v>14</v>
      </c>
      <c r="H398" s="34" t="s">
        <v>885</v>
      </c>
      <c r="I398" s="33" t="s">
        <v>886</v>
      </c>
      <c r="J398" s="38">
        <v>624</v>
      </c>
      <c r="K398" s="40"/>
      <c r="L398" s="26">
        <f>VLOOKUP(A398,'Kör- och arbetstid'!$A$2:$N$377,13,FALSE)</f>
        <v>46165</v>
      </c>
      <c r="M398" s="27">
        <f t="shared" si="12"/>
        <v>21</v>
      </c>
      <c r="N398" s="28" t="str">
        <f t="shared" si="13"/>
        <v>lör</v>
      </c>
    </row>
    <row r="399" spans="1:14" ht="15" customHeight="1" x14ac:dyDescent="0.25">
      <c r="A399" s="23" cm="1">
        <f t="array" ref="A399">IFERROR(
_xlfn.XLOOKUP($E399&amp;"|"&amp;$F399,
'Kör- och arbetstid'!$B$2:$B$377&amp;"|"&amp;'Kör- och arbetstid'!$C$2:$C$377,
'Kör- och arbetstid'!$A$2:$A$377),
"")</f>
        <v>25</v>
      </c>
      <c r="B399" s="24" t="s">
        <v>619</v>
      </c>
      <c r="C399" s="24" t="s">
        <v>825</v>
      </c>
      <c r="D399" s="24">
        <v>816</v>
      </c>
      <c r="E399" s="24" t="s">
        <v>826</v>
      </c>
      <c r="F399" s="29">
        <v>2</v>
      </c>
      <c r="G399" s="24">
        <v>13</v>
      </c>
      <c r="H399" s="34" t="s">
        <v>887</v>
      </c>
      <c r="I399" s="37" t="s">
        <v>888</v>
      </c>
      <c r="J399" s="38">
        <v>641</v>
      </c>
      <c r="K399" s="40"/>
      <c r="L399" s="26">
        <f>VLOOKUP(A399,'Kör- och arbetstid'!$A$2:$N$377,13,FALSE)</f>
        <v>46165</v>
      </c>
      <c r="M399" s="27">
        <f t="shared" si="12"/>
        <v>21</v>
      </c>
      <c r="N399" s="28" t="str">
        <f t="shared" si="13"/>
        <v>lör</v>
      </c>
    </row>
    <row r="400" spans="1:14" ht="15" customHeight="1" x14ac:dyDescent="0.25">
      <c r="A400" s="23" cm="1">
        <f t="array" ref="A400">IFERROR(
_xlfn.XLOOKUP($E400&amp;"|"&amp;$F400,
'Kör- och arbetstid'!$B$2:$B$377&amp;"|"&amp;'Kör- och arbetstid'!$C$2:$C$377,
'Kör- och arbetstid'!$A$2:$A$377),
"")</f>
        <v>25</v>
      </c>
      <c r="B400" s="24" t="s">
        <v>619</v>
      </c>
      <c r="C400" s="24" t="s">
        <v>825</v>
      </c>
      <c r="D400" s="24">
        <v>816</v>
      </c>
      <c r="E400" s="24" t="s">
        <v>826</v>
      </c>
      <c r="F400" s="29">
        <v>2</v>
      </c>
      <c r="G400" s="24">
        <v>12</v>
      </c>
      <c r="H400" s="34" t="s">
        <v>889</v>
      </c>
      <c r="I400" s="37" t="s">
        <v>890</v>
      </c>
      <c r="J400" s="38">
        <v>735</v>
      </c>
      <c r="K400" s="40" t="s">
        <v>891</v>
      </c>
      <c r="L400" s="26">
        <f>VLOOKUP(A400,'Kör- och arbetstid'!$A$2:$N$377,13,FALSE)</f>
        <v>46165</v>
      </c>
      <c r="M400" s="27">
        <f t="shared" si="12"/>
        <v>21</v>
      </c>
      <c r="N400" s="28" t="str">
        <f t="shared" si="13"/>
        <v>lör</v>
      </c>
    </row>
    <row r="401" spans="1:14" ht="15" customHeight="1" x14ac:dyDescent="0.25">
      <c r="A401" s="23" cm="1">
        <f t="array" ref="A401">IFERROR(
_xlfn.XLOOKUP($E401&amp;"|"&amp;$F401,
'Kör- och arbetstid'!$B$2:$B$377&amp;"|"&amp;'Kör- och arbetstid'!$C$2:$C$377,
'Kör- och arbetstid'!$A$2:$A$377),
"")</f>
        <v>25</v>
      </c>
      <c r="B401" s="24" t="s">
        <v>619</v>
      </c>
      <c r="C401" s="24" t="s">
        <v>825</v>
      </c>
      <c r="D401" s="24">
        <v>817</v>
      </c>
      <c r="E401" s="24" t="s">
        <v>826</v>
      </c>
      <c r="F401" s="29">
        <v>2</v>
      </c>
      <c r="G401" s="24">
        <v>12</v>
      </c>
      <c r="H401" s="24" t="s">
        <v>890</v>
      </c>
      <c r="I401" s="37" t="s">
        <v>892</v>
      </c>
      <c r="J401" s="38">
        <v>28</v>
      </c>
      <c r="K401" s="39" t="s">
        <v>893</v>
      </c>
      <c r="L401" s="26">
        <f>VLOOKUP(A401,'Kör- och arbetstid'!$A$2:$N$377,13,FALSE)</f>
        <v>46165</v>
      </c>
      <c r="M401" s="27">
        <f t="shared" si="12"/>
        <v>21</v>
      </c>
      <c r="N401" s="28" t="str">
        <f t="shared" si="13"/>
        <v>lör</v>
      </c>
    </row>
    <row r="402" spans="1:14" ht="15" customHeight="1" x14ac:dyDescent="0.25">
      <c r="A402" s="23" cm="1">
        <f t="array" ref="A402">IFERROR(
_xlfn.XLOOKUP($E402&amp;"|"&amp;$F402,
'Kör- och arbetstid'!$B$2:$B$377&amp;"|"&amp;'Kör- och arbetstid'!$C$2:$C$377,
'Kör- och arbetstid'!$A$2:$A$377),
"")</f>
        <v>25</v>
      </c>
      <c r="B402" s="24" t="s">
        <v>619</v>
      </c>
      <c r="C402" s="24" t="s">
        <v>825</v>
      </c>
      <c r="D402" s="24">
        <v>816</v>
      </c>
      <c r="E402" s="24" t="s">
        <v>826</v>
      </c>
      <c r="F402" s="29">
        <v>2</v>
      </c>
      <c r="G402" s="24">
        <v>11</v>
      </c>
      <c r="H402" s="34" t="s">
        <v>894</v>
      </c>
      <c r="I402" s="33" t="s">
        <v>895</v>
      </c>
      <c r="J402" s="38">
        <v>650</v>
      </c>
      <c r="K402" s="40"/>
      <c r="L402" s="26">
        <f>VLOOKUP(A402,'Kör- och arbetstid'!$A$2:$N$377,13,FALSE)</f>
        <v>46165</v>
      </c>
      <c r="M402" s="27">
        <f t="shared" si="12"/>
        <v>21</v>
      </c>
      <c r="N402" s="28" t="str">
        <f t="shared" si="13"/>
        <v>lör</v>
      </c>
    </row>
    <row r="403" spans="1:14" ht="15" customHeight="1" x14ac:dyDescent="0.25">
      <c r="A403" s="23" cm="1">
        <f t="array" ref="A403">IFERROR(
_xlfn.XLOOKUP($E403&amp;"|"&amp;$F403,
'Kör- och arbetstid'!$B$2:$B$377&amp;"|"&amp;'Kör- och arbetstid'!$C$2:$C$377,
'Kör- och arbetstid'!$A$2:$A$377),
"")</f>
        <v>25</v>
      </c>
      <c r="B403" s="24" t="s">
        <v>619</v>
      </c>
      <c r="C403" s="24" t="s">
        <v>825</v>
      </c>
      <c r="D403" s="24">
        <v>816</v>
      </c>
      <c r="E403" s="24" t="s">
        <v>826</v>
      </c>
      <c r="F403" s="29">
        <v>2</v>
      </c>
      <c r="G403" s="34" t="s">
        <v>896</v>
      </c>
      <c r="H403" s="24" t="s">
        <v>897</v>
      </c>
      <c r="I403" s="33" t="s">
        <v>898</v>
      </c>
      <c r="J403" s="38">
        <v>28</v>
      </c>
      <c r="K403" s="39"/>
      <c r="L403" s="26">
        <f>VLOOKUP(A403,'Kör- och arbetstid'!$A$2:$N$377,13,FALSE)</f>
        <v>46165</v>
      </c>
      <c r="M403" s="27">
        <f t="shared" si="12"/>
        <v>21</v>
      </c>
      <c r="N403" s="28" t="str">
        <f t="shared" si="13"/>
        <v>lör</v>
      </c>
    </row>
    <row r="404" spans="1:14" ht="15" customHeight="1" x14ac:dyDescent="0.25">
      <c r="A404" s="23" cm="1">
        <f t="array" ref="A404">IFERROR(
_xlfn.XLOOKUP($E404&amp;"|"&amp;$F404,
'Kör- och arbetstid'!$B$2:$B$377&amp;"|"&amp;'Kör- och arbetstid'!$C$2:$C$377,
'Kör- och arbetstid'!$A$2:$A$377),
"")</f>
        <v>25</v>
      </c>
      <c r="B404" s="24" t="s">
        <v>619</v>
      </c>
      <c r="C404" s="24" t="s">
        <v>825</v>
      </c>
      <c r="D404" s="24">
        <v>816</v>
      </c>
      <c r="E404" s="24" t="s">
        <v>826</v>
      </c>
      <c r="F404" s="29">
        <v>2</v>
      </c>
      <c r="G404" s="24">
        <v>64</v>
      </c>
      <c r="H404" s="24" t="s">
        <v>899</v>
      </c>
      <c r="I404" s="37" t="s">
        <v>900</v>
      </c>
      <c r="J404" s="38">
        <v>584</v>
      </c>
      <c r="K404" s="39"/>
      <c r="L404" s="26">
        <f>VLOOKUP(A404,'Kör- och arbetstid'!$A$2:$N$377,13,FALSE)</f>
        <v>46165</v>
      </c>
      <c r="M404" s="27">
        <f t="shared" si="12"/>
        <v>21</v>
      </c>
      <c r="N404" s="28" t="str">
        <f t="shared" si="13"/>
        <v>lör</v>
      </c>
    </row>
    <row r="405" spans="1:14" ht="15" customHeight="1" x14ac:dyDescent="0.25">
      <c r="A405" s="23" cm="1">
        <f t="array" ref="A405">IFERROR(
_xlfn.XLOOKUP($E405&amp;"|"&amp;$F405,
'Kör- och arbetstid'!$B$2:$B$377&amp;"|"&amp;'Kör- och arbetstid'!$C$2:$C$377,
'Kör- och arbetstid'!$A$2:$A$377),
"")</f>
        <v>25</v>
      </c>
      <c r="B405" s="24" t="s">
        <v>619</v>
      </c>
      <c r="C405" s="24" t="s">
        <v>825</v>
      </c>
      <c r="D405" s="24">
        <v>817</v>
      </c>
      <c r="E405" s="24" t="s">
        <v>826</v>
      </c>
      <c r="F405" s="29">
        <v>2</v>
      </c>
      <c r="G405" s="24">
        <v>63</v>
      </c>
      <c r="H405" s="24" t="s">
        <v>901</v>
      </c>
      <c r="I405" s="37" t="s">
        <v>902</v>
      </c>
      <c r="J405" s="38">
        <v>50</v>
      </c>
      <c r="K405" s="39" t="s">
        <v>903</v>
      </c>
      <c r="L405" s="26">
        <f>VLOOKUP(A405,'Kör- och arbetstid'!$A$2:$N$377,13,FALSE)</f>
        <v>46165</v>
      </c>
      <c r="M405" s="27">
        <f t="shared" si="12"/>
        <v>21</v>
      </c>
      <c r="N405" s="28" t="str">
        <f t="shared" si="13"/>
        <v>lör</v>
      </c>
    </row>
    <row r="406" spans="1:14" ht="15" customHeight="1" x14ac:dyDescent="0.25">
      <c r="A406" s="23" cm="1">
        <f t="array" ref="A406">IFERROR(
_xlfn.XLOOKUP($E406&amp;"|"&amp;$F406,
'Kör- och arbetstid'!$B$2:$B$377&amp;"|"&amp;'Kör- och arbetstid'!$C$2:$C$377,
'Kör- och arbetstid'!$A$2:$A$377),
"")</f>
        <v>25</v>
      </c>
      <c r="B406" s="24" t="s">
        <v>619</v>
      </c>
      <c r="C406" s="24" t="s">
        <v>825</v>
      </c>
      <c r="D406" s="24">
        <v>816</v>
      </c>
      <c r="E406" s="24" t="s">
        <v>826</v>
      </c>
      <c r="F406" s="29">
        <v>2</v>
      </c>
      <c r="G406" s="24">
        <v>63</v>
      </c>
      <c r="H406" s="24" t="s">
        <v>904</v>
      </c>
      <c r="I406" s="37" t="s">
        <v>905</v>
      </c>
      <c r="J406" s="38">
        <v>924</v>
      </c>
      <c r="K406" s="39" t="s">
        <v>906</v>
      </c>
      <c r="L406" s="26">
        <f>VLOOKUP(A406,'Kör- och arbetstid'!$A$2:$N$377,13,FALSE)</f>
        <v>46165</v>
      </c>
      <c r="M406" s="27">
        <f t="shared" si="12"/>
        <v>21</v>
      </c>
      <c r="N406" s="28" t="str">
        <f t="shared" si="13"/>
        <v>lör</v>
      </c>
    </row>
    <row r="407" spans="1:14" ht="15" customHeight="1" x14ac:dyDescent="0.25">
      <c r="A407" s="23" cm="1">
        <f t="array" ref="A407">IFERROR(
_xlfn.XLOOKUP($E407&amp;"|"&amp;$F407,
'Kör- och arbetstid'!$B$2:$B$377&amp;"|"&amp;'Kör- och arbetstid'!$C$2:$C$377,
'Kör- och arbetstid'!$A$2:$A$377),
"")</f>
        <v>25</v>
      </c>
      <c r="B407" s="24" t="s">
        <v>619</v>
      </c>
      <c r="C407" s="24" t="s">
        <v>825</v>
      </c>
      <c r="D407" s="24">
        <v>816</v>
      </c>
      <c r="E407" s="24" t="s">
        <v>826</v>
      </c>
      <c r="F407" s="29">
        <v>2</v>
      </c>
      <c r="G407" s="24">
        <v>62</v>
      </c>
      <c r="H407" s="24" t="s">
        <v>907</v>
      </c>
      <c r="I407" s="37" t="s">
        <v>908</v>
      </c>
      <c r="J407" s="38">
        <v>657</v>
      </c>
      <c r="K407" s="39"/>
      <c r="L407" s="26">
        <f>VLOOKUP(A407,'Kör- och arbetstid'!$A$2:$N$377,13,FALSE)</f>
        <v>46165</v>
      </c>
      <c r="M407" s="27">
        <f t="shared" si="12"/>
        <v>21</v>
      </c>
      <c r="N407" s="28" t="str">
        <f t="shared" si="13"/>
        <v>lör</v>
      </c>
    </row>
    <row r="408" spans="1:14" ht="15" customHeight="1" x14ac:dyDescent="0.25">
      <c r="A408" s="23" cm="1">
        <f t="array" ref="A408">IFERROR(
_xlfn.XLOOKUP($E408&amp;"|"&amp;$F408,
'Kör- och arbetstid'!$B$2:$B$377&amp;"|"&amp;'Kör- och arbetstid'!$C$2:$C$377,
'Kör- och arbetstid'!$A$2:$A$377),
"")</f>
        <v>25</v>
      </c>
      <c r="B408" s="24" t="s">
        <v>619</v>
      </c>
      <c r="C408" s="24" t="s">
        <v>825</v>
      </c>
      <c r="D408" s="24">
        <v>816</v>
      </c>
      <c r="E408" s="24" t="s">
        <v>826</v>
      </c>
      <c r="F408" s="29">
        <v>2</v>
      </c>
      <c r="G408" s="34" t="s">
        <v>909</v>
      </c>
      <c r="H408" s="24" t="s">
        <v>910</v>
      </c>
      <c r="I408" s="37" t="s">
        <v>911</v>
      </c>
      <c r="J408" s="38">
        <v>20</v>
      </c>
      <c r="K408" s="39"/>
      <c r="L408" s="26">
        <f>VLOOKUP(A408,'Kör- och arbetstid'!$A$2:$N$377,13,FALSE)</f>
        <v>46165</v>
      </c>
      <c r="M408" s="27">
        <f t="shared" si="12"/>
        <v>21</v>
      </c>
      <c r="N408" s="28" t="str">
        <f t="shared" si="13"/>
        <v>lör</v>
      </c>
    </row>
    <row r="409" spans="1:14" ht="15" customHeight="1" x14ac:dyDescent="0.25">
      <c r="A409" s="23" cm="1">
        <f t="array" ref="A409">IFERROR(
_xlfn.XLOOKUP($E409&amp;"|"&amp;$F409,
'Kör- och arbetstid'!$B$2:$B$377&amp;"|"&amp;'Kör- och arbetstid'!$C$2:$C$377,
'Kör- och arbetstid'!$A$2:$A$377),
"")</f>
        <v>25</v>
      </c>
      <c r="B409" s="24" t="s">
        <v>619</v>
      </c>
      <c r="C409" s="24" t="s">
        <v>825</v>
      </c>
      <c r="D409" s="24">
        <v>816</v>
      </c>
      <c r="E409" s="24" t="s">
        <v>826</v>
      </c>
      <c r="F409" s="29">
        <v>2</v>
      </c>
      <c r="G409" s="34" t="s">
        <v>912</v>
      </c>
      <c r="H409" s="34" t="s">
        <v>905</v>
      </c>
      <c r="I409" s="33" t="s">
        <v>913</v>
      </c>
      <c r="J409" s="38">
        <v>29</v>
      </c>
      <c r="K409" s="39"/>
      <c r="L409" s="26">
        <f>VLOOKUP(A409,'Kör- och arbetstid'!$A$2:$N$377,13,FALSE)</f>
        <v>46165</v>
      </c>
      <c r="M409" s="27">
        <f t="shared" si="12"/>
        <v>21</v>
      </c>
      <c r="N409" s="28" t="str">
        <f t="shared" si="13"/>
        <v>lör</v>
      </c>
    </row>
    <row r="410" spans="1:14" ht="15" customHeight="1" x14ac:dyDescent="0.25">
      <c r="A410" s="23" cm="1">
        <f t="array" ref="A410">IFERROR(
_xlfn.XLOOKUP($E410&amp;"|"&amp;$F410,
'Kör- och arbetstid'!$B$2:$B$377&amp;"|"&amp;'Kör- och arbetstid'!$C$2:$C$377,
'Kör- och arbetstid'!$A$2:$A$377),
"")</f>
        <v>25</v>
      </c>
      <c r="B410" s="24" t="s">
        <v>619</v>
      </c>
      <c r="C410" s="24" t="s">
        <v>825</v>
      </c>
      <c r="D410" s="24">
        <v>816</v>
      </c>
      <c r="E410" s="24" t="s">
        <v>826</v>
      </c>
      <c r="F410" s="29">
        <v>2</v>
      </c>
      <c r="G410" s="24">
        <v>24</v>
      </c>
      <c r="H410" s="24" t="s">
        <v>914</v>
      </c>
      <c r="I410" s="37" t="s">
        <v>915</v>
      </c>
      <c r="J410" s="38">
        <v>878</v>
      </c>
      <c r="K410" s="40"/>
      <c r="L410" s="26">
        <f>VLOOKUP(A410,'Kör- och arbetstid'!$A$2:$N$377,13,FALSE)</f>
        <v>46165</v>
      </c>
      <c r="M410" s="27">
        <f t="shared" si="12"/>
        <v>21</v>
      </c>
      <c r="N410" s="28" t="str">
        <f t="shared" si="13"/>
        <v>lör</v>
      </c>
    </row>
    <row r="411" spans="1:14" ht="15" customHeight="1" x14ac:dyDescent="0.25">
      <c r="A411" s="23" cm="1">
        <f t="array" ref="A411">IFERROR(
_xlfn.XLOOKUP($E411&amp;"|"&amp;$F411,
'Kör- och arbetstid'!$B$2:$B$377&amp;"|"&amp;'Kör- och arbetstid'!$C$2:$C$377,
'Kör- och arbetstid'!$A$2:$A$377),
"")</f>
        <v>25</v>
      </c>
      <c r="B411" s="24" t="s">
        <v>619</v>
      </c>
      <c r="C411" s="24" t="s">
        <v>825</v>
      </c>
      <c r="D411" s="24">
        <v>816</v>
      </c>
      <c r="E411" s="24" t="s">
        <v>826</v>
      </c>
      <c r="F411" s="29">
        <v>2</v>
      </c>
      <c r="G411" s="24">
        <v>23</v>
      </c>
      <c r="H411" s="24" t="s">
        <v>827</v>
      </c>
      <c r="I411" s="37" t="s">
        <v>916</v>
      </c>
      <c r="J411" s="38">
        <v>491</v>
      </c>
      <c r="K411" s="39"/>
      <c r="L411" s="26">
        <f>VLOOKUP(A411,'Kör- och arbetstid'!$A$2:$N$377,13,FALSE)</f>
        <v>46165</v>
      </c>
      <c r="M411" s="27">
        <f t="shared" si="12"/>
        <v>21</v>
      </c>
      <c r="N411" s="28" t="str">
        <f t="shared" si="13"/>
        <v>lör</v>
      </c>
    </row>
    <row r="412" spans="1:14" ht="15" customHeight="1" x14ac:dyDescent="0.25">
      <c r="A412" s="23" cm="1">
        <f t="array" ref="A412">IFERROR(
_xlfn.XLOOKUP($E412&amp;"|"&amp;$F412,
'Kör- och arbetstid'!$B$2:$B$377&amp;"|"&amp;'Kör- och arbetstid'!$C$2:$C$377,
'Kör- och arbetstid'!$A$2:$A$377),
"")</f>
        <v>25</v>
      </c>
      <c r="B412" s="24" t="s">
        <v>619</v>
      </c>
      <c r="C412" s="24" t="s">
        <v>825</v>
      </c>
      <c r="D412" s="24">
        <v>816</v>
      </c>
      <c r="E412" s="24" t="s">
        <v>826</v>
      </c>
      <c r="F412" s="29">
        <v>2</v>
      </c>
      <c r="G412" s="24">
        <v>22</v>
      </c>
      <c r="H412" s="24" t="s">
        <v>917</v>
      </c>
      <c r="I412" s="37" t="s">
        <v>918</v>
      </c>
      <c r="J412" s="38">
        <v>756</v>
      </c>
      <c r="K412" s="39"/>
      <c r="L412" s="26">
        <f>VLOOKUP(A412,'Kör- och arbetstid'!$A$2:$N$377,13,FALSE)</f>
        <v>46165</v>
      </c>
      <c r="M412" s="27">
        <f t="shared" si="12"/>
        <v>21</v>
      </c>
      <c r="N412" s="28" t="str">
        <f t="shared" si="13"/>
        <v>lör</v>
      </c>
    </row>
    <row r="413" spans="1:14" ht="15" customHeight="1" x14ac:dyDescent="0.25">
      <c r="A413" s="23" cm="1">
        <f t="array" ref="A413">IFERROR(
_xlfn.XLOOKUP($E413&amp;"|"&amp;$F413,
'Kör- och arbetstid'!$B$2:$B$377&amp;"|"&amp;'Kör- och arbetstid'!$C$2:$C$377,
'Kör- och arbetstid'!$A$2:$A$377),
"")</f>
        <v>25</v>
      </c>
      <c r="B413" s="24" t="s">
        <v>619</v>
      </c>
      <c r="C413" s="24" t="s">
        <v>825</v>
      </c>
      <c r="D413" s="24">
        <v>816</v>
      </c>
      <c r="E413" s="24" t="s">
        <v>826</v>
      </c>
      <c r="F413" s="29">
        <v>2</v>
      </c>
      <c r="G413" s="24" t="s">
        <v>919</v>
      </c>
      <c r="H413" s="24" t="s">
        <v>920</v>
      </c>
      <c r="I413" s="33" t="s">
        <v>921</v>
      </c>
      <c r="J413" s="38">
        <v>866</v>
      </c>
      <c r="K413" s="39"/>
      <c r="L413" s="26">
        <f>VLOOKUP(A413,'Kör- och arbetstid'!$A$2:$N$377,13,FALSE)</f>
        <v>46165</v>
      </c>
      <c r="M413" s="27">
        <f t="shared" si="12"/>
        <v>21</v>
      </c>
      <c r="N413" s="28" t="str">
        <f t="shared" si="13"/>
        <v>lör</v>
      </c>
    </row>
    <row r="414" spans="1:14" ht="15" customHeight="1" x14ac:dyDescent="0.25">
      <c r="A414" s="23" cm="1">
        <f t="array" ref="A414">IFERROR(
_xlfn.XLOOKUP($E414&amp;"|"&amp;$F414,
'Kör- och arbetstid'!$B$2:$B$377&amp;"|"&amp;'Kör- och arbetstid'!$C$2:$C$377,
'Kör- och arbetstid'!$A$2:$A$377),
"")</f>
        <v>25</v>
      </c>
      <c r="B414" s="24" t="s">
        <v>619</v>
      </c>
      <c r="C414" s="24" t="s">
        <v>825</v>
      </c>
      <c r="D414" s="29">
        <v>816</v>
      </c>
      <c r="E414" s="29" t="s">
        <v>826</v>
      </c>
      <c r="F414" s="29">
        <v>2</v>
      </c>
      <c r="G414" s="29" t="s">
        <v>922</v>
      </c>
      <c r="H414" s="34" t="s">
        <v>923</v>
      </c>
      <c r="I414" s="33" t="s">
        <v>924</v>
      </c>
      <c r="J414" s="38">
        <v>55</v>
      </c>
      <c r="K414" s="41"/>
      <c r="L414" s="26">
        <f>VLOOKUP(A414,'Kör- och arbetstid'!$A$2:$N$377,13,FALSE)</f>
        <v>46165</v>
      </c>
      <c r="M414" s="27">
        <f t="shared" si="12"/>
        <v>21</v>
      </c>
      <c r="N414" s="28" t="str">
        <f t="shared" si="13"/>
        <v>lör</v>
      </c>
    </row>
    <row r="415" spans="1:14" ht="15" customHeight="1" x14ac:dyDescent="0.25">
      <c r="A415" s="23" cm="1">
        <f t="array" ref="A415">IFERROR(
_xlfn.XLOOKUP($E415&amp;"|"&amp;$F415,
'Kör- och arbetstid'!$B$2:$B$377&amp;"|"&amp;'Kör- och arbetstid'!$C$2:$C$377,
'Kör- och arbetstid'!$A$2:$A$377),
"")</f>
        <v>25</v>
      </c>
      <c r="B415" s="24" t="s">
        <v>619</v>
      </c>
      <c r="C415" s="24" t="s">
        <v>825</v>
      </c>
      <c r="D415" s="29">
        <v>816</v>
      </c>
      <c r="E415" s="29" t="s">
        <v>826</v>
      </c>
      <c r="F415" s="29">
        <v>2</v>
      </c>
      <c r="G415" s="29">
        <v>56</v>
      </c>
      <c r="H415" s="29" t="s">
        <v>925</v>
      </c>
      <c r="I415" s="42" t="s">
        <v>926</v>
      </c>
      <c r="J415" s="38">
        <v>316</v>
      </c>
      <c r="K415" s="40"/>
      <c r="L415" s="26">
        <f>VLOOKUP(A415,'Kör- och arbetstid'!$A$2:$N$377,13,FALSE)</f>
        <v>46165</v>
      </c>
      <c r="M415" s="27">
        <f t="shared" si="12"/>
        <v>21</v>
      </c>
      <c r="N415" s="28" t="str">
        <f t="shared" si="13"/>
        <v>lör</v>
      </c>
    </row>
    <row r="416" spans="1:14" ht="15" customHeight="1" x14ac:dyDescent="0.25">
      <c r="A416" s="23" cm="1">
        <f t="array" ref="A416">IFERROR(
_xlfn.XLOOKUP($E416&amp;"|"&amp;$F416,
'Kör- och arbetstid'!$B$2:$B$377&amp;"|"&amp;'Kör- och arbetstid'!$C$2:$C$377,
'Kör- och arbetstid'!$A$2:$A$377),
"")</f>
        <v>25</v>
      </c>
      <c r="B416" s="24" t="s">
        <v>619</v>
      </c>
      <c r="C416" s="24" t="s">
        <v>825</v>
      </c>
      <c r="D416" s="29">
        <v>816</v>
      </c>
      <c r="E416" s="29" t="s">
        <v>826</v>
      </c>
      <c r="F416" s="29">
        <v>2</v>
      </c>
      <c r="G416" s="29">
        <v>57</v>
      </c>
      <c r="H416" s="29" t="s">
        <v>927</v>
      </c>
      <c r="I416" s="42" t="s">
        <v>928</v>
      </c>
      <c r="J416" s="38">
        <v>350</v>
      </c>
      <c r="K416" s="40"/>
      <c r="L416" s="26">
        <f>VLOOKUP(A416,'Kör- och arbetstid'!$A$2:$N$377,13,FALSE)</f>
        <v>46165</v>
      </c>
      <c r="M416" s="27">
        <f t="shared" si="12"/>
        <v>21</v>
      </c>
      <c r="N416" s="28" t="str">
        <f t="shared" si="13"/>
        <v>lör</v>
      </c>
    </row>
    <row r="417" spans="1:14" ht="15" customHeight="1" x14ac:dyDescent="0.25">
      <c r="A417" s="23" cm="1">
        <f t="array" ref="A417">IFERROR(
_xlfn.XLOOKUP($E417&amp;"|"&amp;$F417,
'Kör- och arbetstid'!$B$2:$B$377&amp;"|"&amp;'Kör- och arbetstid'!$C$2:$C$377,
'Kör- och arbetstid'!$A$2:$A$377),
"")</f>
        <v>26</v>
      </c>
      <c r="B417" s="24" t="s">
        <v>619</v>
      </c>
      <c r="C417" s="24" t="s">
        <v>825</v>
      </c>
      <c r="D417" s="29">
        <v>816</v>
      </c>
      <c r="E417" s="29" t="s">
        <v>826</v>
      </c>
      <c r="F417" s="24">
        <v>3</v>
      </c>
      <c r="G417" s="29">
        <v>55</v>
      </c>
      <c r="H417" s="29" t="s">
        <v>929</v>
      </c>
      <c r="I417" s="42" t="s">
        <v>930</v>
      </c>
      <c r="J417" s="38">
        <v>282</v>
      </c>
      <c r="K417" s="41"/>
      <c r="L417" s="26">
        <f>VLOOKUP(A417,'Kör- och arbetstid'!$A$2:$N$377,13,FALSE)</f>
        <v>46166</v>
      </c>
      <c r="M417" s="27">
        <f t="shared" si="12"/>
        <v>21</v>
      </c>
      <c r="N417" s="28" t="str">
        <f t="shared" si="13"/>
        <v>sön</v>
      </c>
    </row>
    <row r="418" spans="1:14" ht="15" customHeight="1" x14ac:dyDescent="0.25">
      <c r="A418" s="23" cm="1">
        <f t="array" ref="A418">IFERROR(
_xlfn.XLOOKUP($E418&amp;"|"&amp;$F418,
'Kör- och arbetstid'!$B$2:$B$377&amp;"|"&amp;'Kör- och arbetstid'!$C$2:$C$377,
'Kör- och arbetstid'!$A$2:$A$377),
"")</f>
        <v>26</v>
      </c>
      <c r="B418" s="24" t="s">
        <v>619</v>
      </c>
      <c r="C418" s="24" t="s">
        <v>825</v>
      </c>
      <c r="D418" s="29">
        <v>816</v>
      </c>
      <c r="E418" s="29" t="s">
        <v>826</v>
      </c>
      <c r="F418" s="24">
        <v>3</v>
      </c>
      <c r="G418" s="29">
        <v>54</v>
      </c>
      <c r="H418" s="29" t="s">
        <v>931</v>
      </c>
      <c r="I418" s="42" t="s">
        <v>932</v>
      </c>
      <c r="J418" s="38">
        <v>180</v>
      </c>
      <c r="K418" s="41"/>
      <c r="L418" s="26">
        <f>VLOOKUP(A418,'Kör- och arbetstid'!$A$2:$N$377,13,FALSE)</f>
        <v>46166</v>
      </c>
      <c r="M418" s="27">
        <f t="shared" si="12"/>
        <v>21</v>
      </c>
      <c r="N418" s="28" t="str">
        <f t="shared" si="13"/>
        <v>sön</v>
      </c>
    </row>
    <row r="419" spans="1:14" ht="15" customHeight="1" x14ac:dyDescent="0.25">
      <c r="A419" s="23" cm="1">
        <f t="array" ref="A419">IFERROR(
_xlfn.XLOOKUP($E419&amp;"|"&amp;$F419,
'Kör- och arbetstid'!$B$2:$B$377&amp;"|"&amp;'Kör- och arbetstid'!$C$2:$C$377,
'Kör- och arbetstid'!$A$2:$A$377),
"")</f>
        <v>26</v>
      </c>
      <c r="B419" s="24" t="s">
        <v>619</v>
      </c>
      <c r="C419" s="24" t="s">
        <v>825</v>
      </c>
      <c r="D419" s="29">
        <v>816</v>
      </c>
      <c r="E419" s="29" t="s">
        <v>826</v>
      </c>
      <c r="F419" s="24">
        <v>3</v>
      </c>
      <c r="G419" s="29">
        <v>53</v>
      </c>
      <c r="H419" s="29" t="s">
        <v>933</v>
      </c>
      <c r="I419" s="33" t="s">
        <v>934</v>
      </c>
      <c r="J419" s="35">
        <v>141</v>
      </c>
      <c r="K419" s="41"/>
      <c r="L419" s="26">
        <f>VLOOKUP(A419,'Kör- och arbetstid'!$A$2:$N$377,13,FALSE)</f>
        <v>46166</v>
      </c>
      <c r="M419" s="27">
        <f t="shared" si="12"/>
        <v>21</v>
      </c>
      <c r="N419" s="28" t="str">
        <f t="shared" si="13"/>
        <v>sön</v>
      </c>
    </row>
    <row r="420" spans="1:14" ht="15" customHeight="1" x14ac:dyDescent="0.25">
      <c r="A420" s="23" cm="1">
        <f t="array" ref="A420">IFERROR(
_xlfn.XLOOKUP($E420&amp;"|"&amp;$F420,
'Kör- och arbetstid'!$B$2:$B$377&amp;"|"&amp;'Kör- och arbetstid'!$C$2:$C$377,
'Kör- och arbetstid'!$A$2:$A$377),
"")</f>
        <v>26</v>
      </c>
      <c r="B420" s="24" t="s">
        <v>619</v>
      </c>
      <c r="C420" s="24" t="s">
        <v>825</v>
      </c>
      <c r="D420" s="29">
        <v>816</v>
      </c>
      <c r="E420" s="29" t="s">
        <v>826</v>
      </c>
      <c r="F420" s="24">
        <v>3</v>
      </c>
      <c r="G420" s="29">
        <v>52</v>
      </c>
      <c r="H420" s="29" t="s">
        <v>935</v>
      </c>
      <c r="I420" s="33" t="s">
        <v>936</v>
      </c>
      <c r="J420" s="38">
        <v>58</v>
      </c>
      <c r="K420" s="41"/>
      <c r="L420" s="26">
        <f>VLOOKUP(A420,'Kör- och arbetstid'!$A$2:$N$377,13,FALSE)</f>
        <v>46166</v>
      </c>
      <c r="M420" s="27">
        <f t="shared" si="12"/>
        <v>21</v>
      </c>
      <c r="N420" s="28" t="str">
        <f t="shared" si="13"/>
        <v>sön</v>
      </c>
    </row>
    <row r="421" spans="1:14" ht="15" customHeight="1" x14ac:dyDescent="0.25">
      <c r="A421" s="23" cm="1">
        <f t="array" ref="A421">IFERROR(
_xlfn.XLOOKUP($E421&amp;"|"&amp;$F421,
'Kör- och arbetstid'!$B$2:$B$377&amp;"|"&amp;'Kör- och arbetstid'!$C$2:$C$377,
'Kör- och arbetstid'!$A$2:$A$377),
"")</f>
        <v>26</v>
      </c>
      <c r="B421" s="24" t="s">
        <v>619</v>
      </c>
      <c r="C421" s="24" t="s">
        <v>825</v>
      </c>
      <c r="D421" s="24">
        <v>817</v>
      </c>
      <c r="E421" s="24" t="s">
        <v>937</v>
      </c>
      <c r="F421" s="24">
        <v>3</v>
      </c>
      <c r="G421" s="34" t="s">
        <v>938</v>
      </c>
      <c r="H421" s="34" t="s">
        <v>939</v>
      </c>
      <c r="I421" s="37" t="s">
        <v>940</v>
      </c>
      <c r="J421" s="38">
        <v>757</v>
      </c>
      <c r="K421" s="39"/>
      <c r="L421" s="26">
        <f>VLOOKUP(A421,'Kör- och arbetstid'!$A$2:$N$377,13,FALSE)</f>
        <v>46166</v>
      </c>
      <c r="M421" s="27">
        <f t="shared" si="12"/>
        <v>21</v>
      </c>
      <c r="N421" s="28" t="str">
        <f t="shared" si="13"/>
        <v>sön</v>
      </c>
    </row>
    <row r="422" spans="1:14" ht="15" customHeight="1" x14ac:dyDescent="0.25">
      <c r="A422" s="23" cm="1">
        <f t="array" ref="A422">IFERROR(
_xlfn.XLOOKUP($E422&amp;"|"&amp;$F422,
'Kör- och arbetstid'!$B$2:$B$377&amp;"|"&amp;'Kör- och arbetstid'!$C$2:$C$377,
'Kör- och arbetstid'!$A$2:$A$377),
"")</f>
        <v>26</v>
      </c>
      <c r="B422" s="24" t="s">
        <v>619</v>
      </c>
      <c r="C422" s="24" t="s">
        <v>825</v>
      </c>
      <c r="D422" s="24">
        <v>817</v>
      </c>
      <c r="E422" s="24" t="s">
        <v>937</v>
      </c>
      <c r="F422" s="24">
        <v>3</v>
      </c>
      <c r="G422" s="34" t="s">
        <v>941</v>
      </c>
      <c r="H422" s="34" t="s">
        <v>942</v>
      </c>
      <c r="I422" s="37" t="s">
        <v>943</v>
      </c>
      <c r="J422" s="38">
        <v>28</v>
      </c>
      <c r="K422" s="40"/>
      <c r="L422" s="26">
        <f>VLOOKUP(A422,'Kör- och arbetstid'!$A$2:$N$377,13,FALSE)</f>
        <v>46166</v>
      </c>
      <c r="M422" s="27">
        <f t="shared" si="12"/>
        <v>21</v>
      </c>
      <c r="N422" s="28" t="str">
        <f t="shared" si="13"/>
        <v>sön</v>
      </c>
    </row>
    <row r="423" spans="1:14" ht="15" customHeight="1" x14ac:dyDescent="0.25">
      <c r="A423" s="23" cm="1">
        <f t="array" ref="A423">IFERROR(
_xlfn.XLOOKUP($E423&amp;"|"&amp;$F423,
'Kör- och arbetstid'!$B$2:$B$377&amp;"|"&amp;'Kör- och arbetstid'!$C$2:$C$377,
'Kör- och arbetstid'!$A$2:$A$377),
"")</f>
        <v>26</v>
      </c>
      <c r="B423" s="24" t="s">
        <v>619</v>
      </c>
      <c r="C423" s="24" t="s">
        <v>825</v>
      </c>
      <c r="D423" s="24">
        <v>817</v>
      </c>
      <c r="E423" s="24" t="s">
        <v>937</v>
      </c>
      <c r="F423" s="24">
        <v>3</v>
      </c>
      <c r="G423" s="34" t="s">
        <v>944</v>
      </c>
      <c r="H423" s="24" t="s">
        <v>945</v>
      </c>
      <c r="I423" s="33" t="s">
        <v>854</v>
      </c>
      <c r="J423" s="38">
        <v>102</v>
      </c>
      <c r="K423" s="39"/>
      <c r="L423" s="26">
        <f>VLOOKUP(A423,'Kör- och arbetstid'!$A$2:$N$377,13,FALSE)</f>
        <v>46166</v>
      </c>
      <c r="M423" s="27">
        <f t="shared" si="12"/>
        <v>21</v>
      </c>
      <c r="N423" s="28" t="str">
        <f t="shared" si="13"/>
        <v>sön</v>
      </c>
    </row>
    <row r="424" spans="1:14" ht="15" customHeight="1" x14ac:dyDescent="0.25">
      <c r="A424" s="23" cm="1">
        <f t="array" ref="A424">IFERROR(
_xlfn.XLOOKUP($E424&amp;"|"&amp;$F424,
'Kör- och arbetstid'!$B$2:$B$377&amp;"|"&amp;'Kör- och arbetstid'!$C$2:$C$377,
'Kör- och arbetstid'!$A$2:$A$377),
"")</f>
        <v>26</v>
      </c>
      <c r="B424" s="24" t="s">
        <v>619</v>
      </c>
      <c r="C424" s="24" t="s">
        <v>825</v>
      </c>
      <c r="D424" s="24">
        <v>817</v>
      </c>
      <c r="E424" s="24" t="s">
        <v>937</v>
      </c>
      <c r="F424" s="24">
        <v>3</v>
      </c>
      <c r="G424" s="24" t="s">
        <v>946</v>
      </c>
      <c r="H424" s="24" t="s">
        <v>947</v>
      </c>
      <c r="I424" s="37" t="s">
        <v>948</v>
      </c>
      <c r="J424" s="38">
        <v>623</v>
      </c>
      <c r="K424" s="39"/>
      <c r="L424" s="26">
        <f>VLOOKUP(A424,'Kör- och arbetstid'!$A$2:$N$377,13,FALSE)</f>
        <v>46166</v>
      </c>
      <c r="M424" s="27">
        <f t="shared" si="12"/>
        <v>21</v>
      </c>
      <c r="N424" s="28" t="str">
        <f t="shared" si="13"/>
        <v>sön</v>
      </c>
    </row>
    <row r="425" spans="1:14" ht="15" customHeight="1" x14ac:dyDescent="0.25">
      <c r="A425" s="23" cm="1">
        <f t="array" ref="A425">IFERROR(
_xlfn.XLOOKUP($E425&amp;"|"&amp;$F425,
'Kör- och arbetstid'!$B$2:$B$377&amp;"|"&amp;'Kör- och arbetstid'!$C$2:$C$377,
'Kör- och arbetstid'!$A$2:$A$377),
"")</f>
        <v>26</v>
      </c>
      <c r="B425" s="24" t="s">
        <v>619</v>
      </c>
      <c r="C425" s="24" t="s">
        <v>825</v>
      </c>
      <c r="D425" s="24">
        <v>817</v>
      </c>
      <c r="E425" s="24" t="s">
        <v>937</v>
      </c>
      <c r="F425" s="24">
        <v>3</v>
      </c>
      <c r="G425" s="24" t="s">
        <v>949</v>
      </c>
      <c r="H425" s="34" t="s">
        <v>950</v>
      </c>
      <c r="I425" s="37" t="s">
        <v>951</v>
      </c>
      <c r="J425" s="38">
        <v>324</v>
      </c>
      <c r="K425" s="39"/>
      <c r="L425" s="26">
        <f>VLOOKUP(A425,'Kör- och arbetstid'!$A$2:$N$377,13,FALSE)</f>
        <v>46166</v>
      </c>
      <c r="M425" s="27">
        <f t="shared" si="12"/>
        <v>21</v>
      </c>
      <c r="N425" s="28" t="str">
        <f t="shared" si="13"/>
        <v>sön</v>
      </c>
    </row>
    <row r="426" spans="1:14" ht="15" customHeight="1" x14ac:dyDescent="0.25">
      <c r="A426" s="23" cm="1">
        <f t="array" ref="A426">IFERROR(
_xlfn.XLOOKUP($E426&amp;"|"&amp;$F426,
'Kör- och arbetstid'!$B$2:$B$377&amp;"|"&amp;'Kör- och arbetstid'!$C$2:$C$377,
'Kör- och arbetstid'!$A$2:$A$377),
"")</f>
        <v>26</v>
      </c>
      <c r="B426" s="24" t="s">
        <v>619</v>
      </c>
      <c r="C426" s="24" t="s">
        <v>825</v>
      </c>
      <c r="D426" s="24">
        <v>817</v>
      </c>
      <c r="E426" s="24" t="s">
        <v>937</v>
      </c>
      <c r="F426" s="24">
        <v>3</v>
      </c>
      <c r="G426" s="24" t="s">
        <v>952</v>
      </c>
      <c r="H426" s="24" t="s">
        <v>953</v>
      </c>
      <c r="I426" s="37" t="s">
        <v>954</v>
      </c>
      <c r="J426" s="38">
        <v>402</v>
      </c>
      <c r="K426" s="39"/>
      <c r="L426" s="26">
        <f>VLOOKUP(A426,'Kör- och arbetstid'!$A$2:$N$377,13,FALSE)</f>
        <v>46166</v>
      </c>
      <c r="M426" s="27">
        <f t="shared" si="12"/>
        <v>21</v>
      </c>
      <c r="N426" s="28" t="str">
        <f t="shared" si="13"/>
        <v>sön</v>
      </c>
    </row>
    <row r="427" spans="1:14" ht="15" customHeight="1" x14ac:dyDescent="0.25">
      <c r="A427" s="23" cm="1">
        <f t="array" ref="A427">IFERROR(
_xlfn.XLOOKUP($E427&amp;"|"&amp;$F427,
'Kör- och arbetstid'!$B$2:$B$377&amp;"|"&amp;'Kör- och arbetstid'!$C$2:$C$377,
'Kör- och arbetstid'!$A$2:$A$377),
"")</f>
        <v>26</v>
      </c>
      <c r="B427" s="24" t="s">
        <v>619</v>
      </c>
      <c r="C427" s="24" t="s">
        <v>825</v>
      </c>
      <c r="D427" s="24">
        <v>817</v>
      </c>
      <c r="E427" s="24" t="s">
        <v>937</v>
      </c>
      <c r="F427" s="24">
        <v>3</v>
      </c>
      <c r="G427" s="24" t="s">
        <v>952</v>
      </c>
      <c r="H427" s="24" t="s">
        <v>955</v>
      </c>
      <c r="I427" s="33" t="s">
        <v>956</v>
      </c>
      <c r="J427" s="38">
        <v>166</v>
      </c>
      <c r="K427" s="39"/>
      <c r="L427" s="26">
        <f>VLOOKUP(A427,'Kör- och arbetstid'!$A$2:$N$377,13,FALSE)</f>
        <v>46166</v>
      </c>
      <c r="M427" s="27">
        <f t="shared" si="12"/>
        <v>21</v>
      </c>
      <c r="N427" s="28" t="str">
        <f t="shared" si="13"/>
        <v>sön</v>
      </c>
    </row>
    <row r="428" spans="1:14" ht="15" customHeight="1" x14ac:dyDescent="0.25">
      <c r="A428" s="23" cm="1">
        <f t="array" ref="A428">IFERROR(
_xlfn.XLOOKUP($E428&amp;"|"&amp;$F428,
'Kör- och arbetstid'!$B$2:$B$377&amp;"|"&amp;'Kör- och arbetstid'!$C$2:$C$377,
'Kör- och arbetstid'!$A$2:$A$377),
"")</f>
        <v>26</v>
      </c>
      <c r="B428" s="24" t="s">
        <v>619</v>
      </c>
      <c r="C428" s="24" t="s">
        <v>825</v>
      </c>
      <c r="D428" s="24">
        <v>817</v>
      </c>
      <c r="E428" s="24" t="s">
        <v>937</v>
      </c>
      <c r="F428" s="24">
        <v>3</v>
      </c>
      <c r="G428" s="24" t="s">
        <v>957</v>
      </c>
      <c r="H428" s="24" t="s">
        <v>958</v>
      </c>
      <c r="I428" s="37" t="s">
        <v>959</v>
      </c>
      <c r="J428" s="38">
        <v>373</v>
      </c>
      <c r="K428" s="39"/>
      <c r="L428" s="26">
        <f>VLOOKUP(A428,'Kör- och arbetstid'!$A$2:$N$377,13,FALSE)</f>
        <v>46166</v>
      </c>
      <c r="M428" s="27">
        <f t="shared" si="12"/>
        <v>21</v>
      </c>
      <c r="N428" s="28" t="str">
        <f t="shared" si="13"/>
        <v>sön</v>
      </c>
    </row>
    <row r="429" spans="1:14" ht="15" customHeight="1" x14ac:dyDescent="0.25">
      <c r="A429" s="23" cm="1">
        <f t="array" ref="A429">IFERROR(
_xlfn.XLOOKUP($E429&amp;"|"&amp;$F429,
'Kör- och arbetstid'!$B$2:$B$377&amp;"|"&amp;'Kör- och arbetstid'!$C$2:$C$377,
'Kör- och arbetstid'!$A$2:$A$377),
"")</f>
        <v>26</v>
      </c>
      <c r="B429" s="24" t="s">
        <v>619</v>
      </c>
      <c r="C429" s="24" t="s">
        <v>825</v>
      </c>
      <c r="D429" s="24">
        <v>817</v>
      </c>
      <c r="E429" s="24" t="s">
        <v>937</v>
      </c>
      <c r="F429" s="24">
        <v>3</v>
      </c>
      <c r="G429" s="24" t="s">
        <v>960</v>
      </c>
      <c r="H429" s="24" t="s">
        <v>961</v>
      </c>
      <c r="I429" s="37" t="s">
        <v>962</v>
      </c>
      <c r="J429" s="38">
        <v>186</v>
      </c>
      <c r="K429" s="39"/>
      <c r="L429" s="26">
        <f>VLOOKUP(A429,'Kör- och arbetstid'!$A$2:$N$377,13,FALSE)</f>
        <v>46166</v>
      </c>
      <c r="M429" s="27">
        <f t="shared" si="12"/>
        <v>21</v>
      </c>
      <c r="N429" s="28" t="str">
        <f t="shared" si="13"/>
        <v>sön</v>
      </c>
    </row>
    <row r="430" spans="1:14" ht="15" customHeight="1" x14ac:dyDescent="0.25">
      <c r="A430" s="23" cm="1">
        <f t="array" ref="A430">IFERROR(
_xlfn.XLOOKUP($E430&amp;"|"&amp;$F430,
'Kör- och arbetstid'!$B$2:$B$377&amp;"|"&amp;'Kör- och arbetstid'!$C$2:$C$377,
'Kör- och arbetstid'!$A$2:$A$377),
"")</f>
        <v>26</v>
      </c>
      <c r="B430" s="24" t="s">
        <v>619</v>
      </c>
      <c r="C430" s="24" t="s">
        <v>825</v>
      </c>
      <c r="D430" s="24">
        <v>817</v>
      </c>
      <c r="E430" s="24" t="s">
        <v>937</v>
      </c>
      <c r="F430" s="24">
        <v>3</v>
      </c>
      <c r="G430" s="24" t="s">
        <v>963</v>
      </c>
      <c r="H430" s="24" t="s">
        <v>964</v>
      </c>
      <c r="I430" s="37" t="s">
        <v>965</v>
      </c>
      <c r="J430" s="38">
        <v>352</v>
      </c>
      <c r="K430" s="39"/>
      <c r="L430" s="26">
        <f>VLOOKUP(A430,'Kör- och arbetstid'!$A$2:$N$377,13,FALSE)</f>
        <v>46166</v>
      </c>
      <c r="M430" s="27">
        <f t="shared" si="12"/>
        <v>21</v>
      </c>
      <c r="N430" s="28" t="str">
        <f t="shared" si="13"/>
        <v>sön</v>
      </c>
    </row>
    <row r="431" spans="1:14" ht="15" customHeight="1" x14ac:dyDescent="0.25">
      <c r="A431" s="23" cm="1">
        <f t="array" ref="A431">IFERROR(
_xlfn.XLOOKUP($E431&amp;"|"&amp;$F431,
'Kör- och arbetstid'!$B$2:$B$377&amp;"|"&amp;'Kör- och arbetstid'!$C$2:$C$377,
'Kör- och arbetstid'!$A$2:$A$377),
"")</f>
        <v>26</v>
      </c>
      <c r="B431" s="24" t="s">
        <v>619</v>
      </c>
      <c r="C431" s="24" t="s">
        <v>825</v>
      </c>
      <c r="D431" s="24">
        <v>817</v>
      </c>
      <c r="E431" s="24" t="s">
        <v>937</v>
      </c>
      <c r="F431" s="24">
        <v>3</v>
      </c>
      <c r="G431" s="24" t="s">
        <v>966</v>
      </c>
      <c r="H431" s="24" t="s">
        <v>967</v>
      </c>
      <c r="I431" s="37" t="s">
        <v>968</v>
      </c>
      <c r="J431" s="38">
        <v>369</v>
      </c>
      <c r="K431" s="39"/>
      <c r="L431" s="26">
        <f>VLOOKUP(A431,'Kör- och arbetstid'!$A$2:$N$377,13,FALSE)</f>
        <v>46166</v>
      </c>
      <c r="M431" s="27">
        <f t="shared" si="12"/>
        <v>21</v>
      </c>
      <c r="N431" s="28" t="str">
        <f t="shared" si="13"/>
        <v>sön</v>
      </c>
    </row>
    <row r="432" spans="1:14" ht="15" customHeight="1" x14ac:dyDescent="0.25">
      <c r="A432" s="23" cm="1">
        <f t="array" ref="A432">IFERROR(
_xlfn.XLOOKUP($E432&amp;"|"&amp;$F432,
'Kör- och arbetstid'!$B$2:$B$377&amp;"|"&amp;'Kör- och arbetstid'!$C$2:$C$377,
'Kör- och arbetstid'!$A$2:$A$377),
"")</f>
        <v>26</v>
      </c>
      <c r="B432" s="24" t="s">
        <v>619</v>
      </c>
      <c r="C432" s="24" t="s">
        <v>825</v>
      </c>
      <c r="D432" s="24">
        <v>817</v>
      </c>
      <c r="E432" s="24" t="s">
        <v>937</v>
      </c>
      <c r="F432" s="24">
        <v>3</v>
      </c>
      <c r="G432" s="24" t="s">
        <v>969</v>
      </c>
      <c r="H432" s="24" t="s">
        <v>970</v>
      </c>
      <c r="I432" s="37" t="s">
        <v>971</v>
      </c>
      <c r="J432" s="38">
        <v>172</v>
      </c>
      <c r="K432" s="39"/>
      <c r="L432" s="26">
        <f>VLOOKUP(A432,'Kör- och arbetstid'!$A$2:$N$377,13,FALSE)</f>
        <v>46166</v>
      </c>
      <c r="M432" s="27">
        <f t="shared" si="12"/>
        <v>21</v>
      </c>
      <c r="N432" s="28" t="str">
        <f t="shared" si="13"/>
        <v>sön</v>
      </c>
    </row>
    <row r="433" spans="1:14" ht="15" customHeight="1" x14ac:dyDescent="0.25">
      <c r="A433" s="23" cm="1">
        <f t="array" ref="A433">IFERROR(
_xlfn.XLOOKUP($E433&amp;"|"&amp;$F433,
'Kör- och arbetstid'!$B$2:$B$377&amp;"|"&amp;'Kör- och arbetstid'!$C$2:$C$377,
'Kör- och arbetstid'!$A$2:$A$377),
"")</f>
        <v>26</v>
      </c>
      <c r="B433" s="24" t="s">
        <v>619</v>
      </c>
      <c r="C433" s="24" t="s">
        <v>825</v>
      </c>
      <c r="D433" s="24">
        <v>817</v>
      </c>
      <c r="E433" s="24" t="s">
        <v>937</v>
      </c>
      <c r="F433" s="24">
        <v>3</v>
      </c>
      <c r="G433" s="24" t="s">
        <v>969</v>
      </c>
      <c r="H433" s="24" t="s">
        <v>972</v>
      </c>
      <c r="I433" s="37" t="s">
        <v>973</v>
      </c>
      <c r="J433" s="38">
        <v>569</v>
      </c>
      <c r="K433" s="39"/>
      <c r="L433" s="26">
        <f>VLOOKUP(A433,'Kör- och arbetstid'!$A$2:$N$377,13,FALSE)</f>
        <v>46166</v>
      </c>
      <c r="M433" s="27">
        <f t="shared" si="12"/>
        <v>21</v>
      </c>
      <c r="N433" s="28" t="str">
        <f t="shared" si="13"/>
        <v>sön</v>
      </c>
    </row>
    <row r="434" spans="1:14" ht="15" customHeight="1" x14ac:dyDescent="0.25">
      <c r="A434" s="23" cm="1">
        <f t="array" ref="A434">IFERROR(
_xlfn.XLOOKUP($E434&amp;"|"&amp;$F434,
'Kör- och arbetstid'!$B$2:$B$377&amp;"|"&amp;'Kör- och arbetstid'!$C$2:$C$377,
'Kör- och arbetstid'!$A$2:$A$377),
"")</f>
        <v>26</v>
      </c>
      <c r="B434" s="24" t="s">
        <v>619</v>
      </c>
      <c r="C434" s="24" t="s">
        <v>825</v>
      </c>
      <c r="D434" s="24">
        <v>817</v>
      </c>
      <c r="E434" s="24" t="s">
        <v>937</v>
      </c>
      <c r="F434" s="24">
        <v>3</v>
      </c>
      <c r="G434" s="24" t="s">
        <v>822</v>
      </c>
      <c r="H434" s="24" t="s">
        <v>974</v>
      </c>
      <c r="I434" s="37" t="s">
        <v>975</v>
      </c>
      <c r="J434" s="38">
        <v>485</v>
      </c>
      <c r="K434" s="39"/>
      <c r="L434" s="26">
        <f>VLOOKUP(A434,'Kör- och arbetstid'!$A$2:$N$377,13,FALSE)</f>
        <v>46166</v>
      </c>
      <c r="M434" s="27">
        <f t="shared" si="12"/>
        <v>21</v>
      </c>
      <c r="N434" s="28" t="str">
        <f t="shared" si="13"/>
        <v>sön</v>
      </c>
    </row>
    <row r="435" spans="1:14" ht="15" customHeight="1" x14ac:dyDescent="0.25">
      <c r="A435" s="23" cm="1">
        <f t="array" ref="A435">IFERROR(
_xlfn.XLOOKUP($E435&amp;"|"&amp;$F435,
'Kör- och arbetstid'!$B$2:$B$377&amp;"|"&amp;'Kör- och arbetstid'!$C$2:$C$377,
'Kör- och arbetstid'!$A$2:$A$377),
"")</f>
        <v>26</v>
      </c>
      <c r="B435" s="24" t="s">
        <v>619</v>
      </c>
      <c r="C435" s="24" t="s">
        <v>825</v>
      </c>
      <c r="D435" s="24">
        <v>817</v>
      </c>
      <c r="E435" s="24" t="s">
        <v>937</v>
      </c>
      <c r="F435" s="24">
        <v>3</v>
      </c>
      <c r="G435" s="24" t="s">
        <v>976</v>
      </c>
      <c r="H435" s="24" t="s">
        <v>977</v>
      </c>
      <c r="I435" s="37" t="s">
        <v>978</v>
      </c>
      <c r="J435" s="38">
        <v>208</v>
      </c>
      <c r="K435" s="39"/>
      <c r="L435" s="26">
        <f>VLOOKUP(A435,'Kör- och arbetstid'!$A$2:$N$377,13,FALSE)</f>
        <v>46166</v>
      </c>
      <c r="M435" s="27">
        <f t="shared" si="12"/>
        <v>21</v>
      </c>
      <c r="N435" s="28" t="str">
        <f t="shared" si="13"/>
        <v>sön</v>
      </c>
    </row>
    <row r="436" spans="1:14" ht="15" customHeight="1" x14ac:dyDescent="0.25">
      <c r="A436" s="23" cm="1">
        <f t="array" ref="A436">IFERROR(
_xlfn.XLOOKUP($E436&amp;"|"&amp;$F436,
'Kör- och arbetstid'!$B$2:$B$377&amp;"|"&amp;'Kör- och arbetstid'!$C$2:$C$377,
'Kör- och arbetstid'!$A$2:$A$377),
"")</f>
        <v>26</v>
      </c>
      <c r="B436" s="24" t="s">
        <v>619</v>
      </c>
      <c r="C436" s="24" t="s">
        <v>825</v>
      </c>
      <c r="D436" s="29">
        <v>817</v>
      </c>
      <c r="E436" s="29" t="s">
        <v>826</v>
      </c>
      <c r="F436" s="24">
        <v>3</v>
      </c>
      <c r="G436" s="29" t="s">
        <v>979</v>
      </c>
      <c r="H436" s="29" t="s">
        <v>980</v>
      </c>
      <c r="I436" s="42" t="s">
        <v>981</v>
      </c>
      <c r="J436" s="38">
        <v>171</v>
      </c>
      <c r="K436" s="40"/>
      <c r="L436" s="26">
        <f>VLOOKUP(A436,'Kör- och arbetstid'!$A$2:$N$377,13,FALSE)</f>
        <v>46166</v>
      </c>
      <c r="M436" s="27">
        <f t="shared" si="12"/>
        <v>21</v>
      </c>
      <c r="N436" s="28" t="str">
        <f t="shared" si="13"/>
        <v>sön</v>
      </c>
    </row>
    <row r="437" spans="1:14" ht="15" customHeight="1" x14ac:dyDescent="0.25">
      <c r="A437" s="23" cm="1">
        <f t="array" ref="A437">IFERROR(
_xlfn.XLOOKUP($E437&amp;"|"&amp;$F437,
'Kör- och arbetstid'!$B$2:$B$377&amp;"|"&amp;'Kör- och arbetstid'!$C$2:$C$377,
'Kör- och arbetstid'!$A$2:$A$377),
"")</f>
        <v>26</v>
      </c>
      <c r="B437" s="24" t="s">
        <v>619</v>
      </c>
      <c r="C437" s="24" t="s">
        <v>825</v>
      </c>
      <c r="D437" s="24">
        <v>817</v>
      </c>
      <c r="E437" s="24" t="s">
        <v>937</v>
      </c>
      <c r="F437" s="24">
        <v>3</v>
      </c>
      <c r="G437" s="24" t="s">
        <v>982</v>
      </c>
      <c r="H437" s="24" t="s">
        <v>983</v>
      </c>
      <c r="I437" s="37" t="s">
        <v>984</v>
      </c>
      <c r="J437" s="38">
        <v>200</v>
      </c>
      <c r="K437" s="40"/>
      <c r="L437" s="26">
        <f>VLOOKUP(A437,'Kör- och arbetstid'!$A$2:$N$377,13,FALSE)</f>
        <v>46166</v>
      </c>
      <c r="M437" s="27">
        <f t="shared" si="12"/>
        <v>21</v>
      </c>
      <c r="N437" s="28" t="str">
        <f t="shared" si="13"/>
        <v>sön</v>
      </c>
    </row>
    <row r="438" spans="1:14" ht="15" customHeight="1" x14ac:dyDescent="0.25">
      <c r="A438" s="23" cm="1">
        <f t="array" ref="A438">IFERROR(
_xlfn.XLOOKUP($E438&amp;"|"&amp;$F438,
'Kör- och arbetstid'!$B$2:$B$377&amp;"|"&amp;'Kör- och arbetstid'!$C$2:$C$377,
'Kör- och arbetstid'!$A$2:$A$377),
"")</f>
        <v>26</v>
      </c>
      <c r="B438" s="24" t="s">
        <v>619</v>
      </c>
      <c r="C438" s="24" t="s">
        <v>825</v>
      </c>
      <c r="D438" s="24">
        <v>817</v>
      </c>
      <c r="E438" s="24" t="s">
        <v>937</v>
      </c>
      <c r="F438" s="24">
        <v>3</v>
      </c>
      <c r="G438" s="24" t="s">
        <v>985</v>
      </c>
      <c r="H438" s="24" t="s">
        <v>986</v>
      </c>
      <c r="I438" s="37" t="s">
        <v>987</v>
      </c>
      <c r="J438" s="38">
        <v>353</v>
      </c>
      <c r="K438" s="39"/>
      <c r="L438" s="26">
        <f>VLOOKUP(A438,'Kör- och arbetstid'!$A$2:$N$377,13,FALSE)</f>
        <v>46166</v>
      </c>
      <c r="M438" s="27">
        <f t="shared" si="12"/>
        <v>21</v>
      </c>
      <c r="N438" s="28" t="str">
        <f t="shared" si="13"/>
        <v>sön</v>
      </c>
    </row>
    <row r="439" spans="1:14" ht="15" customHeight="1" x14ac:dyDescent="0.25">
      <c r="A439" s="23" cm="1">
        <f t="array" ref="A439">IFERROR(
_xlfn.XLOOKUP($E439&amp;"|"&amp;$F439,
'Kör- och arbetstid'!$B$2:$B$377&amp;"|"&amp;'Kör- och arbetstid'!$C$2:$C$377,
'Kör- och arbetstid'!$A$2:$A$377),
"")</f>
        <v>26</v>
      </c>
      <c r="B439" s="24" t="s">
        <v>619</v>
      </c>
      <c r="C439" s="24" t="s">
        <v>825</v>
      </c>
      <c r="D439" s="24">
        <v>817</v>
      </c>
      <c r="E439" s="24" t="s">
        <v>937</v>
      </c>
      <c r="F439" s="24">
        <v>3</v>
      </c>
      <c r="G439" s="24" t="s">
        <v>988</v>
      </c>
      <c r="H439" s="24" t="s">
        <v>989</v>
      </c>
      <c r="I439" s="37" t="s">
        <v>990</v>
      </c>
      <c r="J439" s="38">
        <v>227</v>
      </c>
      <c r="K439" s="39"/>
      <c r="L439" s="26">
        <f>VLOOKUP(A439,'Kör- och arbetstid'!$A$2:$N$377,13,FALSE)</f>
        <v>46166</v>
      </c>
      <c r="M439" s="27">
        <f t="shared" si="12"/>
        <v>21</v>
      </c>
      <c r="N439" s="28" t="str">
        <f t="shared" si="13"/>
        <v>sön</v>
      </c>
    </row>
    <row r="440" spans="1:14" ht="15" customHeight="1" x14ac:dyDescent="0.25">
      <c r="A440" s="23" cm="1">
        <f t="array" ref="A440">IFERROR(
_xlfn.XLOOKUP($E440&amp;"|"&amp;$F440,
'Kör- och arbetstid'!$B$2:$B$377&amp;"|"&amp;'Kör- och arbetstid'!$C$2:$C$377,
'Kör- och arbetstid'!$A$2:$A$377),
"")</f>
        <v>26</v>
      </c>
      <c r="B440" s="24" t="s">
        <v>619</v>
      </c>
      <c r="C440" s="24" t="s">
        <v>825</v>
      </c>
      <c r="D440" s="24">
        <v>817</v>
      </c>
      <c r="E440" s="24" t="s">
        <v>937</v>
      </c>
      <c r="F440" s="24">
        <v>3</v>
      </c>
      <c r="G440" s="24" t="s">
        <v>991</v>
      </c>
      <c r="H440" s="24" t="s">
        <v>884</v>
      </c>
      <c r="I440" s="37" t="s">
        <v>992</v>
      </c>
      <c r="J440" s="38">
        <v>110</v>
      </c>
      <c r="K440" s="39"/>
      <c r="L440" s="26">
        <f>VLOOKUP(A440,'Kör- och arbetstid'!$A$2:$N$377,13,FALSE)</f>
        <v>46166</v>
      </c>
      <c r="M440" s="27">
        <f t="shared" si="12"/>
        <v>21</v>
      </c>
      <c r="N440" s="28" t="str">
        <f t="shared" si="13"/>
        <v>sön</v>
      </c>
    </row>
    <row r="441" spans="1:14" ht="15" customHeight="1" x14ac:dyDescent="0.25">
      <c r="A441" s="23" cm="1">
        <f t="array" ref="A441">IFERROR(
_xlfn.XLOOKUP($E441&amp;"|"&amp;$F441,
'Kör- och arbetstid'!$B$2:$B$377&amp;"|"&amp;'Kör- och arbetstid'!$C$2:$C$377,
'Kör- och arbetstid'!$A$2:$A$377),
"")</f>
        <v>26</v>
      </c>
      <c r="B441" s="24" t="s">
        <v>619</v>
      </c>
      <c r="C441" s="24" t="s">
        <v>825</v>
      </c>
      <c r="D441" s="24">
        <v>817</v>
      </c>
      <c r="E441" s="24" t="s">
        <v>937</v>
      </c>
      <c r="F441" s="24">
        <v>3</v>
      </c>
      <c r="G441" s="24" t="s">
        <v>993</v>
      </c>
      <c r="H441" s="24" t="s">
        <v>994</v>
      </c>
      <c r="I441" s="37" t="s">
        <v>995</v>
      </c>
      <c r="J441" s="38">
        <v>21</v>
      </c>
      <c r="K441" s="39"/>
      <c r="L441" s="26">
        <f>VLOOKUP(A441,'Kör- och arbetstid'!$A$2:$N$377,13,FALSE)</f>
        <v>46166</v>
      </c>
      <c r="M441" s="27">
        <f t="shared" si="12"/>
        <v>21</v>
      </c>
      <c r="N441" s="28" t="str">
        <f t="shared" si="13"/>
        <v>sön</v>
      </c>
    </row>
    <row r="442" spans="1:14" ht="15" customHeight="1" x14ac:dyDescent="0.25">
      <c r="A442" s="23" cm="1">
        <f t="array" ref="A442">IFERROR(
_xlfn.XLOOKUP($E442&amp;"|"&amp;$F442,
'Kör- och arbetstid'!$B$2:$B$377&amp;"|"&amp;'Kör- och arbetstid'!$C$2:$C$377,
'Kör- och arbetstid'!$A$2:$A$377),
"")</f>
        <v>26</v>
      </c>
      <c r="B442" s="24" t="s">
        <v>619</v>
      </c>
      <c r="C442" s="24" t="s">
        <v>825</v>
      </c>
      <c r="D442" s="24">
        <v>817</v>
      </c>
      <c r="E442" s="24" t="s">
        <v>937</v>
      </c>
      <c r="F442" s="24">
        <v>3</v>
      </c>
      <c r="G442" s="24" t="s">
        <v>996</v>
      </c>
      <c r="H442" s="24" t="s">
        <v>997</v>
      </c>
      <c r="I442" s="37" t="s">
        <v>998</v>
      </c>
      <c r="J442" s="38">
        <v>14</v>
      </c>
      <c r="K442" s="39"/>
      <c r="L442" s="26">
        <f>VLOOKUP(A442,'Kör- och arbetstid'!$A$2:$N$377,13,FALSE)</f>
        <v>46166</v>
      </c>
      <c r="M442" s="27">
        <f t="shared" si="12"/>
        <v>21</v>
      </c>
      <c r="N442" s="28" t="str">
        <f t="shared" si="13"/>
        <v>sön</v>
      </c>
    </row>
    <row r="443" spans="1:14" ht="15" customHeight="1" x14ac:dyDescent="0.25">
      <c r="A443" s="23" cm="1">
        <f t="array" ref="A443">IFERROR(
_xlfn.XLOOKUP($E443&amp;"|"&amp;$F443,
'Kör- och arbetstid'!$B$2:$B$377&amp;"|"&amp;'Kör- och arbetstid'!$C$2:$C$377,
'Kör- och arbetstid'!$A$2:$A$377),
"")</f>
        <v>26</v>
      </c>
      <c r="B443" s="24" t="s">
        <v>619</v>
      </c>
      <c r="C443" s="24" t="s">
        <v>825</v>
      </c>
      <c r="D443" s="24">
        <v>817</v>
      </c>
      <c r="E443" s="24" t="s">
        <v>937</v>
      </c>
      <c r="F443" s="24">
        <v>3</v>
      </c>
      <c r="G443" s="24">
        <v>104</v>
      </c>
      <c r="H443" s="24" t="s">
        <v>999</v>
      </c>
      <c r="I443" s="37" t="s">
        <v>1000</v>
      </c>
      <c r="J443" s="38">
        <v>229</v>
      </c>
      <c r="K443" s="39"/>
      <c r="L443" s="26">
        <f>VLOOKUP(A443,'Kör- och arbetstid'!$A$2:$N$377,13,FALSE)</f>
        <v>46166</v>
      </c>
      <c r="M443" s="27">
        <f t="shared" si="12"/>
        <v>21</v>
      </c>
      <c r="N443" s="28" t="str">
        <f t="shared" si="13"/>
        <v>sön</v>
      </c>
    </row>
    <row r="444" spans="1:14" ht="15" customHeight="1" x14ac:dyDescent="0.25">
      <c r="A444" s="23" cm="1">
        <f t="array" ref="A444">IFERROR(
_xlfn.XLOOKUP($E444&amp;"|"&amp;$F444,
'Kör- och arbetstid'!$B$2:$B$377&amp;"|"&amp;'Kör- och arbetstid'!$C$2:$C$377,
'Kör- och arbetstid'!$A$2:$A$377),
"")</f>
        <v>26</v>
      </c>
      <c r="B444" s="24" t="s">
        <v>619</v>
      </c>
      <c r="C444" s="24" t="s">
        <v>825</v>
      </c>
      <c r="D444" s="24">
        <v>817</v>
      </c>
      <c r="E444" s="24" t="s">
        <v>937</v>
      </c>
      <c r="F444" s="24">
        <v>3</v>
      </c>
      <c r="G444" s="24">
        <v>103</v>
      </c>
      <c r="H444" s="24" t="s">
        <v>1001</v>
      </c>
      <c r="I444" s="37" t="s">
        <v>1002</v>
      </c>
      <c r="J444" s="38">
        <v>251</v>
      </c>
      <c r="K444" s="39"/>
      <c r="L444" s="26">
        <f>VLOOKUP(A444,'Kör- och arbetstid'!$A$2:$N$377,13,FALSE)</f>
        <v>46166</v>
      </c>
      <c r="M444" s="27">
        <f t="shared" si="12"/>
        <v>21</v>
      </c>
      <c r="N444" s="28" t="str">
        <f t="shared" si="13"/>
        <v>sön</v>
      </c>
    </row>
    <row r="445" spans="1:14" ht="15" customHeight="1" x14ac:dyDescent="0.25">
      <c r="A445" s="23" cm="1">
        <f t="array" ref="A445">IFERROR(
_xlfn.XLOOKUP($E445&amp;"|"&amp;$F445,
'Kör- och arbetstid'!$B$2:$B$377&amp;"|"&amp;'Kör- och arbetstid'!$C$2:$C$377,
'Kör- och arbetstid'!$A$2:$A$377),
"")</f>
        <v>26</v>
      </c>
      <c r="B445" s="24" t="s">
        <v>619</v>
      </c>
      <c r="C445" s="24" t="s">
        <v>825</v>
      </c>
      <c r="D445" s="24">
        <v>817</v>
      </c>
      <c r="E445" s="24" t="s">
        <v>937</v>
      </c>
      <c r="F445" s="24">
        <v>3</v>
      </c>
      <c r="G445" s="24">
        <v>102</v>
      </c>
      <c r="H445" s="24" t="s">
        <v>1003</v>
      </c>
      <c r="I445" s="37" t="s">
        <v>1004</v>
      </c>
      <c r="J445" s="38">
        <v>321</v>
      </c>
      <c r="K445" s="39"/>
      <c r="L445" s="26">
        <f>VLOOKUP(A445,'Kör- och arbetstid'!$A$2:$N$377,13,FALSE)</f>
        <v>46166</v>
      </c>
      <c r="M445" s="27">
        <f t="shared" si="12"/>
        <v>21</v>
      </c>
      <c r="N445" s="28" t="str">
        <f t="shared" si="13"/>
        <v>sön</v>
      </c>
    </row>
    <row r="446" spans="1:14" ht="15" customHeight="1" x14ac:dyDescent="0.25">
      <c r="A446" s="23" cm="1">
        <f t="array" ref="A446">IFERROR(
_xlfn.XLOOKUP($E446&amp;"|"&amp;$F446,
'Kör- och arbetstid'!$B$2:$B$377&amp;"|"&amp;'Kör- och arbetstid'!$C$2:$C$377,
'Kör- och arbetstid'!$A$2:$A$377),
"")</f>
        <v>26</v>
      </c>
      <c r="B446" s="24" t="s">
        <v>619</v>
      </c>
      <c r="C446" s="24" t="s">
        <v>825</v>
      </c>
      <c r="D446" s="29">
        <v>817</v>
      </c>
      <c r="E446" s="29" t="s">
        <v>826</v>
      </c>
      <c r="F446" s="24">
        <v>3</v>
      </c>
      <c r="G446" s="29">
        <v>301</v>
      </c>
      <c r="H446" s="29" t="s">
        <v>1000</v>
      </c>
      <c r="I446" s="42" t="s">
        <v>1005</v>
      </c>
      <c r="J446" s="38">
        <v>378</v>
      </c>
      <c r="K446" s="39"/>
      <c r="L446" s="26">
        <f>VLOOKUP(A446,'Kör- och arbetstid'!$A$2:$N$377,13,FALSE)</f>
        <v>46166</v>
      </c>
      <c r="M446" s="27">
        <f t="shared" si="12"/>
        <v>21</v>
      </c>
      <c r="N446" s="28" t="str">
        <f t="shared" si="13"/>
        <v>sön</v>
      </c>
    </row>
    <row r="447" spans="1:14" ht="15" customHeight="1" x14ac:dyDescent="0.25">
      <c r="A447" s="23" cm="1">
        <f t="array" ref="A447">IFERROR(
_xlfn.XLOOKUP($E447&amp;"|"&amp;$F447,
'Kör- och arbetstid'!$B$2:$B$377&amp;"|"&amp;'Kör- och arbetstid'!$C$2:$C$377,
'Kör- och arbetstid'!$A$2:$A$377),
"")</f>
        <v>26</v>
      </c>
      <c r="B447" s="24" t="s">
        <v>619</v>
      </c>
      <c r="C447" s="24" t="s">
        <v>825</v>
      </c>
      <c r="D447" s="24">
        <v>817</v>
      </c>
      <c r="E447" s="24" t="s">
        <v>937</v>
      </c>
      <c r="F447" s="24">
        <v>3</v>
      </c>
      <c r="G447" s="24">
        <v>101</v>
      </c>
      <c r="H447" s="24" t="s">
        <v>1006</v>
      </c>
      <c r="I447" s="37" t="s">
        <v>1007</v>
      </c>
      <c r="J447" s="38">
        <v>167</v>
      </c>
      <c r="K447" s="39"/>
      <c r="L447" s="26">
        <f>VLOOKUP(A447,'Kör- och arbetstid'!$A$2:$N$377,13,FALSE)</f>
        <v>46166</v>
      </c>
      <c r="M447" s="27">
        <f t="shared" si="12"/>
        <v>21</v>
      </c>
      <c r="N447" s="28" t="str">
        <f t="shared" si="13"/>
        <v>sön</v>
      </c>
    </row>
    <row r="448" spans="1:14" ht="15" customHeight="1" x14ac:dyDescent="0.25">
      <c r="A448" s="23" cm="1">
        <f t="array" ref="A448">IFERROR(
_xlfn.XLOOKUP($E448&amp;"|"&amp;$F448,
'Kör- och arbetstid'!$B$2:$B$377&amp;"|"&amp;'Kör- och arbetstid'!$C$2:$C$377,
'Kör- och arbetstid'!$A$2:$A$377),
"")</f>
        <v>26</v>
      </c>
      <c r="B448" s="24" t="s">
        <v>619</v>
      </c>
      <c r="C448" s="24" t="s">
        <v>825</v>
      </c>
      <c r="D448" s="24">
        <v>817</v>
      </c>
      <c r="E448" s="24" t="s">
        <v>937</v>
      </c>
      <c r="F448" s="24">
        <v>3</v>
      </c>
      <c r="G448" s="24">
        <v>10041002</v>
      </c>
      <c r="H448" s="24" t="s">
        <v>1008</v>
      </c>
      <c r="I448" s="37" t="s">
        <v>1009</v>
      </c>
      <c r="J448" s="38">
        <v>17</v>
      </c>
      <c r="K448" s="40" t="s">
        <v>1010</v>
      </c>
      <c r="L448" s="26">
        <f>VLOOKUP(A448,'Kör- och arbetstid'!$A$2:$N$377,13,FALSE)</f>
        <v>46166</v>
      </c>
      <c r="M448" s="27">
        <f t="shared" si="12"/>
        <v>21</v>
      </c>
      <c r="N448" s="28" t="str">
        <f t="shared" si="13"/>
        <v>sön</v>
      </c>
    </row>
    <row r="449" spans="1:14" ht="15" customHeight="1" x14ac:dyDescent="0.25">
      <c r="A449" s="23" cm="1">
        <f t="array" ref="A449">IFERROR(
_xlfn.XLOOKUP($E449&amp;"|"&amp;$F449,
'Kör- och arbetstid'!$B$2:$B$377&amp;"|"&amp;'Kör- och arbetstid'!$C$2:$C$377,
'Kör- och arbetstid'!$A$2:$A$377),
"")</f>
        <v>26</v>
      </c>
      <c r="B449" s="24" t="s">
        <v>619</v>
      </c>
      <c r="C449" s="24" t="s">
        <v>825</v>
      </c>
      <c r="D449" s="24">
        <v>817</v>
      </c>
      <c r="E449" s="24" t="s">
        <v>937</v>
      </c>
      <c r="F449" s="24">
        <v>3</v>
      </c>
      <c r="G449" s="34" t="s">
        <v>1011</v>
      </c>
      <c r="H449" s="24" t="s">
        <v>1012</v>
      </c>
      <c r="I449" s="37" t="s">
        <v>844</v>
      </c>
      <c r="J449" s="38">
        <v>41</v>
      </c>
      <c r="K449" s="39"/>
      <c r="L449" s="26">
        <f>VLOOKUP(A449,'Kör- och arbetstid'!$A$2:$N$377,13,FALSE)</f>
        <v>46166</v>
      </c>
      <c r="M449" s="27">
        <f t="shared" si="12"/>
        <v>21</v>
      </c>
      <c r="N449" s="28" t="str">
        <f t="shared" si="13"/>
        <v>sön</v>
      </c>
    </row>
    <row r="450" spans="1:14" ht="15" customHeight="1" x14ac:dyDescent="0.25">
      <c r="A450" s="23" cm="1">
        <f t="array" ref="A450">IFERROR(
_xlfn.XLOOKUP($E450&amp;"|"&amp;$F450,
'Kör- och arbetstid'!$B$2:$B$377&amp;"|"&amp;'Kör- och arbetstid'!$C$2:$C$377,
'Kör- och arbetstid'!$A$2:$A$377),
"")</f>
        <v>26</v>
      </c>
      <c r="B450" s="24" t="s">
        <v>619</v>
      </c>
      <c r="C450" s="24" t="s">
        <v>825</v>
      </c>
      <c r="D450" s="24">
        <v>817</v>
      </c>
      <c r="E450" s="24" t="s">
        <v>937</v>
      </c>
      <c r="F450" s="24">
        <v>3</v>
      </c>
      <c r="G450" s="24" t="s">
        <v>1013</v>
      </c>
      <c r="H450" s="24" t="s">
        <v>1014</v>
      </c>
      <c r="I450" s="37" t="s">
        <v>1015</v>
      </c>
      <c r="J450" s="38">
        <v>59</v>
      </c>
      <c r="K450" s="39"/>
      <c r="L450" s="26">
        <f>VLOOKUP(A450,'Kör- och arbetstid'!$A$2:$N$377,13,FALSE)</f>
        <v>46166</v>
      </c>
      <c r="M450" s="27">
        <f t="shared" si="12"/>
        <v>21</v>
      </c>
      <c r="N450" s="28" t="str">
        <f t="shared" si="13"/>
        <v>sön</v>
      </c>
    </row>
    <row r="451" spans="1:14" ht="15" customHeight="1" x14ac:dyDescent="0.25">
      <c r="A451" s="23" cm="1">
        <f t="array" ref="A451">IFERROR(
_xlfn.XLOOKUP($E451&amp;"|"&amp;$F451,
'Kör- och arbetstid'!$B$2:$B$377&amp;"|"&amp;'Kör- och arbetstid'!$C$2:$C$377,
'Kör- och arbetstid'!$A$2:$A$377),
"")</f>
        <v>26</v>
      </c>
      <c r="B451" s="24" t="s">
        <v>619</v>
      </c>
      <c r="C451" s="24" t="s">
        <v>825</v>
      </c>
      <c r="D451" s="24">
        <v>817</v>
      </c>
      <c r="E451" s="24" t="s">
        <v>937</v>
      </c>
      <c r="F451" s="24">
        <v>3</v>
      </c>
      <c r="G451" s="34" t="s">
        <v>1016</v>
      </c>
      <c r="H451" s="24" t="s">
        <v>1017</v>
      </c>
      <c r="I451" s="33" t="s">
        <v>1018</v>
      </c>
      <c r="J451" s="38">
        <v>74</v>
      </c>
      <c r="K451" s="40"/>
      <c r="L451" s="26">
        <f>VLOOKUP(A451,'Kör- och arbetstid'!$A$2:$N$377,13,FALSE)</f>
        <v>46166</v>
      </c>
      <c r="M451" s="27">
        <f t="shared" si="12"/>
        <v>21</v>
      </c>
      <c r="N451" s="28" t="str">
        <f t="shared" si="13"/>
        <v>sön</v>
      </c>
    </row>
    <row r="452" spans="1:14" ht="15" customHeight="1" x14ac:dyDescent="0.25">
      <c r="A452" s="23" cm="1">
        <f t="array" ref="A452">IFERROR(
_xlfn.XLOOKUP($E452&amp;"|"&amp;$F452,
'Kör- och arbetstid'!$B$2:$B$377&amp;"|"&amp;'Kör- och arbetstid'!$C$2:$C$377,
'Kör- och arbetstid'!$A$2:$A$377),
"")</f>
        <v>26</v>
      </c>
      <c r="B452" s="24" t="s">
        <v>619</v>
      </c>
      <c r="C452" s="24" t="s">
        <v>825</v>
      </c>
      <c r="D452" s="24">
        <v>817</v>
      </c>
      <c r="E452" s="24" t="s">
        <v>937</v>
      </c>
      <c r="F452" s="24">
        <v>3</v>
      </c>
      <c r="G452" s="24" t="s">
        <v>1019</v>
      </c>
      <c r="H452" s="24" t="s">
        <v>1020</v>
      </c>
      <c r="I452" s="37" t="s">
        <v>1021</v>
      </c>
      <c r="J452" s="38">
        <v>176</v>
      </c>
      <c r="K452" s="39"/>
      <c r="L452" s="26">
        <f>VLOOKUP(A452,'Kör- och arbetstid'!$A$2:$N$377,13,FALSE)</f>
        <v>46166</v>
      </c>
      <c r="M452" s="27">
        <f t="shared" si="12"/>
        <v>21</v>
      </c>
      <c r="N452" s="28" t="str">
        <f t="shared" si="13"/>
        <v>sön</v>
      </c>
    </row>
    <row r="453" spans="1:14" ht="15" customHeight="1" x14ac:dyDescent="0.25">
      <c r="A453" s="23" cm="1">
        <f t="array" ref="A453">IFERROR(
_xlfn.XLOOKUP($E453&amp;"|"&amp;$F453,
'Kör- och arbetstid'!$B$2:$B$377&amp;"|"&amp;'Kör- och arbetstid'!$C$2:$C$377,
'Kör- och arbetstid'!$A$2:$A$377),
"")</f>
        <v>26</v>
      </c>
      <c r="B453" s="24" t="s">
        <v>619</v>
      </c>
      <c r="C453" s="24" t="s">
        <v>825</v>
      </c>
      <c r="D453" s="24">
        <v>817</v>
      </c>
      <c r="E453" s="24" t="s">
        <v>937</v>
      </c>
      <c r="F453" s="24">
        <v>3</v>
      </c>
      <c r="G453" s="24" t="s">
        <v>1022</v>
      </c>
      <c r="H453" s="24" t="s">
        <v>1023</v>
      </c>
      <c r="I453" s="37" t="s">
        <v>1024</v>
      </c>
      <c r="J453" s="38">
        <v>137</v>
      </c>
      <c r="K453" s="39"/>
      <c r="L453" s="26">
        <f>VLOOKUP(A453,'Kör- och arbetstid'!$A$2:$N$377,13,FALSE)</f>
        <v>46166</v>
      </c>
      <c r="M453" s="27">
        <f t="shared" si="12"/>
        <v>21</v>
      </c>
      <c r="N453" s="28" t="str">
        <f t="shared" si="13"/>
        <v>sön</v>
      </c>
    </row>
    <row r="454" spans="1:14" ht="15" customHeight="1" x14ac:dyDescent="0.25">
      <c r="A454" s="23" cm="1">
        <f t="array" ref="A454">IFERROR(
_xlfn.XLOOKUP($E454&amp;"|"&amp;$F454,
'Kör- och arbetstid'!$B$2:$B$377&amp;"|"&amp;'Kör- och arbetstid'!$C$2:$C$377,
'Kör- och arbetstid'!$A$2:$A$377),
"")</f>
        <v>27</v>
      </c>
      <c r="B454" s="24" t="s">
        <v>619</v>
      </c>
      <c r="C454" s="24" t="s">
        <v>825</v>
      </c>
      <c r="D454" s="24">
        <v>711</v>
      </c>
      <c r="E454" s="24" t="s">
        <v>1025</v>
      </c>
      <c r="F454" s="29">
        <v>1</v>
      </c>
      <c r="G454" s="24">
        <v>2</v>
      </c>
      <c r="H454" s="24" t="s">
        <v>1026</v>
      </c>
      <c r="I454" s="37" t="s">
        <v>1027</v>
      </c>
      <c r="J454" s="38">
        <v>677</v>
      </c>
      <c r="K454" s="81"/>
      <c r="L454" s="26">
        <f>VLOOKUP(A454,'Kör- och arbetstid'!$A$2:$N$377,13,FALSE)</f>
        <v>46167</v>
      </c>
      <c r="M454" s="27">
        <f t="shared" si="12"/>
        <v>22</v>
      </c>
      <c r="N454" s="28" t="str">
        <f t="shared" si="13"/>
        <v>mån</v>
      </c>
    </row>
    <row r="455" spans="1:14" ht="15" customHeight="1" x14ac:dyDescent="0.25">
      <c r="A455" s="23" cm="1">
        <f t="array" ref="A455">IFERROR(
_xlfn.XLOOKUP($E455&amp;"|"&amp;$F455,
'Kör- och arbetstid'!$B$2:$B$377&amp;"|"&amp;'Kör- och arbetstid'!$C$2:$C$377,
'Kör- och arbetstid'!$A$2:$A$377),
"")</f>
        <v>27</v>
      </c>
      <c r="B455" s="24" t="s">
        <v>619</v>
      </c>
      <c r="C455" s="24" t="s">
        <v>825</v>
      </c>
      <c r="D455" s="29">
        <v>711</v>
      </c>
      <c r="E455" s="29" t="s">
        <v>1025</v>
      </c>
      <c r="F455" s="29">
        <v>1</v>
      </c>
      <c r="G455" s="29" t="s">
        <v>1028</v>
      </c>
      <c r="H455" s="29" t="s">
        <v>1029</v>
      </c>
      <c r="I455" s="42" t="s">
        <v>1030</v>
      </c>
      <c r="J455" s="38">
        <v>251</v>
      </c>
      <c r="K455" s="30"/>
      <c r="L455" s="26">
        <f>VLOOKUP(A455,'Kör- och arbetstid'!$A$2:$N$377,13,FALSE)</f>
        <v>46167</v>
      </c>
      <c r="M455" s="27">
        <f t="shared" si="12"/>
        <v>22</v>
      </c>
      <c r="N455" s="28" t="str">
        <f t="shared" si="13"/>
        <v>mån</v>
      </c>
    </row>
    <row r="456" spans="1:14" ht="15" customHeight="1" x14ac:dyDescent="0.25">
      <c r="A456" s="23" cm="1">
        <f t="array" ref="A456">IFERROR(
_xlfn.XLOOKUP($E456&amp;"|"&amp;$F456,
'Kör- och arbetstid'!$B$2:$B$377&amp;"|"&amp;'Kör- och arbetstid'!$C$2:$C$377,
'Kör- och arbetstid'!$A$2:$A$377),
"")</f>
        <v>27</v>
      </c>
      <c r="B456" s="24" t="s">
        <v>619</v>
      </c>
      <c r="C456" s="24" t="s">
        <v>825</v>
      </c>
      <c r="D456" s="29">
        <v>711</v>
      </c>
      <c r="E456" s="29" t="s">
        <v>1025</v>
      </c>
      <c r="F456" s="29">
        <v>1</v>
      </c>
      <c r="G456" s="29" t="s">
        <v>1031</v>
      </c>
      <c r="H456" s="29" t="s">
        <v>1032</v>
      </c>
      <c r="I456" s="42" t="s">
        <v>1033</v>
      </c>
      <c r="J456" s="38">
        <v>66</v>
      </c>
      <c r="K456" s="30"/>
      <c r="L456" s="26">
        <f>VLOOKUP(A456,'Kör- och arbetstid'!$A$2:$N$377,13,FALSE)</f>
        <v>46167</v>
      </c>
      <c r="M456" s="27">
        <f t="shared" si="12"/>
        <v>22</v>
      </c>
      <c r="N456" s="28" t="str">
        <f t="shared" si="13"/>
        <v>mån</v>
      </c>
    </row>
    <row r="457" spans="1:14" ht="15" customHeight="1" x14ac:dyDescent="0.25">
      <c r="A457" s="23" cm="1">
        <f t="array" ref="A457">IFERROR(
_xlfn.XLOOKUP($E457&amp;"|"&amp;$F457,
'Kör- och arbetstid'!$B$2:$B$377&amp;"|"&amp;'Kör- och arbetstid'!$C$2:$C$377,
'Kör- och arbetstid'!$A$2:$A$377),
"")</f>
        <v>27</v>
      </c>
      <c r="B457" s="24" t="s">
        <v>619</v>
      </c>
      <c r="C457" s="24" t="s">
        <v>825</v>
      </c>
      <c r="D457" s="29">
        <v>711</v>
      </c>
      <c r="E457" s="29" t="s">
        <v>1025</v>
      </c>
      <c r="F457" s="29">
        <v>1</v>
      </c>
      <c r="G457" s="29" t="s">
        <v>1034</v>
      </c>
      <c r="H457" s="29" t="s">
        <v>1035</v>
      </c>
      <c r="I457" s="42" t="s">
        <v>1036</v>
      </c>
      <c r="J457" s="38">
        <v>86</v>
      </c>
      <c r="K457" s="30"/>
      <c r="L457" s="26">
        <f>VLOOKUP(A457,'Kör- och arbetstid'!$A$2:$N$377,13,FALSE)</f>
        <v>46167</v>
      </c>
      <c r="M457" s="27">
        <f t="shared" ref="M457:M520" si="14">_xlfn.ISOWEEKNUM(L457)</f>
        <v>22</v>
      </c>
      <c r="N457" s="28" t="str">
        <f t="shared" ref="N457:N520" si="15">TEXT(L457,"DDD")</f>
        <v>mån</v>
      </c>
    </row>
    <row r="458" spans="1:14" ht="15" customHeight="1" x14ac:dyDescent="0.25">
      <c r="A458" s="23" cm="1">
        <f t="array" ref="A458">IFERROR(
_xlfn.XLOOKUP($E458&amp;"|"&amp;$F458,
'Kör- och arbetstid'!$B$2:$B$377&amp;"|"&amp;'Kör- och arbetstid'!$C$2:$C$377,
'Kör- och arbetstid'!$A$2:$A$377),
"")</f>
        <v>27</v>
      </c>
      <c r="B458" s="24" t="s">
        <v>619</v>
      </c>
      <c r="C458" s="24" t="s">
        <v>825</v>
      </c>
      <c r="D458" s="29">
        <v>711</v>
      </c>
      <c r="E458" s="29" t="s">
        <v>1025</v>
      </c>
      <c r="F458" s="29">
        <v>1</v>
      </c>
      <c r="G458" s="29" t="s">
        <v>1037</v>
      </c>
      <c r="H458" s="29" t="s">
        <v>1035</v>
      </c>
      <c r="I458" s="42" t="s">
        <v>1038</v>
      </c>
      <c r="J458" s="38">
        <v>58</v>
      </c>
      <c r="K458" s="30"/>
      <c r="L458" s="26">
        <f>VLOOKUP(A458,'Kör- och arbetstid'!$A$2:$N$377,13,FALSE)</f>
        <v>46167</v>
      </c>
      <c r="M458" s="27">
        <f t="shared" si="14"/>
        <v>22</v>
      </c>
      <c r="N458" s="28" t="str">
        <f t="shared" si="15"/>
        <v>mån</v>
      </c>
    </row>
    <row r="459" spans="1:14" ht="15" customHeight="1" x14ac:dyDescent="0.25">
      <c r="A459" s="23" cm="1">
        <f t="array" ref="A459">IFERROR(
_xlfn.XLOOKUP($E459&amp;"|"&amp;$F459,
'Kör- och arbetstid'!$B$2:$B$377&amp;"|"&amp;'Kör- och arbetstid'!$C$2:$C$377,
'Kör- och arbetstid'!$A$2:$A$377),
"")</f>
        <v>27</v>
      </c>
      <c r="B459" s="24" t="s">
        <v>619</v>
      </c>
      <c r="C459" s="24" t="s">
        <v>1039</v>
      </c>
      <c r="D459" s="24">
        <v>711</v>
      </c>
      <c r="E459" s="24" t="s">
        <v>1040</v>
      </c>
      <c r="F459" s="29">
        <v>1</v>
      </c>
      <c r="G459" s="24">
        <v>3</v>
      </c>
      <c r="H459" s="24" t="s">
        <v>1041</v>
      </c>
      <c r="I459" s="37" t="s">
        <v>1042</v>
      </c>
      <c r="J459" s="38">
        <v>80</v>
      </c>
      <c r="K459" s="43"/>
      <c r="L459" s="26">
        <f>VLOOKUP(A459,'Kör- och arbetstid'!$A$2:$N$377,13,FALSE)</f>
        <v>46167</v>
      </c>
      <c r="M459" s="27">
        <f t="shared" si="14"/>
        <v>22</v>
      </c>
      <c r="N459" s="28" t="str">
        <f t="shared" si="15"/>
        <v>mån</v>
      </c>
    </row>
    <row r="460" spans="1:14" ht="15" customHeight="1" x14ac:dyDescent="0.25">
      <c r="A460" s="23" cm="1">
        <f t="array" ref="A460">IFERROR(
_xlfn.XLOOKUP($E460&amp;"|"&amp;$F460,
'Kör- och arbetstid'!$B$2:$B$377&amp;"|"&amp;'Kör- och arbetstid'!$C$2:$C$377,
'Kör- och arbetstid'!$A$2:$A$377),
"")</f>
        <v>27</v>
      </c>
      <c r="B460" s="24" t="s">
        <v>619</v>
      </c>
      <c r="C460" s="24" t="s">
        <v>1039</v>
      </c>
      <c r="D460" s="24">
        <v>711</v>
      </c>
      <c r="E460" s="24" t="s">
        <v>1040</v>
      </c>
      <c r="F460" s="29">
        <v>1</v>
      </c>
      <c r="G460" s="24">
        <v>2</v>
      </c>
      <c r="H460" s="24" t="s">
        <v>1043</v>
      </c>
      <c r="I460" s="37" t="s">
        <v>1044</v>
      </c>
      <c r="J460" s="38">
        <v>744</v>
      </c>
      <c r="K460" s="43"/>
      <c r="L460" s="26">
        <f>VLOOKUP(A460,'Kör- och arbetstid'!$A$2:$N$377,13,FALSE)</f>
        <v>46167</v>
      </c>
      <c r="M460" s="27">
        <f t="shared" si="14"/>
        <v>22</v>
      </c>
      <c r="N460" s="28" t="str">
        <f t="shared" si="15"/>
        <v>mån</v>
      </c>
    </row>
    <row r="461" spans="1:14" ht="15" customHeight="1" x14ac:dyDescent="0.25">
      <c r="A461" s="23" cm="1">
        <f t="array" ref="A461">IFERROR(
_xlfn.XLOOKUP($E461&amp;"|"&amp;$F461,
'Kör- och arbetstid'!$B$2:$B$377&amp;"|"&amp;'Kör- och arbetstid'!$C$2:$C$377,
'Kör- och arbetstid'!$A$2:$A$377),
"")</f>
        <v>27</v>
      </c>
      <c r="B461" s="24" t="s">
        <v>619</v>
      </c>
      <c r="C461" s="24" t="s">
        <v>1039</v>
      </c>
      <c r="D461" s="29">
        <v>711</v>
      </c>
      <c r="E461" s="29" t="s">
        <v>1040</v>
      </c>
      <c r="F461" s="29">
        <v>1</v>
      </c>
      <c r="G461" s="29" t="s">
        <v>1037</v>
      </c>
      <c r="H461" s="29" t="s">
        <v>1045</v>
      </c>
      <c r="I461" s="42" t="s">
        <v>1046</v>
      </c>
      <c r="J461" s="38">
        <v>52</v>
      </c>
      <c r="K461" s="30"/>
      <c r="L461" s="26">
        <f>VLOOKUP(A461,'Kör- och arbetstid'!$A$2:$N$377,13,FALSE)</f>
        <v>46167</v>
      </c>
      <c r="M461" s="27">
        <f t="shared" si="14"/>
        <v>22</v>
      </c>
      <c r="N461" s="28" t="str">
        <f t="shared" si="15"/>
        <v>mån</v>
      </c>
    </row>
    <row r="462" spans="1:14" ht="15" customHeight="1" x14ac:dyDescent="0.25">
      <c r="A462" s="23" cm="1">
        <f t="array" ref="A462">IFERROR(
_xlfn.XLOOKUP($E462&amp;"|"&amp;$F462,
'Kör- och arbetstid'!$B$2:$B$377&amp;"|"&amp;'Kör- och arbetstid'!$C$2:$C$377,
'Kör- och arbetstid'!$A$2:$A$377),
"")</f>
        <v>27</v>
      </c>
      <c r="B462" s="24" t="s">
        <v>619</v>
      </c>
      <c r="C462" s="24" t="s">
        <v>1039</v>
      </c>
      <c r="D462" s="29">
        <v>711</v>
      </c>
      <c r="E462" s="29" t="s">
        <v>1047</v>
      </c>
      <c r="F462" s="29">
        <v>1</v>
      </c>
      <c r="G462" s="29">
        <v>1</v>
      </c>
      <c r="H462" s="29" t="s">
        <v>1048</v>
      </c>
      <c r="I462" s="42" t="s">
        <v>1049</v>
      </c>
      <c r="J462" s="38">
        <v>903</v>
      </c>
      <c r="K462" s="24"/>
      <c r="L462" s="26">
        <f>VLOOKUP(A462,'Kör- och arbetstid'!$A$2:$N$377,13,FALSE)</f>
        <v>46167</v>
      </c>
      <c r="M462" s="27">
        <f t="shared" si="14"/>
        <v>22</v>
      </c>
      <c r="N462" s="28" t="str">
        <f t="shared" si="15"/>
        <v>mån</v>
      </c>
    </row>
    <row r="463" spans="1:14" ht="15" customHeight="1" x14ac:dyDescent="0.25">
      <c r="A463" s="23" cm="1">
        <f t="array" ref="A463">IFERROR(
_xlfn.XLOOKUP($E463&amp;"|"&amp;$F463,
'Kör- och arbetstid'!$B$2:$B$377&amp;"|"&amp;'Kör- och arbetstid'!$C$2:$C$377,
'Kör- och arbetstid'!$A$2:$A$377),
"")</f>
        <v>27</v>
      </c>
      <c r="B463" s="24" t="s">
        <v>619</v>
      </c>
      <c r="C463" s="24" t="s">
        <v>1039</v>
      </c>
      <c r="D463" s="29">
        <v>711</v>
      </c>
      <c r="E463" s="29" t="s">
        <v>1047</v>
      </c>
      <c r="F463" s="29">
        <v>1</v>
      </c>
      <c r="G463" s="29" t="s">
        <v>1050</v>
      </c>
      <c r="H463" s="29" t="s">
        <v>1051</v>
      </c>
      <c r="I463" s="42" t="s">
        <v>1052</v>
      </c>
      <c r="J463" s="38">
        <v>115</v>
      </c>
      <c r="K463" s="24"/>
      <c r="L463" s="26">
        <f>VLOOKUP(A463,'Kör- och arbetstid'!$A$2:$N$377,13,FALSE)</f>
        <v>46167</v>
      </c>
      <c r="M463" s="27">
        <f t="shared" si="14"/>
        <v>22</v>
      </c>
      <c r="N463" s="28" t="str">
        <f t="shared" si="15"/>
        <v>mån</v>
      </c>
    </row>
    <row r="464" spans="1:14" ht="15" customHeight="1" x14ac:dyDescent="0.25">
      <c r="A464" s="23" cm="1">
        <f t="array" ref="A464">IFERROR(
_xlfn.XLOOKUP($E464&amp;"|"&amp;$F464,
'Kör- och arbetstid'!$B$2:$B$377&amp;"|"&amp;'Kör- och arbetstid'!$C$2:$C$377,
'Kör- och arbetstid'!$A$2:$A$377),
"")</f>
        <v>27</v>
      </c>
      <c r="B464" s="24" t="s">
        <v>619</v>
      </c>
      <c r="C464" s="24" t="s">
        <v>1039</v>
      </c>
      <c r="D464" s="24">
        <v>715</v>
      </c>
      <c r="E464" s="24" t="s">
        <v>1053</v>
      </c>
      <c r="F464" s="24">
        <v>2</v>
      </c>
      <c r="G464" s="24">
        <v>13</v>
      </c>
      <c r="H464" s="24" t="s">
        <v>1113</v>
      </c>
      <c r="I464" s="37" t="s">
        <v>1068</v>
      </c>
      <c r="J464" s="38">
        <v>548</v>
      </c>
      <c r="K464" s="43"/>
      <c r="L464" s="26">
        <f>VLOOKUP(A464,'Kör- och arbetstid'!$A$2:$N$377,13,FALSE)</f>
        <v>46167</v>
      </c>
      <c r="M464" s="27">
        <f t="shared" si="14"/>
        <v>22</v>
      </c>
      <c r="N464" s="28" t="str">
        <f t="shared" si="15"/>
        <v>mån</v>
      </c>
    </row>
    <row r="465" spans="1:14" ht="15" customHeight="1" x14ac:dyDescent="0.25">
      <c r="A465" s="23" cm="1">
        <f t="array" ref="A465">IFERROR(
_xlfn.XLOOKUP($E465&amp;"|"&amp;$F465,
'Kör- och arbetstid'!$B$2:$B$377&amp;"|"&amp;'Kör- och arbetstid'!$C$2:$C$377,
'Kör- och arbetstid'!$A$2:$A$377),
"")</f>
        <v>27</v>
      </c>
      <c r="B465" s="24" t="s">
        <v>619</v>
      </c>
      <c r="C465" s="24" t="s">
        <v>1039</v>
      </c>
      <c r="D465" s="24">
        <v>715</v>
      </c>
      <c r="E465" s="24" t="s">
        <v>1053</v>
      </c>
      <c r="F465" s="24">
        <v>2</v>
      </c>
      <c r="G465" s="24">
        <v>19</v>
      </c>
      <c r="H465" s="24" t="s">
        <v>1114</v>
      </c>
      <c r="I465" s="37" t="s">
        <v>1115</v>
      </c>
      <c r="J465" s="38">
        <v>357</v>
      </c>
      <c r="K465" s="43"/>
      <c r="L465" s="26">
        <f>VLOOKUP(A465,'Kör- och arbetstid'!$A$2:$N$377,13,FALSE)</f>
        <v>46167</v>
      </c>
      <c r="M465" s="27">
        <f t="shared" si="14"/>
        <v>22</v>
      </c>
      <c r="N465" s="28" t="str">
        <f t="shared" si="15"/>
        <v>mån</v>
      </c>
    </row>
    <row r="466" spans="1:14" ht="15" customHeight="1" x14ac:dyDescent="0.25">
      <c r="A466" s="23" cm="1">
        <f t="array" ref="A466">IFERROR(
_xlfn.XLOOKUP($E466&amp;"|"&amp;$F466,
'Kör- och arbetstid'!$B$2:$B$377&amp;"|"&amp;'Kör- och arbetstid'!$C$2:$C$377,
'Kör- och arbetstid'!$A$2:$A$377),
"")</f>
        <v>27</v>
      </c>
      <c r="B466" s="24" t="s">
        <v>619</v>
      </c>
      <c r="C466" s="24" t="s">
        <v>1039</v>
      </c>
      <c r="D466" s="24">
        <v>715</v>
      </c>
      <c r="E466" s="24" t="s">
        <v>1053</v>
      </c>
      <c r="F466" s="24">
        <v>2</v>
      </c>
      <c r="G466" s="24">
        <v>18</v>
      </c>
      <c r="H466" s="24" t="s">
        <v>1114</v>
      </c>
      <c r="I466" s="37" t="s">
        <v>1116</v>
      </c>
      <c r="J466" s="38">
        <v>386</v>
      </c>
      <c r="K466" s="43"/>
      <c r="L466" s="26">
        <f>VLOOKUP(A466,'Kör- och arbetstid'!$A$2:$N$377,13,FALSE)</f>
        <v>46167</v>
      </c>
      <c r="M466" s="27">
        <f t="shared" si="14"/>
        <v>22</v>
      </c>
      <c r="N466" s="28" t="str">
        <f t="shared" si="15"/>
        <v>mån</v>
      </c>
    </row>
    <row r="467" spans="1:14" ht="15" customHeight="1" x14ac:dyDescent="0.25">
      <c r="A467" s="23" cm="1">
        <f t="array" ref="A467">IFERROR(
_xlfn.XLOOKUP($E467&amp;"|"&amp;$F467,
'Kör- och arbetstid'!$B$2:$B$377&amp;"|"&amp;'Kör- och arbetstid'!$C$2:$C$377,
'Kör- och arbetstid'!$A$2:$A$377),
"")</f>
        <v>27</v>
      </c>
      <c r="B467" s="24" t="s">
        <v>619</v>
      </c>
      <c r="C467" s="24" t="s">
        <v>1039</v>
      </c>
      <c r="D467" s="24">
        <v>715</v>
      </c>
      <c r="E467" s="24" t="s">
        <v>1053</v>
      </c>
      <c r="F467" s="24">
        <v>2</v>
      </c>
      <c r="G467" s="24">
        <v>17</v>
      </c>
      <c r="H467" s="24" t="s">
        <v>1077</v>
      </c>
      <c r="I467" s="37" t="s">
        <v>1117</v>
      </c>
      <c r="J467" s="38">
        <v>371</v>
      </c>
      <c r="K467" s="43"/>
      <c r="L467" s="26">
        <f>VLOOKUP(A467,'Kör- och arbetstid'!$A$2:$N$377,13,FALSE)</f>
        <v>46167</v>
      </c>
      <c r="M467" s="27">
        <f t="shared" si="14"/>
        <v>22</v>
      </c>
      <c r="N467" s="28" t="str">
        <f t="shared" si="15"/>
        <v>mån</v>
      </c>
    </row>
    <row r="468" spans="1:14" ht="15" customHeight="1" x14ac:dyDescent="0.25">
      <c r="A468" s="23" cm="1">
        <f t="array" ref="A468">IFERROR(
_xlfn.XLOOKUP($E468&amp;"|"&amp;$F468,
'Kör- och arbetstid'!$B$2:$B$377&amp;"|"&amp;'Kör- och arbetstid'!$C$2:$C$377,
'Kör- och arbetstid'!$A$2:$A$377),
"")</f>
        <v>28</v>
      </c>
      <c r="B468" s="24" t="s">
        <v>619</v>
      </c>
      <c r="C468" s="24" t="s">
        <v>1039</v>
      </c>
      <c r="D468" s="24">
        <v>715</v>
      </c>
      <c r="E468" s="24" t="s">
        <v>1053</v>
      </c>
      <c r="F468" s="29">
        <v>1</v>
      </c>
      <c r="G468" s="24" t="s">
        <v>1054</v>
      </c>
      <c r="H468" s="24" t="s">
        <v>1055</v>
      </c>
      <c r="I468" s="37" t="s">
        <v>1056</v>
      </c>
      <c r="J468" s="38">
        <v>17</v>
      </c>
      <c r="K468" s="43"/>
      <c r="L468" s="26">
        <f>VLOOKUP(A468,'Kör- och arbetstid'!$A$2:$N$377,13,FALSE)</f>
        <v>46168</v>
      </c>
      <c r="M468" s="27">
        <f t="shared" si="14"/>
        <v>22</v>
      </c>
      <c r="N468" s="28" t="str">
        <f t="shared" si="15"/>
        <v>tis</v>
      </c>
    </row>
    <row r="469" spans="1:14" ht="15" customHeight="1" x14ac:dyDescent="0.25">
      <c r="A469" s="23" cm="1">
        <f t="array" ref="A469">IFERROR(
_xlfn.XLOOKUP($E469&amp;"|"&amp;$F469,
'Kör- och arbetstid'!$B$2:$B$377&amp;"|"&amp;'Kör- och arbetstid'!$C$2:$C$377,
'Kör- och arbetstid'!$A$2:$A$377),
"")</f>
        <v>28</v>
      </c>
      <c r="B469" s="24" t="s">
        <v>619</v>
      </c>
      <c r="C469" s="24" t="s">
        <v>1039</v>
      </c>
      <c r="D469" s="24">
        <v>715</v>
      </c>
      <c r="E469" s="24" t="s">
        <v>1053</v>
      </c>
      <c r="F469" s="29">
        <v>1</v>
      </c>
      <c r="G469" s="24">
        <v>8</v>
      </c>
      <c r="H469" s="24" t="s">
        <v>1057</v>
      </c>
      <c r="I469" s="37" t="s">
        <v>1058</v>
      </c>
      <c r="J469" s="38">
        <v>625</v>
      </c>
      <c r="K469" s="43"/>
      <c r="L469" s="26">
        <f>VLOOKUP(A469,'Kör- och arbetstid'!$A$2:$N$377,13,FALSE)</f>
        <v>46168</v>
      </c>
      <c r="M469" s="27">
        <f t="shared" si="14"/>
        <v>22</v>
      </c>
      <c r="N469" s="28" t="str">
        <f t="shared" si="15"/>
        <v>tis</v>
      </c>
    </row>
    <row r="470" spans="1:14" ht="15" customHeight="1" x14ac:dyDescent="0.25">
      <c r="A470" s="23" cm="1">
        <f t="array" ref="A470">IFERROR(
_xlfn.XLOOKUP($E470&amp;"|"&amp;$F470,
'Kör- och arbetstid'!$B$2:$B$377&amp;"|"&amp;'Kör- och arbetstid'!$C$2:$C$377,
'Kör- och arbetstid'!$A$2:$A$377),
"")</f>
        <v>28</v>
      </c>
      <c r="B470" s="24" t="s">
        <v>619</v>
      </c>
      <c r="C470" s="24" t="s">
        <v>1039</v>
      </c>
      <c r="D470" s="24">
        <v>715</v>
      </c>
      <c r="E470" s="24" t="s">
        <v>1053</v>
      </c>
      <c r="F470" s="29">
        <v>1</v>
      </c>
      <c r="G470" s="24">
        <v>6</v>
      </c>
      <c r="H470" s="24" t="s">
        <v>1059</v>
      </c>
      <c r="I470" s="37" t="s">
        <v>1060</v>
      </c>
      <c r="J470" s="38">
        <v>800</v>
      </c>
      <c r="K470" s="43"/>
      <c r="L470" s="26">
        <f>VLOOKUP(A470,'Kör- och arbetstid'!$A$2:$N$377,13,FALSE)</f>
        <v>46168</v>
      </c>
      <c r="M470" s="27">
        <f t="shared" si="14"/>
        <v>22</v>
      </c>
      <c r="N470" s="28" t="str">
        <f t="shared" si="15"/>
        <v>tis</v>
      </c>
    </row>
    <row r="471" spans="1:14" ht="15" customHeight="1" x14ac:dyDescent="0.25">
      <c r="A471" s="23" cm="1">
        <f t="array" ref="A471">IFERROR(
_xlfn.XLOOKUP($E471&amp;"|"&amp;$F471,
'Kör- och arbetstid'!$B$2:$B$377&amp;"|"&amp;'Kör- och arbetstid'!$C$2:$C$377,
'Kör- och arbetstid'!$A$2:$A$377),
"")</f>
        <v>28</v>
      </c>
      <c r="B471" s="24" t="s">
        <v>619</v>
      </c>
      <c r="C471" s="24" t="s">
        <v>1039</v>
      </c>
      <c r="D471" s="24">
        <v>715</v>
      </c>
      <c r="E471" s="24" t="s">
        <v>1053</v>
      </c>
      <c r="F471" s="29">
        <v>1</v>
      </c>
      <c r="G471" s="24" t="s">
        <v>1061</v>
      </c>
      <c r="H471" s="24" t="s">
        <v>1062</v>
      </c>
      <c r="I471" s="37" t="s">
        <v>1063</v>
      </c>
      <c r="J471" s="38">
        <v>51</v>
      </c>
      <c r="K471" s="43"/>
      <c r="L471" s="26">
        <f>VLOOKUP(A471,'Kör- och arbetstid'!$A$2:$N$377,13,FALSE)</f>
        <v>46168</v>
      </c>
      <c r="M471" s="27">
        <f t="shared" si="14"/>
        <v>22</v>
      </c>
      <c r="N471" s="28" t="str">
        <f t="shared" si="15"/>
        <v>tis</v>
      </c>
    </row>
    <row r="472" spans="1:14" ht="15" customHeight="1" x14ac:dyDescent="0.25">
      <c r="A472" s="23" cm="1">
        <f t="array" ref="A472">IFERROR(
_xlfn.XLOOKUP($E472&amp;"|"&amp;$F472,
'Kör- och arbetstid'!$B$2:$B$377&amp;"|"&amp;'Kör- och arbetstid'!$C$2:$C$377,
'Kör- och arbetstid'!$A$2:$A$377),
"")</f>
        <v>28</v>
      </c>
      <c r="B472" s="24" t="s">
        <v>619</v>
      </c>
      <c r="C472" s="24" t="s">
        <v>1039</v>
      </c>
      <c r="D472" s="24">
        <v>715</v>
      </c>
      <c r="E472" s="24" t="s">
        <v>1053</v>
      </c>
      <c r="F472" s="29">
        <v>1</v>
      </c>
      <c r="G472" s="24" t="s">
        <v>1064</v>
      </c>
      <c r="H472" s="24" t="s">
        <v>1065</v>
      </c>
      <c r="I472" s="37" t="s">
        <v>1066</v>
      </c>
      <c r="J472" s="38">
        <v>86</v>
      </c>
      <c r="K472" s="43"/>
      <c r="L472" s="26">
        <f>VLOOKUP(A472,'Kör- och arbetstid'!$A$2:$N$377,13,FALSE)</f>
        <v>46168</v>
      </c>
      <c r="M472" s="27">
        <f t="shared" si="14"/>
        <v>22</v>
      </c>
      <c r="N472" s="28" t="str">
        <f t="shared" si="15"/>
        <v>tis</v>
      </c>
    </row>
    <row r="473" spans="1:14" ht="15" customHeight="1" x14ac:dyDescent="0.25">
      <c r="A473" s="23" cm="1">
        <f t="array" ref="A473">IFERROR(
_xlfn.XLOOKUP($E473&amp;"|"&amp;$F473,
'Kör- och arbetstid'!$B$2:$B$377&amp;"|"&amp;'Kör- och arbetstid'!$C$2:$C$377,
'Kör- och arbetstid'!$A$2:$A$377),
"")</f>
        <v>28</v>
      </c>
      <c r="B473" s="24" t="s">
        <v>619</v>
      </c>
      <c r="C473" s="24" t="s">
        <v>1039</v>
      </c>
      <c r="D473" s="24">
        <v>715</v>
      </c>
      <c r="E473" s="24" t="s">
        <v>1053</v>
      </c>
      <c r="F473" s="29">
        <v>1</v>
      </c>
      <c r="G473" s="24">
        <v>9</v>
      </c>
      <c r="H473" s="24" t="s">
        <v>1067</v>
      </c>
      <c r="I473" s="37" t="s">
        <v>1068</v>
      </c>
      <c r="J473" s="38">
        <v>500</v>
      </c>
      <c r="K473" s="43"/>
      <c r="L473" s="26">
        <f>VLOOKUP(A473,'Kör- och arbetstid'!$A$2:$N$377,13,FALSE)</f>
        <v>46168</v>
      </c>
      <c r="M473" s="27">
        <f t="shared" si="14"/>
        <v>22</v>
      </c>
      <c r="N473" s="28" t="str">
        <f t="shared" si="15"/>
        <v>tis</v>
      </c>
    </row>
    <row r="474" spans="1:14" ht="15" customHeight="1" x14ac:dyDescent="0.25">
      <c r="A474" s="23" cm="1">
        <f t="array" ref="A474">IFERROR(
_xlfn.XLOOKUP($E474&amp;"|"&amp;$F474,
'Kör- och arbetstid'!$B$2:$B$377&amp;"|"&amp;'Kör- och arbetstid'!$C$2:$C$377,
'Kör- och arbetstid'!$A$2:$A$377),
"")</f>
        <v>28</v>
      </c>
      <c r="B474" s="24" t="s">
        <v>619</v>
      </c>
      <c r="C474" s="24" t="s">
        <v>1039</v>
      </c>
      <c r="D474" s="24">
        <v>715</v>
      </c>
      <c r="E474" s="24" t="s">
        <v>1053</v>
      </c>
      <c r="F474" s="29">
        <v>1</v>
      </c>
      <c r="G474" s="24" t="s">
        <v>1069</v>
      </c>
      <c r="H474" s="24" t="s">
        <v>1070</v>
      </c>
      <c r="I474" s="37" t="s">
        <v>1071</v>
      </c>
      <c r="J474" s="38">
        <v>40</v>
      </c>
      <c r="K474" s="43"/>
      <c r="L474" s="26">
        <f>VLOOKUP(A474,'Kör- och arbetstid'!$A$2:$N$377,13,FALSE)</f>
        <v>46168</v>
      </c>
      <c r="M474" s="27">
        <f t="shared" si="14"/>
        <v>22</v>
      </c>
      <c r="N474" s="28" t="str">
        <f t="shared" si="15"/>
        <v>tis</v>
      </c>
    </row>
    <row r="475" spans="1:14" ht="15" customHeight="1" x14ac:dyDescent="0.25">
      <c r="A475" s="23" cm="1">
        <f t="array" ref="A475">IFERROR(
_xlfn.XLOOKUP($E475&amp;"|"&amp;$F475,
'Kör- och arbetstid'!$B$2:$B$377&amp;"|"&amp;'Kör- och arbetstid'!$C$2:$C$377,
'Kör- och arbetstid'!$A$2:$A$377),
"")</f>
        <v>28</v>
      </c>
      <c r="B475" s="24" t="s">
        <v>619</v>
      </c>
      <c r="C475" s="24" t="s">
        <v>1039</v>
      </c>
      <c r="D475" s="24">
        <v>715</v>
      </c>
      <c r="E475" s="24" t="s">
        <v>1053</v>
      </c>
      <c r="F475" s="29">
        <v>1</v>
      </c>
      <c r="G475" s="24">
        <v>7</v>
      </c>
      <c r="H475" s="24" t="s">
        <v>1072</v>
      </c>
      <c r="I475" s="37" t="s">
        <v>1073</v>
      </c>
      <c r="J475" s="38">
        <v>642</v>
      </c>
      <c r="K475" s="43"/>
      <c r="L475" s="26">
        <f>VLOOKUP(A475,'Kör- och arbetstid'!$A$2:$N$377,13,FALSE)</f>
        <v>46168</v>
      </c>
      <c r="M475" s="27">
        <f t="shared" si="14"/>
        <v>22</v>
      </c>
      <c r="N475" s="28" t="str">
        <f t="shared" si="15"/>
        <v>tis</v>
      </c>
    </row>
    <row r="476" spans="1:14" ht="15" customHeight="1" x14ac:dyDescent="0.25">
      <c r="A476" s="23" cm="1">
        <f t="array" ref="A476">IFERROR(
_xlfn.XLOOKUP($E476&amp;"|"&amp;$F476,
'Kör- och arbetstid'!$B$2:$B$377&amp;"|"&amp;'Kör- och arbetstid'!$C$2:$C$377,
'Kör- och arbetstid'!$A$2:$A$377),
"")</f>
        <v>28</v>
      </c>
      <c r="B476" s="24" t="s">
        <v>619</v>
      </c>
      <c r="C476" s="24" t="s">
        <v>1039</v>
      </c>
      <c r="D476" s="24">
        <v>715</v>
      </c>
      <c r="E476" s="24" t="s">
        <v>1053</v>
      </c>
      <c r="F476" s="29">
        <v>1</v>
      </c>
      <c r="G476" s="24" t="s">
        <v>1074</v>
      </c>
      <c r="H476" s="24" t="s">
        <v>1059</v>
      </c>
      <c r="I476" s="37" t="s">
        <v>1075</v>
      </c>
      <c r="J476" s="38">
        <v>24</v>
      </c>
      <c r="K476" s="43"/>
      <c r="L476" s="26">
        <f>VLOOKUP(A476,'Kör- och arbetstid'!$A$2:$N$377,13,FALSE)</f>
        <v>46168</v>
      </c>
      <c r="M476" s="27">
        <f t="shared" si="14"/>
        <v>22</v>
      </c>
      <c r="N476" s="28" t="str">
        <f t="shared" si="15"/>
        <v>tis</v>
      </c>
    </row>
    <row r="477" spans="1:14" ht="15" customHeight="1" x14ac:dyDescent="0.25">
      <c r="A477" s="23" cm="1">
        <f t="array" ref="A477">IFERROR(
_xlfn.XLOOKUP($E477&amp;"|"&amp;$F477,
'Kör- och arbetstid'!$B$2:$B$377&amp;"|"&amp;'Kör- och arbetstid'!$C$2:$C$377,
'Kör- och arbetstid'!$A$2:$A$377),
"")</f>
        <v>28</v>
      </c>
      <c r="B477" s="24" t="s">
        <v>619</v>
      </c>
      <c r="C477" s="24" t="s">
        <v>1039</v>
      </c>
      <c r="D477" s="24">
        <v>715</v>
      </c>
      <c r="E477" s="24" t="s">
        <v>1053</v>
      </c>
      <c r="F477" s="29">
        <v>1</v>
      </c>
      <c r="G477" s="24" t="s">
        <v>1076</v>
      </c>
      <c r="H477" s="24" t="s">
        <v>1077</v>
      </c>
      <c r="I477" s="37" t="s">
        <v>1078</v>
      </c>
      <c r="J477" s="38">
        <v>31</v>
      </c>
      <c r="K477" s="43"/>
      <c r="L477" s="26">
        <f>VLOOKUP(A477,'Kör- och arbetstid'!$A$2:$N$377,13,FALSE)</f>
        <v>46168</v>
      </c>
      <c r="M477" s="27">
        <f t="shared" si="14"/>
        <v>22</v>
      </c>
      <c r="N477" s="28" t="str">
        <f t="shared" si="15"/>
        <v>tis</v>
      </c>
    </row>
    <row r="478" spans="1:14" ht="15" customHeight="1" x14ac:dyDescent="0.25">
      <c r="A478" s="23" cm="1">
        <f t="array" ref="A478">IFERROR(
_xlfn.XLOOKUP($E478&amp;"|"&amp;$F478,
'Kör- och arbetstid'!$B$2:$B$377&amp;"|"&amp;'Kör- och arbetstid'!$C$2:$C$377,
'Kör- och arbetstid'!$A$2:$A$377),
"")</f>
        <v>28</v>
      </c>
      <c r="B478" s="24" t="s">
        <v>619</v>
      </c>
      <c r="C478" s="24" t="s">
        <v>1039</v>
      </c>
      <c r="D478" s="24">
        <v>715</v>
      </c>
      <c r="E478" s="24" t="s">
        <v>1053</v>
      </c>
      <c r="F478" s="29">
        <v>1</v>
      </c>
      <c r="G478" s="24" t="s">
        <v>1079</v>
      </c>
      <c r="H478" s="24" t="s">
        <v>1078</v>
      </c>
      <c r="I478" s="37" t="s">
        <v>1080</v>
      </c>
      <c r="J478" s="38">
        <v>29</v>
      </c>
      <c r="K478" s="43"/>
      <c r="L478" s="26">
        <f>VLOOKUP(A478,'Kör- och arbetstid'!$A$2:$N$377,13,FALSE)</f>
        <v>46168</v>
      </c>
      <c r="M478" s="27">
        <f t="shared" si="14"/>
        <v>22</v>
      </c>
      <c r="N478" s="28" t="str">
        <f t="shared" si="15"/>
        <v>tis</v>
      </c>
    </row>
    <row r="479" spans="1:14" ht="15" customHeight="1" x14ac:dyDescent="0.25">
      <c r="A479" s="23" cm="1">
        <f t="array" ref="A479">IFERROR(
_xlfn.XLOOKUP($E479&amp;"|"&amp;$F479,
'Kör- och arbetstid'!$B$2:$B$377&amp;"|"&amp;'Kör- och arbetstid'!$C$2:$C$377,
'Kör- och arbetstid'!$A$2:$A$377),
"")</f>
        <v>28</v>
      </c>
      <c r="B479" s="24" t="s">
        <v>619</v>
      </c>
      <c r="C479" s="24" t="s">
        <v>1039</v>
      </c>
      <c r="D479" s="24">
        <v>715</v>
      </c>
      <c r="E479" s="24" t="s">
        <v>1053</v>
      </c>
      <c r="F479" s="29">
        <v>1</v>
      </c>
      <c r="G479" s="24">
        <v>42</v>
      </c>
      <c r="H479" s="24" t="s">
        <v>1068</v>
      </c>
      <c r="I479" s="37" t="s">
        <v>1081</v>
      </c>
      <c r="J479" s="38">
        <v>575</v>
      </c>
      <c r="K479" s="43"/>
      <c r="L479" s="26">
        <f>VLOOKUP(A479,'Kör- och arbetstid'!$A$2:$N$377,13,FALSE)</f>
        <v>46168</v>
      </c>
      <c r="M479" s="27">
        <f t="shared" si="14"/>
        <v>22</v>
      </c>
      <c r="N479" s="28" t="str">
        <f t="shared" si="15"/>
        <v>tis</v>
      </c>
    </row>
    <row r="480" spans="1:14" ht="15" customHeight="1" x14ac:dyDescent="0.25">
      <c r="A480" s="23" cm="1">
        <f t="array" ref="A480">IFERROR(
_xlfn.XLOOKUP($E480&amp;"|"&amp;$F480,
'Kör- och arbetstid'!$B$2:$B$377&amp;"|"&amp;'Kör- och arbetstid'!$C$2:$C$377,
'Kör- och arbetstid'!$A$2:$A$377),
"")</f>
        <v>28</v>
      </c>
      <c r="B480" s="24" t="s">
        <v>619</v>
      </c>
      <c r="C480" s="24" t="s">
        <v>1039</v>
      </c>
      <c r="D480" s="24">
        <v>715</v>
      </c>
      <c r="E480" s="24" t="s">
        <v>1053</v>
      </c>
      <c r="F480" s="29">
        <v>1</v>
      </c>
      <c r="G480" s="24">
        <v>5</v>
      </c>
      <c r="H480" s="24" t="s">
        <v>1077</v>
      </c>
      <c r="I480" s="37" t="s">
        <v>1082</v>
      </c>
      <c r="J480" s="38">
        <v>787</v>
      </c>
      <c r="K480" s="43"/>
      <c r="L480" s="26">
        <f>VLOOKUP(A480,'Kör- och arbetstid'!$A$2:$N$377,13,FALSE)</f>
        <v>46168</v>
      </c>
      <c r="M480" s="27">
        <f t="shared" si="14"/>
        <v>22</v>
      </c>
      <c r="N480" s="28" t="str">
        <f t="shared" si="15"/>
        <v>tis</v>
      </c>
    </row>
    <row r="481" spans="1:14" ht="15" customHeight="1" x14ac:dyDescent="0.25">
      <c r="A481" s="23" cm="1">
        <f t="array" ref="A481">IFERROR(
_xlfn.XLOOKUP($E481&amp;"|"&amp;$F481,
'Kör- och arbetstid'!$B$2:$B$377&amp;"|"&amp;'Kör- och arbetstid'!$C$2:$C$377,
'Kör- och arbetstid'!$A$2:$A$377),
"")</f>
        <v>28</v>
      </c>
      <c r="B481" s="24" t="s">
        <v>619</v>
      </c>
      <c r="C481" s="24" t="s">
        <v>1039</v>
      </c>
      <c r="D481" s="24">
        <v>715</v>
      </c>
      <c r="E481" s="24" t="s">
        <v>1053</v>
      </c>
      <c r="F481" s="29">
        <v>1</v>
      </c>
      <c r="G481" s="24">
        <v>4</v>
      </c>
      <c r="H481" s="24" t="s">
        <v>1083</v>
      </c>
      <c r="I481" s="37" t="s">
        <v>1084</v>
      </c>
      <c r="J481" s="38">
        <v>761</v>
      </c>
      <c r="K481" s="43"/>
      <c r="L481" s="26">
        <f>VLOOKUP(A481,'Kör- och arbetstid'!$A$2:$N$377,13,FALSE)</f>
        <v>46168</v>
      </c>
      <c r="M481" s="27">
        <f t="shared" si="14"/>
        <v>22</v>
      </c>
      <c r="N481" s="28" t="str">
        <f t="shared" si="15"/>
        <v>tis</v>
      </c>
    </row>
    <row r="482" spans="1:14" ht="15" customHeight="1" x14ac:dyDescent="0.25">
      <c r="A482" s="23" cm="1">
        <f t="array" ref="A482">IFERROR(
_xlfn.XLOOKUP($E482&amp;"|"&amp;$F482,
'Kör- och arbetstid'!$B$2:$B$377&amp;"|"&amp;'Kör- och arbetstid'!$C$2:$C$377,
'Kör- och arbetstid'!$A$2:$A$377),
"")</f>
        <v>28</v>
      </c>
      <c r="B482" s="24" t="s">
        <v>619</v>
      </c>
      <c r="C482" s="24" t="s">
        <v>1039</v>
      </c>
      <c r="D482" s="24">
        <v>715</v>
      </c>
      <c r="E482" s="24" t="s">
        <v>1053</v>
      </c>
      <c r="F482" s="29">
        <v>1</v>
      </c>
      <c r="G482" s="24">
        <v>34</v>
      </c>
      <c r="H482" s="24" t="s">
        <v>1085</v>
      </c>
      <c r="I482" s="37" t="s">
        <v>1086</v>
      </c>
      <c r="J482" s="38">
        <v>70</v>
      </c>
      <c r="K482" s="43"/>
      <c r="L482" s="26">
        <f>VLOOKUP(A482,'Kör- och arbetstid'!$A$2:$N$377,13,FALSE)</f>
        <v>46168</v>
      </c>
      <c r="M482" s="27">
        <f t="shared" si="14"/>
        <v>22</v>
      </c>
      <c r="N482" s="28" t="str">
        <f t="shared" si="15"/>
        <v>tis</v>
      </c>
    </row>
    <row r="483" spans="1:14" ht="15" customHeight="1" x14ac:dyDescent="0.25">
      <c r="A483" s="23" cm="1">
        <f t="array" ref="A483">IFERROR(
_xlfn.XLOOKUP($E483&amp;"|"&amp;$F483,
'Kör- och arbetstid'!$B$2:$B$377&amp;"|"&amp;'Kör- och arbetstid'!$C$2:$C$377,
'Kör- och arbetstid'!$A$2:$A$377),
"")</f>
        <v>28</v>
      </c>
      <c r="B483" s="24" t="s">
        <v>619</v>
      </c>
      <c r="C483" s="24" t="s">
        <v>1039</v>
      </c>
      <c r="D483" s="24">
        <v>715</v>
      </c>
      <c r="E483" s="24" t="s">
        <v>1053</v>
      </c>
      <c r="F483" s="29">
        <v>1</v>
      </c>
      <c r="G483" s="24">
        <v>31</v>
      </c>
      <c r="H483" s="24" t="s">
        <v>1087</v>
      </c>
      <c r="I483" s="37" t="s">
        <v>1088</v>
      </c>
      <c r="J483" s="38">
        <v>240</v>
      </c>
      <c r="K483" s="43"/>
      <c r="L483" s="26">
        <f>VLOOKUP(A483,'Kör- och arbetstid'!$A$2:$N$377,13,FALSE)</f>
        <v>46168</v>
      </c>
      <c r="M483" s="27">
        <f t="shared" si="14"/>
        <v>22</v>
      </c>
      <c r="N483" s="28" t="str">
        <f t="shared" si="15"/>
        <v>tis</v>
      </c>
    </row>
    <row r="484" spans="1:14" ht="15" customHeight="1" x14ac:dyDescent="0.25">
      <c r="A484" s="23" cm="1">
        <f t="array" ref="A484">IFERROR(
_xlfn.XLOOKUP($E484&amp;"|"&amp;$F484,
'Kör- och arbetstid'!$B$2:$B$377&amp;"|"&amp;'Kör- och arbetstid'!$C$2:$C$377,
'Kör- och arbetstid'!$A$2:$A$377),
"")</f>
        <v>28</v>
      </c>
      <c r="B484" s="24" t="s">
        <v>619</v>
      </c>
      <c r="C484" s="24" t="s">
        <v>1039</v>
      </c>
      <c r="D484" s="24">
        <v>715</v>
      </c>
      <c r="E484" s="24" t="s">
        <v>1053</v>
      </c>
      <c r="F484" s="29">
        <v>1</v>
      </c>
      <c r="G484" s="24">
        <v>3</v>
      </c>
      <c r="H484" s="24" t="s">
        <v>1089</v>
      </c>
      <c r="I484" s="37" t="s">
        <v>1090</v>
      </c>
      <c r="J484" s="38">
        <v>798</v>
      </c>
      <c r="K484" s="43"/>
      <c r="L484" s="26">
        <f>VLOOKUP(A484,'Kör- och arbetstid'!$A$2:$N$377,13,FALSE)</f>
        <v>46168</v>
      </c>
      <c r="M484" s="27">
        <f t="shared" si="14"/>
        <v>22</v>
      </c>
      <c r="N484" s="28" t="str">
        <f t="shared" si="15"/>
        <v>tis</v>
      </c>
    </row>
    <row r="485" spans="1:14" ht="15" customHeight="1" x14ac:dyDescent="0.25">
      <c r="A485" s="23" cm="1">
        <f t="array" ref="A485">IFERROR(
_xlfn.XLOOKUP($E485&amp;"|"&amp;$F485,
'Kör- och arbetstid'!$B$2:$B$377&amp;"|"&amp;'Kör- och arbetstid'!$C$2:$C$377,
'Kör- och arbetstid'!$A$2:$A$377),
"")</f>
        <v>28</v>
      </c>
      <c r="B485" s="24" t="s">
        <v>619</v>
      </c>
      <c r="C485" s="24" t="s">
        <v>1039</v>
      </c>
      <c r="D485" s="24">
        <v>715</v>
      </c>
      <c r="E485" s="24" t="s">
        <v>1053</v>
      </c>
      <c r="F485" s="29">
        <v>1</v>
      </c>
      <c r="G485" s="24">
        <v>2</v>
      </c>
      <c r="H485" s="24" t="s">
        <v>1089</v>
      </c>
      <c r="I485" s="37" t="s">
        <v>1091</v>
      </c>
      <c r="J485" s="38">
        <v>692</v>
      </c>
      <c r="K485" s="43"/>
      <c r="L485" s="26">
        <f>VLOOKUP(A485,'Kör- och arbetstid'!$A$2:$N$377,13,FALSE)</f>
        <v>46168</v>
      </c>
      <c r="M485" s="27">
        <f t="shared" si="14"/>
        <v>22</v>
      </c>
      <c r="N485" s="28" t="str">
        <f t="shared" si="15"/>
        <v>tis</v>
      </c>
    </row>
    <row r="486" spans="1:14" ht="15" customHeight="1" x14ac:dyDescent="0.25">
      <c r="A486" s="23" cm="1">
        <f t="array" ref="A486">IFERROR(
_xlfn.XLOOKUP($E486&amp;"|"&amp;$F486,
'Kör- och arbetstid'!$B$2:$B$377&amp;"|"&amp;'Kör- och arbetstid'!$C$2:$C$377,
'Kör- och arbetstid'!$A$2:$A$377),
"")</f>
        <v>28</v>
      </c>
      <c r="B486" s="24" t="s">
        <v>619</v>
      </c>
      <c r="C486" s="24" t="s">
        <v>1039</v>
      </c>
      <c r="D486" s="24">
        <v>715</v>
      </c>
      <c r="E486" s="24" t="s">
        <v>1053</v>
      </c>
      <c r="F486" s="29">
        <v>1</v>
      </c>
      <c r="G486" s="24">
        <v>12</v>
      </c>
      <c r="H486" s="24" t="s">
        <v>1092</v>
      </c>
      <c r="I486" s="37" t="s">
        <v>1068</v>
      </c>
      <c r="J486" s="38">
        <v>517</v>
      </c>
      <c r="K486" s="43"/>
      <c r="L486" s="26">
        <f>VLOOKUP(A486,'Kör- och arbetstid'!$A$2:$N$377,13,FALSE)</f>
        <v>46168</v>
      </c>
      <c r="M486" s="27">
        <f t="shared" si="14"/>
        <v>22</v>
      </c>
      <c r="N486" s="28" t="str">
        <f t="shared" si="15"/>
        <v>tis</v>
      </c>
    </row>
    <row r="487" spans="1:14" ht="15" customHeight="1" x14ac:dyDescent="0.25">
      <c r="A487" s="23" cm="1">
        <f t="array" ref="A487">IFERROR(
_xlfn.XLOOKUP($E487&amp;"|"&amp;$F487,
'Kör- och arbetstid'!$B$2:$B$377&amp;"|"&amp;'Kör- och arbetstid'!$C$2:$C$377,
'Kör- och arbetstid'!$A$2:$A$377),
"")</f>
        <v>28</v>
      </c>
      <c r="B487" s="24" t="s">
        <v>619</v>
      </c>
      <c r="C487" s="24" t="s">
        <v>1039</v>
      </c>
      <c r="D487" s="24">
        <v>715</v>
      </c>
      <c r="E487" s="24" t="s">
        <v>1053</v>
      </c>
      <c r="F487" s="29">
        <v>1</v>
      </c>
      <c r="G487" s="24">
        <v>11</v>
      </c>
      <c r="H487" s="24" t="s">
        <v>1093</v>
      </c>
      <c r="I487" s="37" t="s">
        <v>1094</v>
      </c>
      <c r="J487" s="38">
        <v>550</v>
      </c>
      <c r="K487" s="43"/>
      <c r="L487" s="26">
        <f>VLOOKUP(A487,'Kör- och arbetstid'!$A$2:$N$377,13,FALSE)</f>
        <v>46168</v>
      </c>
      <c r="M487" s="27">
        <f t="shared" si="14"/>
        <v>22</v>
      </c>
      <c r="N487" s="28" t="str">
        <f t="shared" si="15"/>
        <v>tis</v>
      </c>
    </row>
    <row r="488" spans="1:14" ht="15" customHeight="1" x14ac:dyDescent="0.25">
      <c r="A488" s="23" cm="1">
        <f t="array" ref="A488">IFERROR(
_xlfn.XLOOKUP($E488&amp;"|"&amp;$F488,
'Kör- och arbetstid'!$B$2:$B$377&amp;"|"&amp;'Kör- och arbetstid'!$C$2:$C$377,
'Kör- och arbetstid'!$A$2:$A$377),
"")</f>
        <v>28</v>
      </c>
      <c r="B488" s="24" t="s">
        <v>619</v>
      </c>
      <c r="C488" s="24" t="s">
        <v>1039</v>
      </c>
      <c r="D488" s="24">
        <v>715</v>
      </c>
      <c r="E488" s="24" t="s">
        <v>1053</v>
      </c>
      <c r="F488" s="29">
        <v>1</v>
      </c>
      <c r="G488" s="24">
        <v>10</v>
      </c>
      <c r="H488" s="24" t="s">
        <v>1093</v>
      </c>
      <c r="I488" s="37" t="s">
        <v>1068</v>
      </c>
      <c r="J488" s="38">
        <v>521</v>
      </c>
      <c r="K488" s="43"/>
      <c r="L488" s="26">
        <f>VLOOKUP(A488,'Kör- och arbetstid'!$A$2:$N$377,13,FALSE)</f>
        <v>46168</v>
      </c>
      <c r="M488" s="27">
        <f t="shared" si="14"/>
        <v>22</v>
      </c>
      <c r="N488" s="28" t="str">
        <f t="shared" si="15"/>
        <v>tis</v>
      </c>
    </row>
    <row r="489" spans="1:14" ht="15" customHeight="1" x14ac:dyDescent="0.25">
      <c r="A489" s="23" cm="1">
        <f t="array" ref="A489">IFERROR(
_xlfn.XLOOKUP($E489&amp;"|"&amp;$F489,
'Kör- och arbetstid'!$B$2:$B$377&amp;"|"&amp;'Kör- och arbetstid'!$C$2:$C$377,
'Kör- och arbetstid'!$A$2:$A$377),
"")</f>
        <v>28</v>
      </c>
      <c r="B489" s="24" t="s">
        <v>619</v>
      </c>
      <c r="C489" s="24" t="s">
        <v>1039</v>
      </c>
      <c r="D489" s="24">
        <v>715</v>
      </c>
      <c r="E489" s="24" t="s">
        <v>1053</v>
      </c>
      <c r="F489" s="29">
        <v>1</v>
      </c>
      <c r="G489" s="24">
        <v>40</v>
      </c>
      <c r="H489" s="24" t="s">
        <v>1095</v>
      </c>
      <c r="I489" s="37" t="s">
        <v>1096</v>
      </c>
      <c r="J489" s="38">
        <v>80</v>
      </c>
      <c r="K489" s="43"/>
      <c r="L489" s="26">
        <f>VLOOKUP(A489,'Kör- och arbetstid'!$A$2:$N$377,13,FALSE)</f>
        <v>46168</v>
      </c>
      <c r="M489" s="27">
        <f t="shared" si="14"/>
        <v>22</v>
      </c>
      <c r="N489" s="28" t="str">
        <f t="shared" si="15"/>
        <v>tis</v>
      </c>
    </row>
    <row r="490" spans="1:14" ht="15" customHeight="1" x14ac:dyDescent="0.25">
      <c r="A490" s="23" cm="1">
        <f t="array" ref="A490">IFERROR(
_xlfn.XLOOKUP($E490&amp;"|"&amp;$F490,
'Kör- och arbetstid'!$B$2:$B$377&amp;"|"&amp;'Kör- och arbetstid'!$C$2:$C$377,
'Kör- och arbetstid'!$A$2:$A$377),
"")</f>
        <v>28</v>
      </c>
      <c r="B490" s="24" t="s">
        <v>619</v>
      </c>
      <c r="C490" s="24" t="s">
        <v>1039</v>
      </c>
      <c r="D490" s="24">
        <v>715</v>
      </c>
      <c r="E490" s="24" t="s">
        <v>1053</v>
      </c>
      <c r="F490" s="29">
        <v>1</v>
      </c>
      <c r="G490" s="24" t="s">
        <v>1097</v>
      </c>
      <c r="H490" s="24" t="s">
        <v>1098</v>
      </c>
      <c r="I490" s="37" t="s">
        <v>1099</v>
      </c>
      <c r="J490" s="38">
        <v>38</v>
      </c>
      <c r="K490" s="43"/>
      <c r="L490" s="26">
        <f>VLOOKUP(A490,'Kör- och arbetstid'!$A$2:$N$377,13,FALSE)</f>
        <v>46168</v>
      </c>
      <c r="M490" s="27">
        <f t="shared" si="14"/>
        <v>22</v>
      </c>
      <c r="N490" s="28" t="str">
        <f t="shared" si="15"/>
        <v>tis</v>
      </c>
    </row>
    <row r="491" spans="1:14" ht="15" customHeight="1" x14ac:dyDescent="0.25">
      <c r="A491" s="23" cm="1">
        <f t="array" ref="A491">IFERROR(
_xlfn.XLOOKUP($E491&amp;"|"&amp;$F491,
'Kör- och arbetstid'!$B$2:$B$377&amp;"|"&amp;'Kör- och arbetstid'!$C$2:$C$377,
'Kör- och arbetstid'!$A$2:$A$377),
"")</f>
        <v>28</v>
      </c>
      <c r="B491" s="24" t="s">
        <v>619</v>
      </c>
      <c r="C491" s="24" t="s">
        <v>1039</v>
      </c>
      <c r="D491" s="24">
        <v>715</v>
      </c>
      <c r="E491" s="24" t="s">
        <v>1053</v>
      </c>
      <c r="F491" s="29">
        <v>1</v>
      </c>
      <c r="G491" s="24">
        <v>23</v>
      </c>
      <c r="H491" s="24" t="s">
        <v>1100</v>
      </c>
      <c r="I491" s="37" t="s">
        <v>1101</v>
      </c>
      <c r="J491" s="38">
        <v>270</v>
      </c>
      <c r="K491" s="43"/>
      <c r="L491" s="26">
        <f>VLOOKUP(A491,'Kör- och arbetstid'!$A$2:$N$377,13,FALSE)</f>
        <v>46168</v>
      </c>
      <c r="M491" s="27">
        <f t="shared" si="14"/>
        <v>22</v>
      </c>
      <c r="N491" s="28" t="str">
        <f t="shared" si="15"/>
        <v>tis</v>
      </c>
    </row>
    <row r="492" spans="1:14" ht="15" customHeight="1" x14ac:dyDescent="0.25">
      <c r="A492" s="23" cm="1">
        <f t="array" ref="A492">IFERROR(
_xlfn.XLOOKUP($E492&amp;"|"&amp;$F492,
'Kör- och arbetstid'!$B$2:$B$377&amp;"|"&amp;'Kör- och arbetstid'!$C$2:$C$377,
'Kör- och arbetstid'!$A$2:$A$377),
"")</f>
        <v>28</v>
      </c>
      <c r="B492" s="24" t="s">
        <v>619</v>
      </c>
      <c r="C492" s="24" t="s">
        <v>1039</v>
      </c>
      <c r="D492" s="24">
        <v>715</v>
      </c>
      <c r="E492" s="24" t="s">
        <v>1053</v>
      </c>
      <c r="F492" s="29">
        <v>1</v>
      </c>
      <c r="G492" s="24">
        <v>33</v>
      </c>
      <c r="H492" s="24" t="s">
        <v>1102</v>
      </c>
      <c r="I492" s="37" t="s">
        <v>1103</v>
      </c>
      <c r="J492" s="38">
        <v>50</v>
      </c>
      <c r="K492" s="43"/>
      <c r="L492" s="26">
        <f>VLOOKUP(A492,'Kör- och arbetstid'!$A$2:$N$377,13,FALSE)</f>
        <v>46168</v>
      </c>
      <c r="M492" s="27">
        <f t="shared" si="14"/>
        <v>22</v>
      </c>
      <c r="N492" s="28" t="str">
        <f t="shared" si="15"/>
        <v>tis</v>
      </c>
    </row>
    <row r="493" spans="1:14" ht="15" customHeight="1" x14ac:dyDescent="0.25">
      <c r="A493" s="23" cm="1">
        <f t="array" ref="A493">IFERROR(
_xlfn.XLOOKUP($E493&amp;"|"&amp;$F493,
'Kör- och arbetstid'!$B$2:$B$377&amp;"|"&amp;'Kör- och arbetstid'!$C$2:$C$377,
'Kör- och arbetstid'!$A$2:$A$377),
"")</f>
        <v>28</v>
      </c>
      <c r="B493" s="24" t="s">
        <v>619</v>
      </c>
      <c r="C493" s="24" t="s">
        <v>1039</v>
      </c>
      <c r="D493" s="24">
        <v>715</v>
      </c>
      <c r="E493" s="24" t="s">
        <v>1053</v>
      </c>
      <c r="F493" s="29">
        <v>1</v>
      </c>
      <c r="G493" s="24">
        <v>32</v>
      </c>
      <c r="H493" s="24" t="s">
        <v>1102</v>
      </c>
      <c r="I493" s="37" t="s">
        <v>1103</v>
      </c>
      <c r="J493" s="38">
        <v>50</v>
      </c>
      <c r="K493" s="43"/>
      <c r="L493" s="26">
        <f>VLOOKUP(A493,'Kör- och arbetstid'!$A$2:$N$377,13,FALSE)</f>
        <v>46168</v>
      </c>
      <c r="M493" s="27">
        <f t="shared" si="14"/>
        <v>22</v>
      </c>
      <c r="N493" s="28" t="str">
        <f t="shared" si="15"/>
        <v>tis</v>
      </c>
    </row>
    <row r="494" spans="1:14" ht="15" customHeight="1" x14ac:dyDescent="0.25">
      <c r="A494" s="23" cm="1">
        <f t="array" ref="A494">IFERROR(
_xlfn.XLOOKUP($E494&amp;"|"&amp;$F494,
'Kör- och arbetstid'!$B$2:$B$377&amp;"|"&amp;'Kör- och arbetstid'!$C$2:$C$377,
'Kör- och arbetstid'!$A$2:$A$377),
"")</f>
        <v>28</v>
      </c>
      <c r="B494" s="24" t="s">
        <v>619</v>
      </c>
      <c r="C494" s="24" t="s">
        <v>1039</v>
      </c>
      <c r="D494" s="24">
        <v>715</v>
      </c>
      <c r="E494" s="24" t="s">
        <v>1053</v>
      </c>
      <c r="F494" s="29">
        <v>1</v>
      </c>
      <c r="G494" s="24">
        <v>30</v>
      </c>
      <c r="H494" s="24" t="s">
        <v>1104</v>
      </c>
      <c r="I494" s="37" t="s">
        <v>1087</v>
      </c>
      <c r="J494" s="38">
        <v>78</v>
      </c>
      <c r="K494" s="43"/>
      <c r="L494" s="26">
        <f>VLOOKUP(A494,'Kör- och arbetstid'!$A$2:$N$377,13,FALSE)</f>
        <v>46168</v>
      </c>
      <c r="M494" s="27">
        <f t="shared" si="14"/>
        <v>22</v>
      </c>
      <c r="N494" s="28" t="str">
        <f t="shared" si="15"/>
        <v>tis</v>
      </c>
    </row>
    <row r="495" spans="1:14" ht="15" customHeight="1" x14ac:dyDescent="0.25">
      <c r="A495" s="23" cm="1">
        <f t="array" ref="A495">IFERROR(
_xlfn.XLOOKUP($E495&amp;"|"&amp;$F495,
'Kör- och arbetstid'!$B$2:$B$377&amp;"|"&amp;'Kör- och arbetstid'!$C$2:$C$377,
'Kör- och arbetstid'!$A$2:$A$377),
"")</f>
        <v>28</v>
      </c>
      <c r="B495" s="24" t="s">
        <v>619</v>
      </c>
      <c r="C495" s="24" t="s">
        <v>1039</v>
      </c>
      <c r="D495" s="24">
        <v>715</v>
      </c>
      <c r="E495" s="24" t="s">
        <v>1053</v>
      </c>
      <c r="F495" s="29">
        <v>1</v>
      </c>
      <c r="G495" s="24">
        <v>14</v>
      </c>
      <c r="H495" s="24" t="s">
        <v>1105</v>
      </c>
      <c r="I495" s="37" t="s">
        <v>1106</v>
      </c>
      <c r="J495" s="38">
        <v>484</v>
      </c>
      <c r="K495" s="43"/>
      <c r="L495" s="26">
        <f>VLOOKUP(A495,'Kör- och arbetstid'!$A$2:$N$377,13,FALSE)</f>
        <v>46168</v>
      </c>
      <c r="M495" s="27">
        <f t="shared" si="14"/>
        <v>22</v>
      </c>
      <c r="N495" s="28" t="str">
        <f t="shared" si="15"/>
        <v>tis</v>
      </c>
    </row>
    <row r="496" spans="1:14" ht="15" customHeight="1" x14ac:dyDescent="0.25">
      <c r="A496" s="23" cm="1">
        <f t="array" ref="A496">IFERROR(
_xlfn.XLOOKUP($E496&amp;"|"&amp;$F496,
'Kör- och arbetstid'!$B$2:$B$377&amp;"|"&amp;'Kör- och arbetstid'!$C$2:$C$377,
'Kör- och arbetstid'!$A$2:$A$377),
"")</f>
        <v>28</v>
      </c>
      <c r="B496" s="24" t="s">
        <v>619</v>
      </c>
      <c r="C496" s="24" t="s">
        <v>1039</v>
      </c>
      <c r="D496" s="24">
        <v>715</v>
      </c>
      <c r="E496" s="24" t="s">
        <v>1053</v>
      </c>
      <c r="F496" s="29">
        <v>1</v>
      </c>
      <c r="G496" s="24">
        <v>21</v>
      </c>
      <c r="H496" s="24" t="s">
        <v>1107</v>
      </c>
      <c r="I496" s="37" t="s">
        <v>1108</v>
      </c>
      <c r="J496" s="38">
        <v>57</v>
      </c>
      <c r="K496" s="43"/>
      <c r="L496" s="26">
        <f>VLOOKUP(A496,'Kör- och arbetstid'!$A$2:$N$377,13,FALSE)</f>
        <v>46168</v>
      </c>
      <c r="M496" s="27">
        <f t="shared" si="14"/>
        <v>22</v>
      </c>
      <c r="N496" s="28" t="str">
        <f t="shared" si="15"/>
        <v>tis</v>
      </c>
    </row>
    <row r="497" spans="1:14" ht="15" customHeight="1" x14ac:dyDescent="0.25">
      <c r="A497" s="23" cm="1">
        <f t="array" ref="A497">IFERROR(
_xlfn.XLOOKUP($E497&amp;"|"&amp;$F497,
'Kör- och arbetstid'!$B$2:$B$377&amp;"|"&amp;'Kör- och arbetstid'!$C$2:$C$377,
'Kör- och arbetstid'!$A$2:$A$377),
"")</f>
        <v>28</v>
      </c>
      <c r="B497" s="24" t="s">
        <v>619</v>
      </c>
      <c r="C497" s="24" t="s">
        <v>1039</v>
      </c>
      <c r="D497" s="29">
        <v>715</v>
      </c>
      <c r="E497" s="29" t="s">
        <v>1053</v>
      </c>
      <c r="F497" s="29">
        <v>1</v>
      </c>
      <c r="G497" s="29">
        <v>22</v>
      </c>
      <c r="H497" s="29" t="s">
        <v>1109</v>
      </c>
      <c r="I497" s="42" t="s">
        <v>1110</v>
      </c>
      <c r="J497" s="38">
        <v>284</v>
      </c>
      <c r="K497" s="24"/>
      <c r="L497" s="26">
        <f>VLOOKUP(A497,'Kör- och arbetstid'!$A$2:$N$377,13,FALSE)</f>
        <v>46168</v>
      </c>
      <c r="M497" s="27">
        <f t="shared" si="14"/>
        <v>22</v>
      </c>
      <c r="N497" s="28" t="str">
        <f t="shared" si="15"/>
        <v>tis</v>
      </c>
    </row>
    <row r="498" spans="1:14" ht="15" customHeight="1" x14ac:dyDescent="0.25">
      <c r="A498" s="23" cm="1">
        <f t="array" ref="A498">IFERROR(
_xlfn.XLOOKUP($E498&amp;"|"&amp;$F498,
'Kör- och arbetstid'!$B$2:$B$377&amp;"|"&amp;'Kör- och arbetstid'!$C$2:$C$377,
'Kör- och arbetstid'!$A$2:$A$377),
"")</f>
        <v>28</v>
      </c>
      <c r="B498" s="24" t="s">
        <v>619</v>
      </c>
      <c r="C498" s="24" t="s">
        <v>1039</v>
      </c>
      <c r="D498" s="29">
        <v>715</v>
      </c>
      <c r="E498" s="29" t="s">
        <v>1053</v>
      </c>
      <c r="F498" s="29">
        <v>1</v>
      </c>
      <c r="G498" s="29">
        <v>20</v>
      </c>
      <c r="H498" s="29" t="s">
        <v>1111</v>
      </c>
      <c r="I498" s="42" t="s">
        <v>1112</v>
      </c>
      <c r="J498" s="38">
        <v>189</v>
      </c>
      <c r="K498" s="24"/>
      <c r="L498" s="26">
        <f>VLOOKUP(A498,'Kör- och arbetstid'!$A$2:$N$377,13,FALSE)</f>
        <v>46168</v>
      </c>
      <c r="M498" s="27">
        <f t="shared" si="14"/>
        <v>22</v>
      </c>
      <c r="N498" s="28" t="str">
        <f t="shared" si="15"/>
        <v>tis</v>
      </c>
    </row>
    <row r="499" spans="1:14" ht="15" customHeight="1" x14ac:dyDescent="0.25">
      <c r="A499" s="23" cm="1">
        <f t="array" ref="A499">IFERROR(
_xlfn.XLOOKUP($E499&amp;"|"&amp;$F499,
'Kör- och arbetstid'!$B$2:$B$377&amp;"|"&amp;'Kör- och arbetstid'!$C$2:$C$377,
'Kör- och arbetstid'!$A$2:$A$377),
"")</f>
        <v>29</v>
      </c>
      <c r="B499" s="24" t="s">
        <v>619</v>
      </c>
      <c r="C499" s="24" t="s">
        <v>1039</v>
      </c>
      <c r="D499" s="24">
        <v>711</v>
      </c>
      <c r="E499" s="24" t="s">
        <v>1118</v>
      </c>
      <c r="F499" s="24">
        <v>1</v>
      </c>
      <c r="G499" s="24">
        <v>1</v>
      </c>
      <c r="H499" s="24" t="s">
        <v>1119</v>
      </c>
      <c r="I499" s="37" t="s">
        <v>1120</v>
      </c>
      <c r="J499" s="38">
        <v>723</v>
      </c>
      <c r="K499" s="43"/>
      <c r="L499" s="26">
        <f>VLOOKUP(A499,'Kör- och arbetstid'!$A$2:$N$377,13,FALSE)</f>
        <v>46169</v>
      </c>
      <c r="M499" s="27">
        <f t="shared" si="14"/>
        <v>22</v>
      </c>
      <c r="N499" s="28" t="str">
        <f t="shared" si="15"/>
        <v>ons</v>
      </c>
    </row>
    <row r="500" spans="1:14" ht="15" customHeight="1" x14ac:dyDescent="0.25">
      <c r="A500" s="23" cm="1">
        <f t="array" ref="A500">IFERROR(
_xlfn.XLOOKUP($E500&amp;"|"&amp;$F500,
'Kör- och arbetstid'!$B$2:$B$377&amp;"|"&amp;'Kör- och arbetstid'!$C$2:$C$377,
'Kör- och arbetstid'!$A$2:$A$377),
"")</f>
        <v>29</v>
      </c>
      <c r="B500" s="24" t="s">
        <v>619</v>
      </c>
      <c r="C500" s="24" t="s">
        <v>1039</v>
      </c>
      <c r="D500" s="24">
        <v>711</v>
      </c>
      <c r="E500" s="24" t="s">
        <v>1118</v>
      </c>
      <c r="F500" s="24">
        <v>1</v>
      </c>
      <c r="G500" s="24" t="s">
        <v>1050</v>
      </c>
      <c r="H500" s="24" t="s">
        <v>1121</v>
      </c>
      <c r="I500" s="37" t="s">
        <v>1122</v>
      </c>
      <c r="J500" s="38">
        <v>178</v>
      </c>
      <c r="K500" s="43"/>
      <c r="L500" s="26">
        <f>VLOOKUP(A500,'Kör- och arbetstid'!$A$2:$N$377,13,FALSE)</f>
        <v>46169</v>
      </c>
      <c r="M500" s="27">
        <f t="shared" si="14"/>
        <v>22</v>
      </c>
      <c r="N500" s="28" t="str">
        <f t="shared" si="15"/>
        <v>ons</v>
      </c>
    </row>
    <row r="501" spans="1:14" ht="15" customHeight="1" x14ac:dyDescent="0.25">
      <c r="A501" s="23" cm="1">
        <f t="array" ref="A501">IFERROR(
_xlfn.XLOOKUP($E501&amp;"|"&amp;$F501,
'Kör- och arbetstid'!$B$2:$B$377&amp;"|"&amp;'Kör- och arbetstid'!$C$2:$C$377,
'Kör- och arbetstid'!$A$2:$A$377),
"")</f>
        <v>29</v>
      </c>
      <c r="B501" s="24" t="s">
        <v>619</v>
      </c>
      <c r="C501" s="29" t="s">
        <v>1123</v>
      </c>
      <c r="D501" s="29">
        <v>711</v>
      </c>
      <c r="E501" s="29" t="s">
        <v>1123</v>
      </c>
      <c r="F501" s="24">
        <v>1</v>
      </c>
      <c r="G501" s="29">
        <v>2</v>
      </c>
      <c r="H501" s="29" t="s">
        <v>1124</v>
      </c>
      <c r="I501" s="42" t="s">
        <v>1125</v>
      </c>
      <c r="J501" s="38">
        <v>906</v>
      </c>
      <c r="K501" s="24"/>
      <c r="L501" s="26">
        <f>VLOOKUP(A501,'Kör- och arbetstid'!$A$2:$N$377,13,FALSE)</f>
        <v>46169</v>
      </c>
      <c r="M501" s="27">
        <f t="shared" si="14"/>
        <v>22</v>
      </c>
      <c r="N501" s="28" t="str">
        <f t="shared" si="15"/>
        <v>ons</v>
      </c>
    </row>
    <row r="502" spans="1:14" ht="15" customHeight="1" x14ac:dyDescent="0.25">
      <c r="A502" s="23" cm="1">
        <f t="array" ref="A502">IFERROR(
_xlfn.XLOOKUP($E502&amp;"|"&amp;$F502,
'Kör- och arbetstid'!$B$2:$B$377&amp;"|"&amp;'Kör- och arbetstid'!$C$2:$C$377,
'Kör- och arbetstid'!$A$2:$A$377),
"")</f>
        <v>29</v>
      </c>
      <c r="B502" s="24" t="s">
        <v>619</v>
      </c>
      <c r="C502" s="29" t="s">
        <v>1123</v>
      </c>
      <c r="D502" s="29">
        <v>711</v>
      </c>
      <c r="E502" s="29" t="s">
        <v>1123</v>
      </c>
      <c r="F502" s="24">
        <v>1</v>
      </c>
      <c r="G502" s="29" t="s">
        <v>1126</v>
      </c>
      <c r="H502" s="29" t="s">
        <v>1127</v>
      </c>
      <c r="I502" s="42" t="s">
        <v>1128</v>
      </c>
      <c r="J502" s="38">
        <v>231</v>
      </c>
      <c r="K502" s="24"/>
      <c r="L502" s="26">
        <f>VLOOKUP(A502,'Kör- och arbetstid'!$A$2:$N$377,13,FALSE)</f>
        <v>46169</v>
      </c>
      <c r="M502" s="27">
        <f t="shared" si="14"/>
        <v>22</v>
      </c>
      <c r="N502" s="28" t="str">
        <f t="shared" si="15"/>
        <v>ons</v>
      </c>
    </row>
    <row r="503" spans="1:14" ht="15" customHeight="1" x14ac:dyDescent="0.25">
      <c r="A503" s="23" cm="1">
        <f t="array" ref="A503">IFERROR(
_xlfn.XLOOKUP($E503&amp;"|"&amp;$F503,
'Kör- och arbetstid'!$B$2:$B$377&amp;"|"&amp;'Kör- och arbetstid'!$C$2:$C$377,
'Kör- och arbetstid'!$A$2:$A$377),
"")</f>
        <v>29</v>
      </c>
      <c r="B503" s="24" t="s">
        <v>619</v>
      </c>
      <c r="C503" s="24" t="s">
        <v>1129</v>
      </c>
      <c r="D503" s="24">
        <v>711</v>
      </c>
      <c r="E503" s="24" t="s">
        <v>1130</v>
      </c>
      <c r="F503" s="24">
        <v>1</v>
      </c>
      <c r="G503" s="24" t="s">
        <v>1131</v>
      </c>
      <c r="H503" s="24" t="s">
        <v>1132</v>
      </c>
      <c r="I503" s="37" t="s">
        <v>1133</v>
      </c>
      <c r="J503" s="38">
        <v>87</v>
      </c>
      <c r="K503" s="43"/>
      <c r="L503" s="26">
        <f>VLOOKUP(A503,'Kör- och arbetstid'!$A$2:$N$377,13,FALSE)</f>
        <v>46169</v>
      </c>
      <c r="M503" s="27">
        <f t="shared" si="14"/>
        <v>22</v>
      </c>
      <c r="N503" s="28" t="str">
        <f t="shared" si="15"/>
        <v>ons</v>
      </c>
    </row>
    <row r="504" spans="1:14" ht="15" customHeight="1" x14ac:dyDescent="0.25">
      <c r="A504" s="23" cm="1">
        <f t="array" ref="A504">IFERROR(
_xlfn.XLOOKUP($E504&amp;"|"&amp;$F504,
'Kör- och arbetstid'!$B$2:$B$377&amp;"|"&amp;'Kör- och arbetstid'!$C$2:$C$377,
'Kör- och arbetstid'!$A$2:$A$377),
"")</f>
        <v>29</v>
      </c>
      <c r="B504" s="24" t="s">
        <v>619</v>
      </c>
      <c r="C504" s="24" t="s">
        <v>1129</v>
      </c>
      <c r="D504" s="24">
        <v>711</v>
      </c>
      <c r="E504" s="24" t="s">
        <v>1130</v>
      </c>
      <c r="F504" s="24">
        <v>1</v>
      </c>
      <c r="G504" s="24">
        <v>2</v>
      </c>
      <c r="H504" s="24" t="s">
        <v>1134</v>
      </c>
      <c r="I504" s="37" t="s">
        <v>1135</v>
      </c>
      <c r="J504" s="38">
        <v>699</v>
      </c>
      <c r="K504" s="43"/>
      <c r="L504" s="26">
        <f>VLOOKUP(A504,'Kör- och arbetstid'!$A$2:$N$377,13,FALSE)</f>
        <v>46169</v>
      </c>
      <c r="M504" s="27">
        <f t="shared" si="14"/>
        <v>22</v>
      </c>
      <c r="N504" s="28" t="str">
        <f t="shared" si="15"/>
        <v>ons</v>
      </c>
    </row>
    <row r="505" spans="1:14" ht="15" customHeight="1" x14ac:dyDescent="0.25">
      <c r="A505" s="23" cm="1">
        <f t="array" ref="A505">IFERROR(
_xlfn.XLOOKUP($E505&amp;"|"&amp;$F505,
'Kör- och arbetstid'!$B$2:$B$377&amp;"|"&amp;'Kör- och arbetstid'!$C$2:$C$377,
'Kör- och arbetstid'!$A$2:$A$377),
"")</f>
        <v>29</v>
      </c>
      <c r="B505" s="24" t="s">
        <v>619</v>
      </c>
      <c r="C505" s="24" t="s">
        <v>1039</v>
      </c>
      <c r="D505" s="29">
        <v>731</v>
      </c>
      <c r="E505" s="29" t="s">
        <v>1333</v>
      </c>
      <c r="F505" s="24">
        <v>1</v>
      </c>
      <c r="G505" s="29">
        <v>1</v>
      </c>
      <c r="H505" s="29" t="s">
        <v>1334</v>
      </c>
      <c r="I505" s="42" t="s">
        <v>1335</v>
      </c>
      <c r="J505" s="38">
        <v>275</v>
      </c>
      <c r="K505" s="24"/>
      <c r="L505" s="26">
        <f>VLOOKUP(A505,'Kör- och arbetstid'!$A$2:$N$377,13,FALSE)</f>
        <v>46169</v>
      </c>
      <c r="M505" s="27">
        <f t="shared" si="14"/>
        <v>22</v>
      </c>
      <c r="N505" s="28" t="str">
        <f t="shared" si="15"/>
        <v>ons</v>
      </c>
    </row>
    <row r="506" spans="1:14" ht="15" customHeight="1" x14ac:dyDescent="0.25">
      <c r="A506" s="23" cm="1">
        <f t="array" ref="A506">IFERROR(
_xlfn.XLOOKUP($E506&amp;"|"&amp;$F506,
'Kör- och arbetstid'!$B$2:$B$377&amp;"|"&amp;'Kör- och arbetstid'!$C$2:$C$377,
'Kör- och arbetstid'!$A$2:$A$377),
"")</f>
        <v>30</v>
      </c>
      <c r="B506" s="24" t="s">
        <v>1136</v>
      </c>
      <c r="C506" s="24" t="s">
        <v>1298</v>
      </c>
      <c r="D506" s="24">
        <v>721</v>
      </c>
      <c r="E506" s="24" t="s">
        <v>1299</v>
      </c>
      <c r="F506" s="24">
        <v>1</v>
      </c>
      <c r="G506" s="24">
        <v>3</v>
      </c>
      <c r="H506" s="24" t="s">
        <v>1300</v>
      </c>
      <c r="I506" s="24" t="s">
        <v>1301</v>
      </c>
      <c r="J506" s="25">
        <v>716</v>
      </c>
      <c r="K506" s="24"/>
      <c r="L506" s="26">
        <f>VLOOKUP(A506,'Kör- och arbetstid'!$A$2:$N$377,13,FALSE)</f>
        <v>46170</v>
      </c>
      <c r="M506" s="27">
        <f t="shared" si="14"/>
        <v>22</v>
      </c>
      <c r="N506" s="28" t="str">
        <f t="shared" si="15"/>
        <v>tor</v>
      </c>
    </row>
    <row r="507" spans="1:14" ht="15" customHeight="1" x14ac:dyDescent="0.25">
      <c r="A507" s="23" cm="1">
        <f t="array" ref="A507">IFERROR(
_xlfn.XLOOKUP($E507&amp;"|"&amp;$F507,
'Kör- och arbetstid'!$B$2:$B$377&amp;"|"&amp;'Kör- och arbetstid'!$C$2:$C$377,
'Kör- och arbetstid'!$A$2:$A$377),
"")</f>
        <v>30</v>
      </c>
      <c r="B507" s="24" t="s">
        <v>1136</v>
      </c>
      <c r="C507" s="24" t="s">
        <v>1298</v>
      </c>
      <c r="D507" s="24">
        <v>721</v>
      </c>
      <c r="E507" s="24" t="s">
        <v>1299</v>
      </c>
      <c r="F507" s="24">
        <v>1</v>
      </c>
      <c r="G507" s="24">
        <v>1</v>
      </c>
      <c r="H507" s="24" t="s">
        <v>1302</v>
      </c>
      <c r="I507" s="24" t="s">
        <v>1303</v>
      </c>
      <c r="J507" s="25">
        <v>820</v>
      </c>
      <c r="K507" s="24"/>
      <c r="L507" s="26">
        <f>VLOOKUP(A507,'Kör- och arbetstid'!$A$2:$N$377,13,FALSE)</f>
        <v>46170</v>
      </c>
      <c r="M507" s="27">
        <f t="shared" si="14"/>
        <v>22</v>
      </c>
      <c r="N507" s="28" t="str">
        <f t="shared" si="15"/>
        <v>tor</v>
      </c>
    </row>
    <row r="508" spans="1:14" ht="15" customHeight="1" x14ac:dyDescent="0.25">
      <c r="A508" s="23" cm="1">
        <f t="array" ref="A508">IFERROR(
_xlfn.XLOOKUP($E508&amp;"|"&amp;$F508,
'Kör- och arbetstid'!$B$2:$B$377&amp;"|"&amp;'Kör- och arbetstid'!$C$2:$C$377,
'Kör- och arbetstid'!$A$2:$A$377),
"")</f>
        <v>30</v>
      </c>
      <c r="B508" s="24" t="s">
        <v>1136</v>
      </c>
      <c r="C508" s="24" t="s">
        <v>1298</v>
      </c>
      <c r="D508" s="29">
        <v>721</v>
      </c>
      <c r="E508" s="29" t="s">
        <v>1299</v>
      </c>
      <c r="F508" s="24">
        <v>1</v>
      </c>
      <c r="G508" s="29">
        <v>2</v>
      </c>
      <c r="H508" s="29" t="s">
        <v>1304</v>
      </c>
      <c r="I508" s="29" t="s">
        <v>1305</v>
      </c>
      <c r="J508" s="25">
        <v>791</v>
      </c>
      <c r="K508" s="30"/>
      <c r="L508" s="26">
        <f>VLOOKUP(A508,'Kör- och arbetstid'!$A$2:$N$377,13,FALSE)</f>
        <v>46170</v>
      </c>
      <c r="M508" s="27">
        <f t="shared" si="14"/>
        <v>22</v>
      </c>
      <c r="N508" s="28" t="str">
        <f t="shared" si="15"/>
        <v>tor</v>
      </c>
    </row>
    <row r="509" spans="1:14" ht="15" customHeight="1" x14ac:dyDescent="0.25">
      <c r="A509" s="23" cm="1">
        <f t="array" ref="A509">IFERROR(
_xlfn.XLOOKUP($E509&amp;"|"&amp;$F509,
'Kör- och arbetstid'!$B$2:$B$377&amp;"|"&amp;'Kör- och arbetstid'!$C$2:$C$377,
'Kör- och arbetstid'!$A$2:$A$377),
"")</f>
        <v>30</v>
      </c>
      <c r="B509" s="24" t="s">
        <v>1136</v>
      </c>
      <c r="C509" s="24" t="s">
        <v>1298</v>
      </c>
      <c r="D509" s="29">
        <v>721</v>
      </c>
      <c r="E509" s="29" t="s">
        <v>1299</v>
      </c>
      <c r="F509" s="24">
        <v>1</v>
      </c>
      <c r="G509" s="29">
        <v>4</v>
      </c>
      <c r="H509" s="29" t="s">
        <v>1306</v>
      </c>
      <c r="I509" s="29" t="s">
        <v>1307</v>
      </c>
      <c r="J509" s="25">
        <v>440</v>
      </c>
      <c r="K509" s="30"/>
      <c r="L509" s="26">
        <f>VLOOKUP(A509,'Kör- och arbetstid'!$A$2:$N$377,13,FALSE)</f>
        <v>46170</v>
      </c>
      <c r="M509" s="27">
        <f t="shared" si="14"/>
        <v>22</v>
      </c>
      <c r="N509" s="28" t="str">
        <f t="shared" si="15"/>
        <v>tor</v>
      </c>
    </row>
    <row r="510" spans="1:14" ht="15" customHeight="1" x14ac:dyDescent="0.25">
      <c r="A510" s="23" cm="1">
        <f t="array" ref="A510">IFERROR(
_xlfn.XLOOKUP($E510&amp;"|"&amp;$F510,
'Kör- och arbetstid'!$B$2:$B$377&amp;"|"&amp;'Kör- och arbetstid'!$C$2:$C$377,
'Kör- och arbetstid'!$A$2:$A$377),
"")</f>
        <v>30</v>
      </c>
      <c r="B510" s="24" t="s">
        <v>1136</v>
      </c>
      <c r="C510" s="24" t="s">
        <v>1298</v>
      </c>
      <c r="D510" s="29">
        <v>721</v>
      </c>
      <c r="E510" s="29" t="s">
        <v>1299</v>
      </c>
      <c r="F510" s="24">
        <v>1</v>
      </c>
      <c r="G510" s="29">
        <v>5</v>
      </c>
      <c r="H510" s="29" t="s">
        <v>902</v>
      </c>
      <c r="I510" s="29" t="s">
        <v>1308</v>
      </c>
      <c r="J510" s="25">
        <v>353</v>
      </c>
      <c r="K510" s="30"/>
      <c r="L510" s="26">
        <f>VLOOKUP(A510,'Kör- och arbetstid'!$A$2:$N$377,13,FALSE)</f>
        <v>46170</v>
      </c>
      <c r="M510" s="27">
        <f t="shared" si="14"/>
        <v>22</v>
      </c>
      <c r="N510" s="28" t="str">
        <f t="shared" si="15"/>
        <v>tor</v>
      </c>
    </row>
    <row r="511" spans="1:14" ht="15" customHeight="1" x14ac:dyDescent="0.25">
      <c r="A511" s="23" cm="1">
        <f t="array" ref="A511">IFERROR(
_xlfn.XLOOKUP($E511&amp;"|"&amp;$F511,
'Kör- och arbetstid'!$B$2:$B$377&amp;"|"&amp;'Kör- och arbetstid'!$C$2:$C$377,
'Kör- och arbetstid'!$A$2:$A$377),
"")</f>
        <v>30</v>
      </c>
      <c r="B511" s="24" t="s">
        <v>1136</v>
      </c>
      <c r="C511" s="24" t="s">
        <v>1298</v>
      </c>
      <c r="D511" s="29">
        <v>721</v>
      </c>
      <c r="E511" s="29" t="s">
        <v>1299</v>
      </c>
      <c r="F511" s="24">
        <v>1</v>
      </c>
      <c r="G511" s="29">
        <v>6</v>
      </c>
      <c r="H511" s="29" t="s">
        <v>1309</v>
      </c>
      <c r="I511" s="29" t="s">
        <v>1310</v>
      </c>
      <c r="J511" s="25">
        <v>242</v>
      </c>
      <c r="K511" s="30"/>
      <c r="L511" s="26">
        <f>VLOOKUP(A511,'Kör- och arbetstid'!$A$2:$N$377,13,FALSE)</f>
        <v>46170</v>
      </c>
      <c r="M511" s="27">
        <f t="shared" si="14"/>
        <v>22</v>
      </c>
      <c r="N511" s="28" t="str">
        <f t="shared" si="15"/>
        <v>tor</v>
      </c>
    </row>
    <row r="512" spans="1:14" ht="15" customHeight="1" x14ac:dyDescent="0.25">
      <c r="A512" s="23" cm="1">
        <f t="array" ref="A512">IFERROR(
_xlfn.XLOOKUP($E512&amp;"|"&amp;$F512,
'Kör- och arbetstid'!$B$2:$B$377&amp;"|"&amp;'Kör- och arbetstid'!$C$2:$C$377,
'Kör- och arbetstid'!$A$2:$A$377),
"")</f>
        <v>30</v>
      </c>
      <c r="B512" s="24" t="s">
        <v>1136</v>
      </c>
      <c r="C512" s="24" t="s">
        <v>1298</v>
      </c>
      <c r="D512" s="29">
        <v>721</v>
      </c>
      <c r="E512" s="29" t="s">
        <v>1299</v>
      </c>
      <c r="F512" s="24">
        <v>1</v>
      </c>
      <c r="G512" s="29">
        <v>7</v>
      </c>
      <c r="H512" s="29" t="s">
        <v>1309</v>
      </c>
      <c r="I512" s="29" t="s">
        <v>1311</v>
      </c>
      <c r="J512" s="25">
        <v>222</v>
      </c>
      <c r="K512" s="30"/>
      <c r="L512" s="26">
        <f>VLOOKUP(A512,'Kör- och arbetstid'!$A$2:$N$377,13,FALSE)</f>
        <v>46170</v>
      </c>
      <c r="M512" s="27">
        <f t="shared" si="14"/>
        <v>22</v>
      </c>
      <c r="N512" s="28" t="str">
        <f t="shared" si="15"/>
        <v>tor</v>
      </c>
    </row>
    <row r="513" spans="1:14" ht="15" customHeight="1" x14ac:dyDescent="0.25">
      <c r="A513" s="23" cm="1">
        <f t="array" ref="A513">IFERROR(
_xlfn.XLOOKUP($E513&amp;"|"&amp;$F513,
'Kör- och arbetstid'!$B$2:$B$377&amp;"|"&amp;'Kör- och arbetstid'!$C$2:$C$377,
'Kör- och arbetstid'!$A$2:$A$377),
"")</f>
        <v>30</v>
      </c>
      <c r="B513" s="24" t="s">
        <v>1136</v>
      </c>
      <c r="C513" s="24" t="s">
        <v>1298</v>
      </c>
      <c r="D513" s="29">
        <v>721</v>
      </c>
      <c r="E513" s="29" t="s">
        <v>1299</v>
      </c>
      <c r="F513" s="24">
        <v>1</v>
      </c>
      <c r="G513" s="29">
        <v>21</v>
      </c>
      <c r="H513" s="29" t="s">
        <v>1312</v>
      </c>
      <c r="I513" s="29" t="s">
        <v>1313</v>
      </c>
      <c r="J513" s="25">
        <v>236</v>
      </c>
      <c r="K513" s="30"/>
      <c r="L513" s="26">
        <f>VLOOKUP(A513,'Kör- och arbetstid'!$A$2:$N$377,13,FALSE)</f>
        <v>46170</v>
      </c>
      <c r="M513" s="27">
        <f t="shared" si="14"/>
        <v>22</v>
      </c>
      <c r="N513" s="28" t="str">
        <f t="shared" si="15"/>
        <v>tor</v>
      </c>
    </row>
    <row r="514" spans="1:14" ht="15" customHeight="1" x14ac:dyDescent="0.25">
      <c r="A514" s="23" cm="1">
        <f t="array" ref="A514">IFERROR(
_xlfn.XLOOKUP($E514&amp;"|"&amp;$F514,
'Kör- och arbetstid'!$B$2:$B$377&amp;"|"&amp;'Kör- och arbetstid'!$C$2:$C$377,
'Kör- och arbetstid'!$A$2:$A$377),
"")</f>
        <v>30</v>
      </c>
      <c r="B514" s="24" t="s">
        <v>1136</v>
      </c>
      <c r="C514" s="24" t="s">
        <v>1298</v>
      </c>
      <c r="D514" s="29">
        <v>721</v>
      </c>
      <c r="E514" s="29" t="s">
        <v>1299</v>
      </c>
      <c r="F514" s="24">
        <v>1</v>
      </c>
      <c r="G514" s="29" t="s">
        <v>1314</v>
      </c>
      <c r="H514" s="29" t="s">
        <v>1315</v>
      </c>
      <c r="I514" s="29" t="s">
        <v>1316</v>
      </c>
      <c r="J514" s="25">
        <v>65</v>
      </c>
      <c r="K514" s="30"/>
      <c r="L514" s="26">
        <f>VLOOKUP(A514,'Kör- och arbetstid'!$A$2:$N$377,13,FALSE)</f>
        <v>46170</v>
      </c>
      <c r="M514" s="27">
        <f t="shared" si="14"/>
        <v>22</v>
      </c>
      <c r="N514" s="28" t="str">
        <f t="shared" si="15"/>
        <v>tor</v>
      </c>
    </row>
    <row r="515" spans="1:14" ht="15" customHeight="1" x14ac:dyDescent="0.25">
      <c r="A515" s="23" cm="1">
        <f t="array" ref="A515">IFERROR(
_xlfn.XLOOKUP($E515&amp;"|"&amp;$F515,
'Kör- och arbetstid'!$B$2:$B$377&amp;"|"&amp;'Kör- och arbetstid'!$C$2:$C$377,
'Kör- och arbetstid'!$A$2:$A$377),
"")</f>
        <v>30</v>
      </c>
      <c r="B515" s="24" t="s">
        <v>1136</v>
      </c>
      <c r="C515" s="24" t="s">
        <v>1298</v>
      </c>
      <c r="D515" s="29">
        <v>721</v>
      </c>
      <c r="E515" s="29" t="s">
        <v>1299</v>
      </c>
      <c r="F515" s="24">
        <v>1</v>
      </c>
      <c r="G515" s="29" t="s">
        <v>596</v>
      </c>
      <c r="H515" s="29" t="s">
        <v>1317</v>
      </c>
      <c r="I515" s="29" t="s">
        <v>1318</v>
      </c>
      <c r="J515" s="25">
        <v>222</v>
      </c>
      <c r="K515" s="30"/>
      <c r="L515" s="26">
        <f>VLOOKUP(A515,'Kör- och arbetstid'!$A$2:$N$377,13,FALSE)</f>
        <v>46170</v>
      </c>
      <c r="M515" s="27">
        <f t="shared" si="14"/>
        <v>22</v>
      </c>
      <c r="N515" s="28" t="str">
        <f t="shared" si="15"/>
        <v>tor</v>
      </c>
    </row>
    <row r="516" spans="1:14" ht="15" customHeight="1" x14ac:dyDescent="0.25">
      <c r="A516" s="23" cm="1">
        <f t="array" ref="A516">IFERROR(
_xlfn.XLOOKUP($E516&amp;"|"&amp;$F516,
'Kör- och arbetstid'!$B$2:$B$377&amp;"|"&amp;'Kör- och arbetstid'!$C$2:$C$377,
'Kör- och arbetstid'!$A$2:$A$377),
"")</f>
        <v>30</v>
      </c>
      <c r="B516" s="24" t="s">
        <v>1136</v>
      </c>
      <c r="C516" s="24" t="s">
        <v>1298</v>
      </c>
      <c r="D516" s="29">
        <v>721</v>
      </c>
      <c r="E516" s="29" t="s">
        <v>1299</v>
      </c>
      <c r="F516" s="24">
        <v>1</v>
      </c>
      <c r="G516" s="29" t="s">
        <v>1319</v>
      </c>
      <c r="H516" s="29" t="s">
        <v>1307</v>
      </c>
      <c r="I516" s="29" t="s">
        <v>1320</v>
      </c>
      <c r="J516" s="25">
        <v>91</v>
      </c>
      <c r="K516" s="30"/>
      <c r="L516" s="26">
        <f>VLOOKUP(A516,'Kör- och arbetstid'!$A$2:$N$377,13,FALSE)</f>
        <v>46170</v>
      </c>
      <c r="M516" s="27">
        <f t="shared" si="14"/>
        <v>22</v>
      </c>
      <c r="N516" s="28" t="str">
        <f t="shared" si="15"/>
        <v>tor</v>
      </c>
    </row>
    <row r="517" spans="1:14" ht="15" customHeight="1" x14ac:dyDescent="0.25">
      <c r="A517" s="23" cm="1">
        <f t="array" ref="A517">IFERROR(
_xlfn.XLOOKUP($E517&amp;"|"&amp;$F517,
'Kör- och arbetstid'!$B$2:$B$377&amp;"|"&amp;'Kör- och arbetstid'!$C$2:$C$377,
'Kör- och arbetstid'!$A$2:$A$377),
"")</f>
        <v>30</v>
      </c>
      <c r="B517" s="24" t="s">
        <v>619</v>
      </c>
      <c r="C517" s="24" t="s">
        <v>1321</v>
      </c>
      <c r="D517" s="24">
        <v>721</v>
      </c>
      <c r="E517" s="24" t="s">
        <v>1322</v>
      </c>
      <c r="F517" s="24">
        <v>1</v>
      </c>
      <c r="G517" s="24">
        <v>1</v>
      </c>
      <c r="H517" s="24" t="s">
        <v>1323</v>
      </c>
      <c r="I517" s="24" t="s">
        <v>1324</v>
      </c>
      <c r="J517" s="25">
        <v>822</v>
      </c>
      <c r="K517" s="24"/>
      <c r="L517" s="26">
        <f>VLOOKUP(A517,'Kör- och arbetstid'!$A$2:$N$377,13,FALSE)</f>
        <v>46170</v>
      </c>
      <c r="M517" s="27">
        <f t="shared" si="14"/>
        <v>22</v>
      </c>
      <c r="N517" s="28" t="str">
        <f t="shared" si="15"/>
        <v>tor</v>
      </c>
    </row>
    <row r="518" spans="1:14" ht="15" customHeight="1" x14ac:dyDescent="0.25">
      <c r="A518" s="23" cm="1">
        <f t="array" ref="A518">IFERROR(
_xlfn.XLOOKUP($E518&amp;"|"&amp;$F518,
'Kör- och arbetstid'!$B$2:$B$377&amp;"|"&amp;'Kör- och arbetstid'!$C$2:$C$377,
'Kör- och arbetstid'!$A$2:$A$377),
"")</f>
        <v>30</v>
      </c>
      <c r="B518" s="24" t="s">
        <v>619</v>
      </c>
      <c r="C518" s="24" t="s">
        <v>1325</v>
      </c>
      <c r="D518" s="24">
        <v>721</v>
      </c>
      <c r="E518" s="24" t="s">
        <v>1325</v>
      </c>
      <c r="F518" s="24">
        <v>1</v>
      </c>
      <c r="G518" s="24">
        <v>1</v>
      </c>
      <c r="H518" s="24" t="s">
        <v>1326</v>
      </c>
      <c r="I518" s="24" t="s">
        <v>1327</v>
      </c>
      <c r="J518" s="25">
        <v>786</v>
      </c>
      <c r="K518" s="24"/>
      <c r="L518" s="26">
        <f>VLOOKUP(A518,'Kör- och arbetstid'!$A$2:$N$377,13,FALSE)</f>
        <v>46170</v>
      </c>
      <c r="M518" s="27">
        <f t="shared" si="14"/>
        <v>22</v>
      </c>
      <c r="N518" s="28" t="str">
        <f t="shared" si="15"/>
        <v>tor</v>
      </c>
    </row>
    <row r="519" spans="1:14" ht="15" customHeight="1" x14ac:dyDescent="0.25">
      <c r="A519" s="23" cm="1">
        <f t="array" ref="A519">IFERROR(
_xlfn.XLOOKUP($E519&amp;"|"&amp;$F519,
'Kör- och arbetstid'!$B$2:$B$377&amp;"|"&amp;'Kör- och arbetstid'!$C$2:$C$377,
'Kör- och arbetstid'!$A$2:$A$377),
"")</f>
        <v>31</v>
      </c>
      <c r="B519" s="24" t="s">
        <v>619</v>
      </c>
      <c r="C519" s="24" t="s">
        <v>1325</v>
      </c>
      <c r="D519" s="24">
        <v>721</v>
      </c>
      <c r="E519" s="24" t="s">
        <v>1328</v>
      </c>
      <c r="F519" s="24">
        <v>1</v>
      </c>
      <c r="G519" s="24">
        <v>1</v>
      </c>
      <c r="H519" s="24" t="s">
        <v>1329</v>
      </c>
      <c r="I519" s="24" t="s">
        <v>1330</v>
      </c>
      <c r="J519" s="25">
        <v>724</v>
      </c>
      <c r="K519" s="24"/>
      <c r="L519" s="26">
        <f>VLOOKUP(A519,'Kör- och arbetstid'!$A$2:$N$377,13,FALSE)</f>
        <v>46171</v>
      </c>
      <c r="M519" s="27">
        <f t="shared" si="14"/>
        <v>22</v>
      </c>
      <c r="N519" s="28" t="str">
        <f t="shared" si="15"/>
        <v>fre</v>
      </c>
    </row>
    <row r="520" spans="1:14" ht="15" customHeight="1" x14ac:dyDescent="0.25">
      <c r="A520" s="23" cm="1">
        <f t="array" ref="A520">IFERROR(
_xlfn.XLOOKUP($E520&amp;"|"&amp;$F520,
'Kör- och arbetstid'!$B$2:$B$377&amp;"|"&amp;'Kör- och arbetstid'!$C$2:$C$377,
'Kör- och arbetstid'!$A$2:$A$377),
"")</f>
        <v>31</v>
      </c>
      <c r="B520" s="24" t="s">
        <v>619</v>
      </c>
      <c r="C520" s="24" t="s">
        <v>1325</v>
      </c>
      <c r="D520" s="29">
        <v>721</v>
      </c>
      <c r="E520" s="29" t="s">
        <v>1328</v>
      </c>
      <c r="F520" s="24">
        <v>1</v>
      </c>
      <c r="G520" s="29" t="s">
        <v>1126</v>
      </c>
      <c r="H520" s="29" t="s">
        <v>1331</v>
      </c>
      <c r="I520" s="29" t="s">
        <v>1332</v>
      </c>
      <c r="J520" s="25">
        <v>163</v>
      </c>
      <c r="K520" s="30"/>
      <c r="L520" s="26">
        <f>VLOOKUP(A520,'Kör- och arbetstid'!$A$2:$N$377,13,FALSE)</f>
        <v>46171</v>
      </c>
      <c r="M520" s="27">
        <f t="shared" si="14"/>
        <v>22</v>
      </c>
      <c r="N520" s="28" t="str">
        <f t="shared" si="15"/>
        <v>fre</v>
      </c>
    </row>
    <row r="521" spans="1:14" ht="15" customHeight="1" x14ac:dyDescent="0.25">
      <c r="A521" s="23" cm="1">
        <f t="array" ref="A521">IFERROR(
_xlfn.XLOOKUP($E521&amp;"|"&amp;$F521,
'Kör- och arbetstid'!$B$2:$B$377&amp;"|"&amp;'Kör- och arbetstid'!$C$2:$C$377,
'Kör- och arbetstid'!$A$2:$A$377),
"")</f>
        <v>31</v>
      </c>
      <c r="B521" s="24" t="s">
        <v>619</v>
      </c>
      <c r="C521" s="24" t="s">
        <v>1336</v>
      </c>
      <c r="D521" s="24">
        <v>732</v>
      </c>
      <c r="E521" s="24" t="s">
        <v>1336</v>
      </c>
      <c r="F521" s="24">
        <v>1</v>
      </c>
      <c r="G521" s="24" t="s">
        <v>1337</v>
      </c>
      <c r="H521" s="24" t="s">
        <v>1338</v>
      </c>
      <c r="I521" s="24" t="s">
        <v>1339</v>
      </c>
      <c r="J521" s="38">
        <v>35</v>
      </c>
      <c r="K521" s="24"/>
      <c r="L521" s="26">
        <f>VLOOKUP(A521,'Kör- och arbetstid'!$A$2:$N$377,13,FALSE)</f>
        <v>46171</v>
      </c>
      <c r="M521" s="27">
        <f t="shared" ref="M521:M584" si="16">_xlfn.ISOWEEKNUM(L521)</f>
        <v>22</v>
      </c>
      <c r="N521" s="28" t="str">
        <f t="shared" ref="N521:N584" si="17">TEXT(L521,"DDD")</f>
        <v>fre</v>
      </c>
    </row>
    <row r="522" spans="1:14" ht="15" customHeight="1" x14ac:dyDescent="0.25">
      <c r="A522" s="23" cm="1">
        <f t="array" ref="A522">IFERROR(
_xlfn.XLOOKUP($E522&amp;"|"&amp;$F522,
'Kör- och arbetstid'!$B$2:$B$377&amp;"|"&amp;'Kör- och arbetstid'!$C$2:$C$377,
'Kör- och arbetstid'!$A$2:$A$377),
"")</f>
        <v>31</v>
      </c>
      <c r="B522" s="24" t="s">
        <v>619</v>
      </c>
      <c r="C522" s="24" t="s">
        <v>1336</v>
      </c>
      <c r="D522" s="24">
        <v>732</v>
      </c>
      <c r="E522" s="24" t="s">
        <v>1336</v>
      </c>
      <c r="F522" s="24">
        <v>1</v>
      </c>
      <c r="G522" s="24">
        <v>14</v>
      </c>
      <c r="H522" s="24" t="s">
        <v>1340</v>
      </c>
      <c r="I522" s="24" t="s">
        <v>1341</v>
      </c>
      <c r="J522" s="38">
        <v>202</v>
      </c>
      <c r="K522" s="24"/>
      <c r="L522" s="26">
        <f>VLOOKUP(A522,'Kör- och arbetstid'!$A$2:$N$377,13,FALSE)</f>
        <v>46171</v>
      </c>
      <c r="M522" s="27">
        <f t="shared" si="16"/>
        <v>22</v>
      </c>
      <c r="N522" s="28" t="str">
        <f t="shared" si="17"/>
        <v>fre</v>
      </c>
    </row>
    <row r="523" spans="1:14" ht="15" customHeight="1" x14ac:dyDescent="0.25">
      <c r="A523" s="23" cm="1">
        <f t="array" ref="A523">IFERROR(
_xlfn.XLOOKUP($E523&amp;"|"&amp;$F523,
'Kör- och arbetstid'!$B$2:$B$377&amp;"|"&amp;'Kör- och arbetstid'!$C$2:$C$377,
'Kör- och arbetstid'!$A$2:$A$377),
"")</f>
        <v>31</v>
      </c>
      <c r="B523" s="24" t="s">
        <v>619</v>
      </c>
      <c r="C523" s="24" t="s">
        <v>1336</v>
      </c>
      <c r="D523" s="24">
        <v>732</v>
      </c>
      <c r="E523" s="24" t="s">
        <v>1336</v>
      </c>
      <c r="F523" s="24">
        <v>1</v>
      </c>
      <c r="G523" s="24">
        <v>13</v>
      </c>
      <c r="H523" s="24" t="s">
        <v>1342</v>
      </c>
      <c r="I523" s="24" t="s">
        <v>1343</v>
      </c>
      <c r="J523" s="38">
        <v>28</v>
      </c>
      <c r="K523" s="24"/>
      <c r="L523" s="26">
        <f>VLOOKUP(A523,'Kör- och arbetstid'!$A$2:$N$377,13,FALSE)</f>
        <v>46171</v>
      </c>
      <c r="M523" s="27">
        <f t="shared" si="16"/>
        <v>22</v>
      </c>
      <c r="N523" s="28" t="str">
        <f t="shared" si="17"/>
        <v>fre</v>
      </c>
    </row>
    <row r="524" spans="1:14" ht="15" customHeight="1" x14ac:dyDescent="0.25">
      <c r="A524" s="23" cm="1">
        <f t="array" ref="A524">IFERROR(
_xlfn.XLOOKUP($E524&amp;"|"&amp;$F524,
'Kör- och arbetstid'!$B$2:$B$377&amp;"|"&amp;'Kör- och arbetstid'!$C$2:$C$377,
'Kör- och arbetstid'!$A$2:$A$377),
"")</f>
        <v>31</v>
      </c>
      <c r="B524" s="24" t="s">
        <v>619</v>
      </c>
      <c r="C524" s="24" t="s">
        <v>1336</v>
      </c>
      <c r="D524" s="24">
        <v>732</v>
      </c>
      <c r="E524" s="24" t="s">
        <v>1336</v>
      </c>
      <c r="F524" s="24">
        <v>1</v>
      </c>
      <c r="G524" s="24">
        <v>12</v>
      </c>
      <c r="H524" s="24" t="s">
        <v>1344</v>
      </c>
      <c r="I524" s="24" t="s">
        <v>1345</v>
      </c>
      <c r="J524" s="38">
        <v>452</v>
      </c>
      <c r="K524" s="24"/>
      <c r="L524" s="26">
        <f>VLOOKUP(A524,'Kör- och arbetstid'!$A$2:$N$377,13,FALSE)</f>
        <v>46171</v>
      </c>
      <c r="M524" s="27">
        <f t="shared" si="16"/>
        <v>22</v>
      </c>
      <c r="N524" s="28" t="str">
        <f t="shared" si="17"/>
        <v>fre</v>
      </c>
    </row>
    <row r="525" spans="1:14" ht="15" customHeight="1" x14ac:dyDescent="0.25">
      <c r="A525" s="23" cm="1">
        <f t="array" ref="A525">IFERROR(
_xlfn.XLOOKUP($E525&amp;"|"&amp;$F525,
'Kör- och arbetstid'!$B$2:$B$377&amp;"|"&amp;'Kör- och arbetstid'!$C$2:$C$377,
'Kör- och arbetstid'!$A$2:$A$377),
"")</f>
        <v>31</v>
      </c>
      <c r="B525" s="24" t="s">
        <v>619</v>
      </c>
      <c r="C525" s="24" t="s">
        <v>1336</v>
      </c>
      <c r="D525" s="24">
        <v>732</v>
      </c>
      <c r="E525" s="24" t="s">
        <v>1336</v>
      </c>
      <c r="F525" s="24">
        <v>1</v>
      </c>
      <c r="G525" s="24">
        <v>11</v>
      </c>
      <c r="H525" s="24" t="s">
        <v>1346</v>
      </c>
      <c r="I525" s="37" t="s">
        <v>1347</v>
      </c>
      <c r="J525" s="38">
        <v>845</v>
      </c>
      <c r="K525" s="24"/>
      <c r="L525" s="26">
        <f>VLOOKUP(A525,'Kör- och arbetstid'!$A$2:$N$377,13,FALSE)</f>
        <v>46171</v>
      </c>
      <c r="M525" s="27">
        <f t="shared" si="16"/>
        <v>22</v>
      </c>
      <c r="N525" s="28" t="str">
        <f t="shared" si="17"/>
        <v>fre</v>
      </c>
    </row>
    <row r="526" spans="1:14" ht="15" customHeight="1" x14ac:dyDescent="0.25">
      <c r="A526" s="23" cm="1">
        <f t="array" ref="A526">IFERROR(
_xlfn.XLOOKUP($E526&amp;"|"&amp;$F526,
'Kör- och arbetstid'!$B$2:$B$377&amp;"|"&amp;'Kör- och arbetstid'!$C$2:$C$377,
'Kör- och arbetstid'!$A$2:$A$377),
"")</f>
        <v>31</v>
      </c>
      <c r="B526" s="24" t="s">
        <v>619</v>
      </c>
      <c r="C526" s="34" t="s">
        <v>1336</v>
      </c>
      <c r="D526" s="29">
        <v>732</v>
      </c>
      <c r="E526" s="29" t="s">
        <v>1348</v>
      </c>
      <c r="F526" s="24">
        <v>1</v>
      </c>
      <c r="G526" s="29">
        <v>1</v>
      </c>
      <c r="H526" s="29" t="s">
        <v>1349</v>
      </c>
      <c r="I526" s="29" t="s">
        <v>1350</v>
      </c>
      <c r="J526" s="38">
        <v>901</v>
      </c>
      <c r="K526" s="24"/>
      <c r="L526" s="26">
        <f>VLOOKUP(A526,'Kör- och arbetstid'!$A$2:$N$377,13,FALSE)</f>
        <v>46171</v>
      </c>
      <c r="M526" s="27">
        <f t="shared" si="16"/>
        <v>22</v>
      </c>
      <c r="N526" s="28" t="str">
        <f t="shared" si="17"/>
        <v>fre</v>
      </c>
    </row>
    <row r="527" spans="1:14" ht="15" customHeight="1" x14ac:dyDescent="0.25">
      <c r="A527" s="23" cm="1">
        <f t="array" ref="A527">IFERROR(
_xlfn.XLOOKUP($E527&amp;"|"&amp;$F527,
'Kör- och arbetstid'!$B$2:$B$377&amp;"|"&amp;'Kör- och arbetstid'!$C$2:$C$377,
'Kör- och arbetstid'!$A$2:$A$377),
"")</f>
        <v>31</v>
      </c>
      <c r="B527" s="24" t="s">
        <v>619</v>
      </c>
      <c r="C527" s="34" t="s">
        <v>1336</v>
      </c>
      <c r="D527" s="29">
        <v>732</v>
      </c>
      <c r="E527" s="29" t="s">
        <v>1348</v>
      </c>
      <c r="F527" s="24">
        <v>1</v>
      </c>
      <c r="G527" s="29">
        <v>2</v>
      </c>
      <c r="H527" s="29" t="s">
        <v>1351</v>
      </c>
      <c r="I527" s="29" t="s">
        <v>1352</v>
      </c>
      <c r="J527" s="38">
        <v>473</v>
      </c>
      <c r="K527" s="24"/>
      <c r="L527" s="26">
        <f>VLOOKUP(A527,'Kör- och arbetstid'!$A$2:$N$377,13,FALSE)</f>
        <v>46171</v>
      </c>
      <c r="M527" s="27">
        <f t="shared" si="16"/>
        <v>22</v>
      </c>
      <c r="N527" s="28" t="str">
        <f t="shared" si="17"/>
        <v>fre</v>
      </c>
    </row>
    <row r="528" spans="1:14" ht="15" customHeight="1" x14ac:dyDescent="0.25">
      <c r="A528" s="23" cm="1">
        <f t="array" ref="A528">IFERROR(
_xlfn.XLOOKUP($E528&amp;"|"&amp;$F528,
'Kör- och arbetstid'!$B$2:$B$377&amp;"|"&amp;'Kör- och arbetstid'!$C$2:$C$377,
'Kör- och arbetstid'!$A$2:$A$377),
"")</f>
        <v>31</v>
      </c>
      <c r="B528" s="24" t="s">
        <v>619</v>
      </c>
      <c r="C528" s="24" t="s">
        <v>1353</v>
      </c>
      <c r="D528" s="24">
        <v>732</v>
      </c>
      <c r="E528" s="24" t="s">
        <v>1354</v>
      </c>
      <c r="F528" s="24">
        <v>1</v>
      </c>
      <c r="G528" s="24">
        <v>3</v>
      </c>
      <c r="H528" s="24" t="s">
        <v>1355</v>
      </c>
      <c r="I528" s="24" t="s">
        <v>1356</v>
      </c>
      <c r="J528" s="38">
        <v>256</v>
      </c>
      <c r="K528" s="24"/>
      <c r="L528" s="26">
        <f>VLOOKUP(A528,'Kör- och arbetstid'!$A$2:$N$377,13,FALSE)</f>
        <v>46171</v>
      </c>
      <c r="M528" s="27">
        <f t="shared" si="16"/>
        <v>22</v>
      </c>
      <c r="N528" s="28" t="str">
        <f t="shared" si="17"/>
        <v>fre</v>
      </c>
    </row>
    <row r="529" spans="1:14" ht="15" customHeight="1" x14ac:dyDescent="0.25">
      <c r="A529" s="23" cm="1">
        <f t="array" ref="A529">IFERROR(
_xlfn.XLOOKUP($E529&amp;"|"&amp;$F529,
'Kör- och arbetstid'!$B$2:$B$377&amp;"|"&amp;'Kör- och arbetstid'!$C$2:$C$377,
'Kör- och arbetstid'!$A$2:$A$377),
"")</f>
        <v>31</v>
      </c>
      <c r="B529" s="24" t="s">
        <v>619</v>
      </c>
      <c r="C529" s="24" t="s">
        <v>1353</v>
      </c>
      <c r="D529" s="24">
        <v>732</v>
      </c>
      <c r="E529" s="24" t="s">
        <v>1354</v>
      </c>
      <c r="F529" s="24">
        <v>1</v>
      </c>
      <c r="G529" s="24">
        <v>2</v>
      </c>
      <c r="H529" s="24" t="s">
        <v>1357</v>
      </c>
      <c r="I529" s="24" t="s">
        <v>1358</v>
      </c>
      <c r="J529" s="38">
        <v>900</v>
      </c>
      <c r="K529" s="24"/>
      <c r="L529" s="26">
        <f>VLOOKUP(A529,'Kör- och arbetstid'!$A$2:$N$377,13,FALSE)</f>
        <v>46171</v>
      </c>
      <c r="M529" s="27">
        <f t="shared" si="16"/>
        <v>22</v>
      </c>
      <c r="N529" s="28" t="str">
        <f t="shared" si="17"/>
        <v>fre</v>
      </c>
    </row>
    <row r="530" spans="1:14" ht="15" customHeight="1" x14ac:dyDescent="0.25">
      <c r="A530" s="23" cm="1">
        <f t="array" ref="A530">IFERROR(
_xlfn.XLOOKUP($E530&amp;"|"&amp;$F530,
'Kör- och arbetstid'!$B$2:$B$377&amp;"|"&amp;'Kör- och arbetstid'!$C$2:$C$377,
'Kör- och arbetstid'!$A$2:$A$377),
"")</f>
        <v>32</v>
      </c>
      <c r="B530" s="29" t="s">
        <v>1136</v>
      </c>
      <c r="C530" s="24" t="s">
        <v>1137</v>
      </c>
      <c r="D530" s="24">
        <v>512</v>
      </c>
      <c r="E530" s="24" t="s">
        <v>1138</v>
      </c>
      <c r="F530" s="24">
        <v>1</v>
      </c>
      <c r="G530" s="24">
        <v>5</v>
      </c>
      <c r="H530" s="24" t="s">
        <v>1139</v>
      </c>
      <c r="I530" s="24" t="s">
        <v>1140</v>
      </c>
      <c r="J530" s="25">
        <v>780</v>
      </c>
      <c r="K530" s="24"/>
      <c r="L530" s="26">
        <f>VLOOKUP(A530,'Kör- och arbetstid'!$A$2:$N$377,13,FALSE)</f>
        <v>46172</v>
      </c>
      <c r="M530" s="27">
        <f t="shared" si="16"/>
        <v>22</v>
      </c>
      <c r="N530" s="28" t="str">
        <f t="shared" si="17"/>
        <v>lör</v>
      </c>
    </row>
    <row r="531" spans="1:14" ht="15" customHeight="1" x14ac:dyDescent="0.25">
      <c r="A531" s="23" cm="1">
        <f t="array" ref="A531">IFERROR(
_xlfn.XLOOKUP($E531&amp;"|"&amp;$F531,
'Kör- och arbetstid'!$B$2:$B$377&amp;"|"&amp;'Kör- och arbetstid'!$C$2:$C$377,
'Kör- och arbetstid'!$A$2:$A$377),
"")</f>
        <v>32</v>
      </c>
      <c r="B531" s="29" t="s">
        <v>1136</v>
      </c>
      <c r="C531" s="24" t="s">
        <v>1137</v>
      </c>
      <c r="D531" s="24">
        <v>512</v>
      </c>
      <c r="E531" s="24" t="s">
        <v>1138</v>
      </c>
      <c r="F531" s="24">
        <v>1</v>
      </c>
      <c r="G531" s="24">
        <v>4</v>
      </c>
      <c r="H531" s="24" t="s">
        <v>1141</v>
      </c>
      <c r="I531" s="24" t="s">
        <v>1142</v>
      </c>
      <c r="J531" s="25">
        <v>853</v>
      </c>
      <c r="K531" s="25"/>
      <c r="L531" s="26">
        <f>VLOOKUP(A531,'Kör- och arbetstid'!$A$2:$N$377,13,FALSE)</f>
        <v>46172</v>
      </c>
      <c r="M531" s="27">
        <f t="shared" si="16"/>
        <v>22</v>
      </c>
      <c r="N531" s="28" t="str">
        <f t="shared" si="17"/>
        <v>lör</v>
      </c>
    </row>
    <row r="532" spans="1:14" ht="15" customHeight="1" x14ac:dyDescent="0.25">
      <c r="A532" s="23" cm="1">
        <f t="array" ref="A532">IFERROR(
_xlfn.XLOOKUP($E532&amp;"|"&amp;$F532,
'Kör- och arbetstid'!$B$2:$B$377&amp;"|"&amp;'Kör- och arbetstid'!$C$2:$C$377,
'Kör- och arbetstid'!$A$2:$A$377),
"")</f>
        <v>32</v>
      </c>
      <c r="B532" s="29" t="s">
        <v>1136</v>
      </c>
      <c r="C532" s="24" t="s">
        <v>1137</v>
      </c>
      <c r="D532" s="24">
        <v>512</v>
      </c>
      <c r="E532" s="24" t="s">
        <v>1138</v>
      </c>
      <c r="F532" s="24">
        <v>1</v>
      </c>
      <c r="G532" s="24" t="s">
        <v>1143</v>
      </c>
      <c r="H532" s="24" t="s">
        <v>1144</v>
      </c>
      <c r="I532" s="24" t="s">
        <v>1145</v>
      </c>
      <c r="J532" s="25">
        <v>73</v>
      </c>
      <c r="K532" s="24"/>
      <c r="L532" s="26">
        <f>VLOOKUP(A532,'Kör- och arbetstid'!$A$2:$N$377,13,FALSE)</f>
        <v>46172</v>
      </c>
      <c r="M532" s="27">
        <f t="shared" si="16"/>
        <v>22</v>
      </c>
      <c r="N532" s="28" t="str">
        <f t="shared" si="17"/>
        <v>lör</v>
      </c>
    </row>
    <row r="533" spans="1:14" ht="15" customHeight="1" x14ac:dyDescent="0.25">
      <c r="A533" s="23" cm="1">
        <f t="array" ref="A533">IFERROR(
_xlfn.XLOOKUP($E533&amp;"|"&amp;$F533,
'Kör- och arbetstid'!$B$2:$B$377&amp;"|"&amp;'Kör- och arbetstid'!$C$2:$C$377,
'Kör- och arbetstid'!$A$2:$A$377),
"")</f>
        <v>32</v>
      </c>
      <c r="B533" s="29" t="s">
        <v>1136</v>
      </c>
      <c r="C533" s="24" t="s">
        <v>1137</v>
      </c>
      <c r="D533" s="24">
        <v>512</v>
      </c>
      <c r="E533" s="24" t="s">
        <v>1138</v>
      </c>
      <c r="F533" s="24">
        <v>1</v>
      </c>
      <c r="G533" s="24">
        <v>100</v>
      </c>
      <c r="H533" s="24" t="s">
        <v>1146</v>
      </c>
      <c r="I533" s="24" t="s">
        <v>1147</v>
      </c>
      <c r="J533" s="25">
        <v>18</v>
      </c>
      <c r="K533" s="24" t="s">
        <v>1148</v>
      </c>
      <c r="L533" s="26">
        <f>VLOOKUP(A533,'Kör- och arbetstid'!$A$2:$N$377,13,FALSE)</f>
        <v>46172</v>
      </c>
      <c r="M533" s="27">
        <f t="shared" si="16"/>
        <v>22</v>
      </c>
      <c r="N533" s="28" t="str">
        <f t="shared" si="17"/>
        <v>lör</v>
      </c>
    </row>
    <row r="534" spans="1:14" ht="15" customHeight="1" x14ac:dyDescent="0.25">
      <c r="A534" s="23" cm="1">
        <f t="array" ref="A534">IFERROR(
_xlfn.XLOOKUP($E534&amp;"|"&amp;$F534,
'Kör- och arbetstid'!$B$2:$B$377&amp;"|"&amp;'Kör- och arbetstid'!$C$2:$C$377,
'Kör- och arbetstid'!$A$2:$A$377),
"")</f>
        <v>32</v>
      </c>
      <c r="B534" s="29" t="s">
        <v>1136</v>
      </c>
      <c r="C534" s="24" t="s">
        <v>1137</v>
      </c>
      <c r="D534" s="24">
        <v>512</v>
      </c>
      <c r="E534" s="24" t="s">
        <v>1138</v>
      </c>
      <c r="F534" s="24">
        <v>1</v>
      </c>
      <c r="G534" s="24">
        <v>100</v>
      </c>
      <c r="H534" s="24" t="s">
        <v>392</v>
      </c>
      <c r="I534" s="24" t="s">
        <v>1149</v>
      </c>
      <c r="J534" s="25">
        <v>308</v>
      </c>
      <c r="K534" s="25"/>
      <c r="L534" s="26">
        <f>VLOOKUP(A534,'Kör- och arbetstid'!$A$2:$N$377,13,FALSE)</f>
        <v>46172</v>
      </c>
      <c r="M534" s="27">
        <f t="shared" si="16"/>
        <v>22</v>
      </c>
      <c r="N534" s="28" t="str">
        <f t="shared" si="17"/>
        <v>lör</v>
      </c>
    </row>
    <row r="535" spans="1:14" ht="15" customHeight="1" x14ac:dyDescent="0.25">
      <c r="A535" s="23" cm="1">
        <f t="array" ref="A535">IFERROR(
_xlfn.XLOOKUP($E535&amp;"|"&amp;$F535,
'Kör- och arbetstid'!$B$2:$B$377&amp;"|"&amp;'Kör- och arbetstid'!$C$2:$C$377,
'Kör- och arbetstid'!$A$2:$A$377),
"")</f>
        <v>32</v>
      </c>
      <c r="B535" s="29" t="s">
        <v>1136</v>
      </c>
      <c r="C535" s="24" t="s">
        <v>1137</v>
      </c>
      <c r="D535" s="29">
        <v>512</v>
      </c>
      <c r="E535" s="29" t="s">
        <v>1138</v>
      </c>
      <c r="F535" s="24">
        <v>1</v>
      </c>
      <c r="G535" s="29">
        <v>1</v>
      </c>
      <c r="H535" s="29" t="s">
        <v>1150</v>
      </c>
      <c r="I535" s="29" t="s">
        <v>1151</v>
      </c>
      <c r="J535" s="25">
        <v>364</v>
      </c>
      <c r="K535" s="30"/>
      <c r="L535" s="26">
        <f>VLOOKUP(A535,'Kör- och arbetstid'!$A$2:$N$377,13,FALSE)</f>
        <v>46172</v>
      </c>
      <c r="M535" s="27">
        <f t="shared" si="16"/>
        <v>22</v>
      </c>
      <c r="N535" s="28" t="str">
        <f t="shared" si="17"/>
        <v>lör</v>
      </c>
    </row>
    <row r="536" spans="1:14" ht="15" customHeight="1" x14ac:dyDescent="0.25">
      <c r="A536" s="23" cm="1">
        <f t="array" ref="A536">IFERROR(
_xlfn.XLOOKUP($E536&amp;"|"&amp;$F536,
'Kör- och arbetstid'!$B$2:$B$377&amp;"|"&amp;'Kör- och arbetstid'!$C$2:$C$377,
'Kör- och arbetstid'!$A$2:$A$377),
"")</f>
        <v>32</v>
      </c>
      <c r="B536" s="29" t="s">
        <v>1136</v>
      </c>
      <c r="C536" s="24" t="s">
        <v>1137</v>
      </c>
      <c r="D536" s="29">
        <v>512</v>
      </c>
      <c r="E536" s="29" t="s">
        <v>1138</v>
      </c>
      <c r="F536" s="24">
        <v>1</v>
      </c>
      <c r="G536" s="29">
        <v>11</v>
      </c>
      <c r="H536" s="29" t="s">
        <v>1152</v>
      </c>
      <c r="I536" s="29" t="s">
        <v>1153</v>
      </c>
      <c r="J536" s="25">
        <v>218</v>
      </c>
      <c r="K536" s="30"/>
      <c r="L536" s="26">
        <f>VLOOKUP(A536,'Kör- och arbetstid'!$A$2:$N$377,13,FALSE)</f>
        <v>46172</v>
      </c>
      <c r="M536" s="27">
        <f t="shared" si="16"/>
        <v>22</v>
      </c>
      <c r="N536" s="28" t="str">
        <f t="shared" si="17"/>
        <v>lör</v>
      </c>
    </row>
    <row r="537" spans="1:14" ht="15" customHeight="1" x14ac:dyDescent="0.25">
      <c r="A537" s="23" cm="1">
        <f t="array" ref="A537">IFERROR(
_xlfn.XLOOKUP($E537&amp;"|"&amp;$F537,
'Kör- och arbetstid'!$B$2:$B$377&amp;"|"&amp;'Kör- och arbetstid'!$C$2:$C$377,
'Kör- och arbetstid'!$A$2:$A$377),
"")</f>
        <v>32</v>
      </c>
      <c r="B537" s="29" t="s">
        <v>1136</v>
      </c>
      <c r="C537" s="24" t="s">
        <v>1137</v>
      </c>
      <c r="D537" s="29">
        <v>512</v>
      </c>
      <c r="E537" s="29" t="s">
        <v>1138</v>
      </c>
      <c r="F537" s="24">
        <v>1</v>
      </c>
      <c r="G537" s="29">
        <v>12</v>
      </c>
      <c r="H537" s="29" t="s">
        <v>1147</v>
      </c>
      <c r="I537" s="29" t="s">
        <v>1154</v>
      </c>
      <c r="J537" s="25">
        <v>262</v>
      </c>
      <c r="K537" s="30"/>
      <c r="L537" s="26">
        <f>VLOOKUP(A537,'Kör- och arbetstid'!$A$2:$N$377,13,FALSE)</f>
        <v>46172</v>
      </c>
      <c r="M537" s="27">
        <f t="shared" si="16"/>
        <v>22</v>
      </c>
      <c r="N537" s="28" t="str">
        <f t="shared" si="17"/>
        <v>lör</v>
      </c>
    </row>
    <row r="538" spans="1:14" ht="15" customHeight="1" x14ac:dyDescent="0.25">
      <c r="A538" s="23" cm="1">
        <f t="array" ref="A538">IFERROR(
_xlfn.XLOOKUP($E538&amp;"|"&amp;$F538,
'Kör- och arbetstid'!$B$2:$B$377&amp;"|"&amp;'Kör- och arbetstid'!$C$2:$C$377,
'Kör- och arbetstid'!$A$2:$A$377),
"")</f>
        <v>32</v>
      </c>
      <c r="B538" s="29" t="s">
        <v>1136</v>
      </c>
      <c r="C538" s="24" t="s">
        <v>1137</v>
      </c>
      <c r="D538" s="29">
        <v>512</v>
      </c>
      <c r="E538" s="29" t="s">
        <v>1138</v>
      </c>
      <c r="F538" s="24">
        <v>1</v>
      </c>
      <c r="G538" s="29">
        <v>21</v>
      </c>
      <c r="H538" s="29" t="s">
        <v>1155</v>
      </c>
      <c r="I538" s="29" t="s">
        <v>1156</v>
      </c>
      <c r="J538" s="25">
        <v>217</v>
      </c>
      <c r="K538" s="30"/>
      <c r="L538" s="26">
        <f>VLOOKUP(A538,'Kör- och arbetstid'!$A$2:$N$377,13,FALSE)</f>
        <v>46172</v>
      </c>
      <c r="M538" s="27">
        <f t="shared" si="16"/>
        <v>22</v>
      </c>
      <c r="N538" s="28" t="str">
        <f t="shared" si="17"/>
        <v>lör</v>
      </c>
    </row>
    <row r="539" spans="1:14" ht="15" customHeight="1" x14ac:dyDescent="0.25">
      <c r="A539" s="23" cm="1">
        <f t="array" ref="A539">IFERROR(
_xlfn.XLOOKUP($E539&amp;"|"&amp;$F539,
'Kör- och arbetstid'!$B$2:$B$377&amp;"|"&amp;'Kör- och arbetstid'!$C$2:$C$377,
'Kör- och arbetstid'!$A$2:$A$377),
"")</f>
        <v>32</v>
      </c>
      <c r="B539" s="29" t="s">
        <v>1136</v>
      </c>
      <c r="C539" s="24" t="s">
        <v>1137</v>
      </c>
      <c r="D539" s="29">
        <v>512</v>
      </c>
      <c r="E539" s="29" t="s">
        <v>1138</v>
      </c>
      <c r="F539" s="24">
        <v>1</v>
      </c>
      <c r="G539" s="29">
        <v>29</v>
      </c>
      <c r="H539" s="29" t="s">
        <v>1157</v>
      </c>
      <c r="I539" s="29" t="s">
        <v>1158</v>
      </c>
      <c r="J539" s="25">
        <v>42</v>
      </c>
      <c r="K539" s="30"/>
      <c r="L539" s="26">
        <f>VLOOKUP(A539,'Kör- och arbetstid'!$A$2:$N$377,13,FALSE)</f>
        <v>46172</v>
      </c>
      <c r="M539" s="27">
        <f t="shared" si="16"/>
        <v>22</v>
      </c>
      <c r="N539" s="28" t="str">
        <f t="shared" si="17"/>
        <v>lör</v>
      </c>
    </row>
    <row r="540" spans="1:14" ht="15" customHeight="1" x14ac:dyDescent="0.25">
      <c r="A540" s="23" cm="1">
        <f t="array" ref="A540">IFERROR(
_xlfn.XLOOKUP($E540&amp;"|"&amp;$F540,
'Kör- och arbetstid'!$B$2:$B$377&amp;"|"&amp;'Kör- och arbetstid'!$C$2:$C$377,
'Kör- och arbetstid'!$A$2:$A$377),
"")</f>
        <v>32</v>
      </c>
      <c r="B540" s="29" t="s">
        <v>1136</v>
      </c>
      <c r="C540" s="24" t="s">
        <v>1137</v>
      </c>
      <c r="D540" s="29">
        <v>512</v>
      </c>
      <c r="E540" s="29" t="s">
        <v>1138</v>
      </c>
      <c r="F540" s="24">
        <v>1</v>
      </c>
      <c r="G540" s="29">
        <v>30</v>
      </c>
      <c r="H540" s="29" t="s">
        <v>1159</v>
      </c>
      <c r="I540" s="29" t="s">
        <v>1160</v>
      </c>
      <c r="J540" s="25">
        <v>151</v>
      </c>
      <c r="K540" s="30"/>
      <c r="L540" s="26">
        <f>VLOOKUP(A540,'Kör- och arbetstid'!$A$2:$N$377,13,FALSE)</f>
        <v>46172</v>
      </c>
      <c r="M540" s="27">
        <f t="shared" si="16"/>
        <v>22</v>
      </c>
      <c r="N540" s="28" t="str">
        <f t="shared" si="17"/>
        <v>lör</v>
      </c>
    </row>
    <row r="541" spans="1:14" ht="15" customHeight="1" x14ac:dyDescent="0.25">
      <c r="A541" s="23" cm="1">
        <f t="array" ref="A541">IFERROR(
_xlfn.XLOOKUP($E541&amp;"|"&amp;$F541,
'Kör- och arbetstid'!$B$2:$B$377&amp;"|"&amp;'Kör- och arbetstid'!$C$2:$C$377,
'Kör- och arbetstid'!$A$2:$A$377),
"")</f>
        <v>32</v>
      </c>
      <c r="B541" s="29" t="s">
        <v>1136</v>
      </c>
      <c r="C541" s="24" t="s">
        <v>1137</v>
      </c>
      <c r="D541" s="29">
        <v>512</v>
      </c>
      <c r="E541" s="29" t="s">
        <v>1138</v>
      </c>
      <c r="F541" s="24">
        <v>1</v>
      </c>
      <c r="G541" s="29" t="s">
        <v>1161</v>
      </c>
      <c r="H541" s="29" t="s">
        <v>1162</v>
      </c>
      <c r="I541" s="29" t="s">
        <v>1163</v>
      </c>
      <c r="J541" s="25">
        <v>119</v>
      </c>
      <c r="K541" s="30"/>
      <c r="L541" s="26">
        <f>VLOOKUP(A541,'Kör- och arbetstid'!$A$2:$N$377,13,FALSE)</f>
        <v>46172</v>
      </c>
      <c r="M541" s="27">
        <f t="shared" si="16"/>
        <v>22</v>
      </c>
      <c r="N541" s="28" t="str">
        <f t="shared" si="17"/>
        <v>lör</v>
      </c>
    </row>
    <row r="542" spans="1:14" ht="15" customHeight="1" x14ac:dyDescent="0.25">
      <c r="A542" s="23" cm="1">
        <f t="array" ref="A542">IFERROR(
_xlfn.XLOOKUP($E542&amp;"|"&amp;$F542,
'Kör- och arbetstid'!$B$2:$B$377&amp;"|"&amp;'Kör- och arbetstid'!$C$2:$C$377,
'Kör- och arbetstid'!$A$2:$A$377),
"")</f>
        <v>32</v>
      </c>
      <c r="B542" s="29" t="s">
        <v>1136</v>
      </c>
      <c r="C542" s="24" t="s">
        <v>1137</v>
      </c>
      <c r="D542" s="29">
        <v>512</v>
      </c>
      <c r="E542" s="29" t="s">
        <v>1138</v>
      </c>
      <c r="F542" s="24">
        <v>1</v>
      </c>
      <c r="G542" s="29" t="s">
        <v>1164</v>
      </c>
      <c r="H542" s="29" t="s">
        <v>1165</v>
      </c>
      <c r="I542" s="42" t="s">
        <v>1166</v>
      </c>
      <c r="J542" s="25">
        <v>28</v>
      </c>
      <c r="K542" s="30"/>
      <c r="L542" s="26">
        <f>VLOOKUP(A542,'Kör- och arbetstid'!$A$2:$N$377,13,FALSE)</f>
        <v>46172</v>
      </c>
      <c r="M542" s="27">
        <f t="shared" si="16"/>
        <v>22</v>
      </c>
      <c r="N542" s="28" t="str">
        <f t="shared" si="17"/>
        <v>lör</v>
      </c>
    </row>
    <row r="543" spans="1:14" ht="15" customHeight="1" x14ac:dyDescent="0.25">
      <c r="A543" s="23" cm="1">
        <f t="array" ref="A543">IFERROR(
_xlfn.XLOOKUP($E543&amp;"|"&amp;$F543,
'Kör- och arbetstid'!$B$2:$B$377&amp;"|"&amp;'Kör- och arbetstid'!$C$2:$C$377,
'Kör- och arbetstid'!$A$2:$A$377),
"")</f>
        <v>32</v>
      </c>
      <c r="B543" s="29" t="s">
        <v>1136</v>
      </c>
      <c r="C543" s="24" t="s">
        <v>1137</v>
      </c>
      <c r="D543" s="29">
        <v>512</v>
      </c>
      <c r="E543" s="29" t="s">
        <v>1138</v>
      </c>
      <c r="F543" s="24">
        <v>1</v>
      </c>
      <c r="G543" s="29" t="s">
        <v>1167</v>
      </c>
      <c r="H543" s="29" t="s">
        <v>1168</v>
      </c>
      <c r="I543" s="42" t="s">
        <v>1169</v>
      </c>
      <c r="J543" s="25">
        <v>47</v>
      </c>
      <c r="K543" s="30"/>
      <c r="L543" s="26">
        <f>VLOOKUP(A543,'Kör- och arbetstid'!$A$2:$N$377,13,FALSE)</f>
        <v>46172</v>
      </c>
      <c r="M543" s="27">
        <f t="shared" si="16"/>
        <v>22</v>
      </c>
      <c r="N543" s="28" t="str">
        <f t="shared" si="17"/>
        <v>lör</v>
      </c>
    </row>
    <row r="544" spans="1:14" ht="15" customHeight="1" x14ac:dyDescent="0.25">
      <c r="A544" s="23" cm="1">
        <f t="array" ref="A544">IFERROR(
_xlfn.XLOOKUP($E544&amp;"|"&amp;$F544,
'Kör- och arbetstid'!$B$2:$B$377&amp;"|"&amp;'Kör- och arbetstid'!$C$2:$C$377,
'Kör- och arbetstid'!$A$2:$A$377),
"")</f>
        <v>32</v>
      </c>
      <c r="B544" s="29" t="s">
        <v>1136</v>
      </c>
      <c r="C544" s="24" t="s">
        <v>1137</v>
      </c>
      <c r="D544" s="29">
        <v>512</v>
      </c>
      <c r="E544" s="29" t="s">
        <v>1138</v>
      </c>
      <c r="F544" s="24">
        <v>1</v>
      </c>
      <c r="G544" s="29" t="s">
        <v>1170</v>
      </c>
      <c r="H544" s="29" t="s">
        <v>1168</v>
      </c>
      <c r="I544" s="42" t="s">
        <v>1171</v>
      </c>
      <c r="J544" s="25">
        <v>66</v>
      </c>
      <c r="K544" s="30"/>
      <c r="L544" s="26">
        <f>VLOOKUP(A544,'Kör- och arbetstid'!$A$2:$N$377,13,FALSE)</f>
        <v>46172</v>
      </c>
      <c r="M544" s="27">
        <f t="shared" si="16"/>
        <v>22</v>
      </c>
      <c r="N544" s="28" t="str">
        <f t="shared" si="17"/>
        <v>lör</v>
      </c>
    </row>
    <row r="545" spans="1:14" ht="15" customHeight="1" x14ac:dyDescent="0.25">
      <c r="A545" s="23" cm="1">
        <f t="array" ref="A545">IFERROR(
_xlfn.XLOOKUP($E545&amp;"|"&amp;$F545,
'Kör- och arbetstid'!$B$2:$B$377&amp;"|"&amp;'Kör- och arbetstid'!$C$2:$C$377,
'Kör- och arbetstid'!$A$2:$A$377),
"")</f>
        <v>32</v>
      </c>
      <c r="B545" s="29" t="s">
        <v>1136</v>
      </c>
      <c r="C545" s="24" t="s">
        <v>1137</v>
      </c>
      <c r="D545" s="29">
        <v>512</v>
      </c>
      <c r="E545" s="29" t="s">
        <v>1138</v>
      </c>
      <c r="F545" s="24">
        <v>1</v>
      </c>
      <c r="G545" s="29" t="s">
        <v>1172</v>
      </c>
      <c r="H545" s="29" t="s">
        <v>1173</v>
      </c>
      <c r="I545" s="42" t="s">
        <v>1174</v>
      </c>
      <c r="J545" s="25">
        <v>80</v>
      </c>
      <c r="K545" s="30"/>
      <c r="L545" s="26">
        <f>VLOOKUP(A545,'Kör- och arbetstid'!$A$2:$N$377,13,FALSE)</f>
        <v>46172</v>
      </c>
      <c r="M545" s="27">
        <f t="shared" si="16"/>
        <v>22</v>
      </c>
      <c r="N545" s="28" t="str">
        <f t="shared" si="17"/>
        <v>lör</v>
      </c>
    </row>
    <row r="546" spans="1:14" ht="15" customHeight="1" x14ac:dyDescent="0.25">
      <c r="A546" s="23" cm="1">
        <f t="array" ref="A546">IFERROR(
_xlfn.XLOOKUP($E546&amp;"|"&amp;$F546,
'Kör- och arbetstid'!$B$2:$B$377&amp;"|"&amp;'Kör- och arbetstid'!$C$2:$C$377,
'Kör- och arbetstid'!$A$2:$A$377),
"")</f>
        <v>32</v>
      </c>
      <c r="B546" s="29" t="s">
        <v>1136</v>
      </c>
      <c r="C546" s="24" t="s">
        <v>1137</v>
      </c>
      <c r="D546" s="29">
        <v>512</v>
      </c>
      <c r="E546" s="29" t="s">
        <v>1138</v>
      </c>
      <c r="F546" s="24">
        <v>1</v>
      </c>
      <c r="G546" s="29" t="s">
        <v>1175</v>
      </c>
      <c r="H546" s="29" t="s">
        <v>1152</v>
      </c>
      <c r="I546" s="42" t="s">
        <v>1176</v>
      </c>
      <c r="J546" s="25">
        <v>87</v>
      </c>
      <c r="K546" s="30"/>
      <c r="L546" s="26">
        <f>VLOOKUP(A546,'Kör- och arbetstid'!$A$2:$N$377,13,FALSE)</f>
        <v>46172</v>
      </c>
      <c r="M546" s="27">
        <f t="shared" si="16"/>
        <v>22</v>
      </c>
      <c r="N546" s="28" t="str">
        <f t="shared" si="17"/>
        <v>lör</v>
      </c>
    </row>
    <row r="547" spans="1:14" ht="15" customHeight="1" x14ac:dyDescent="0.25">
      <c r="A547" s="23" cm="1">
        <f t="array" ref="A547">IFERROR(
_xlfn.XLOOKUP($E547&amp;"|"&amp;$F547,
'Kör- och arbetstid'!$B$2:$B$377&amp;"|"&amp;'Kör- och arbetstid'!$C$2:$C$377,
'Kör- och arbetstid'!$A$2:$A$377),
"")</f>
        <v>32</v>
      </c>
      <c r="B547" s="29" t="s">
        <v>1136</v>
      </c>
      <c r="C547" s="24" t="s">
        <v>1137</v>
      </c>
      <c r="D547" s="29">
        <v>512</v>
      </c>
      <c r="E547" s="29" t="s">
        <v>1138</v>
      </c>
      <c r="F547" s="24">
        <v>1</v>
      </c>
      <c r="G547" s="29" t="s">
        <v>255</v>
      </c>
      <c r="H547" s="29" t="s">
        <v>1177</v>
      </c>
      <c r="I547" s="42" t="s">
        <v>1178</v>
      </c>
      <c r="J547" s="25">
        <v>252</v>
      </c>
      <c r="K547" s="30"/>
      <c r="L547" s="26">
        <f>VLOOKUP(A547,'Kör- och arbetstid'!$A$2:$N$377,13,FALSE)</f>
        <v>46172</v>
      </c>
      <c r="M547" s="27">
        <f t="shared" si="16"/>
        <v>22</v>
      </c>
      <c r="N547" s="28" t="str">
        <f t="shared" si="17"/>
        <v>lör</v>
      </c>
    </row>
    <row r="548" spans="1:14" ht="15" customHeight="1" x14ac:dyDescent="0.25">
      <c r="A548" s="23" cm="1">
        <f t="array" ref="A548">IFERROR(
_xlfn.XLOOKUP($E548&amp;"|"&amp;$F548,
'Kör- och arbetstid'!$B$2:$B$377&amp;"|"&amp;'Kör- och arbetstid'!$C$2:$C$377,
'Kör- och arbetstid'!$A$2:$A$377),
"")</f>
        <v>32</v>
      </c>
      <c r="B548" s="29" t="s">
        <v>1136</v>
      </c>
      <c r="C548" s="24" t="s">
        <v>1137</v>
      </c>
      <c r="D548" s="29">
        <v>512</v>
      </c>
      <c r="E548" s="29" t="s">
        <v>1138</v>
      </c>
      <c r="F548" s="24">
        <v>1</v>
      </c>
      <c r="G548" s="29" t="s">
        <v>1179</v>
      </c>
      <c r="H548" s="29" t="s">
        <v>392</v>
      </c>
      <c r="I548" s="42" t="s">
        <v>1180</v>
      </c>
      <c r="J548" s="25">
        <v>287</v>
      </c>
      <c r="K548" s="30"/>
      <c r="L548" s="26">
        <f>VLOOKUP(A548,'Kör- och arbetstid'!$A$2:$N$377,13,FALSE)</f>
        <v>46172</v>
      </c>
      <c r="M548" s="27">
        <f t="shared" si="16"/>
        <v>22</v>
      </c>
      <c r="N548" s="28" t="str">
        <f t="shared" si="17"/>
        <v>lör</v>
      </c>
    </row>
    <row r="549" spans="1:14" ht="15" customHeight="1" x14ac:dyDescent="0.25">
      <c r="A549" s="23" cm="1">
        <f t="array" ref="A549">IFERROR(
_xlfn.XLOOKUP($E549&amp;"|"&amp;$F549,
'Kör- och arbetstid'!$B$2:$B$377&amp;"|"&amp;'Kör- och arbetstid'!$C$2:$C$377,
'Kör- och arbetstid'!$A$2:$A$377),
"")</f>
        <v>32</v>
      </c>
      <c r="B549" s="29" t="s">
        <v>1136</v>
      </c>
      <c r="C549" s="24" t="s">
        <v>1137</v>
      </c>
      <c r="D549" s="29">
        <v>512</v>
      </c>
      <c r="E549" s="29" t="s">
        <v>1138</v>
      </c>
      <c r="F549" s="24">
        <v>1</v>
      </c>
      <c r="G549" s="29" t="s">
        <v>1181</v>
      </c>
      <c r="H549" s="34" t="s">
        <v>1182</v>
      </c>
      <c r="I549" s="42" t="s">
        <v>1157</v>
      </c>
      <c r="J549" s="35">
        <v>150</v>
      </c>
      <c r="K549" s="30"/>
      <c r="L549" s="26">
        <f>VLOOKUP(A549,'Kör- och arbetstid'!$A$2:$N$377,13,FALSE)</f>
        <v>46172</v>
      </c>
      <c r="M549" s="27">
        <f t="shared" si="16"/>
        <v>22</v>
      </c>
      <c r="N549" s="28" t="str">
        <f t="shared" si="17"/>
        <v>lör</v>
      </c>
    </row>
    <row r="550" spans="1:14" ht="15" customHeight="1" x14ac:dyDescent="0.25">
      <c r="A550" s="23" cm="1">
        <f t="array" ref="A550">IFERROR(
_xlfn.XLOOKUP($E550&amp;"|"&amp;$F550,
'Kör- och arbetstid'!$B$2:$B$377&amp;"|"&amp;'Kör- och arbetstid'!$C$2:$C$377,
'Kör- och arbetstid'!$A$2:$A$377),
"")</f>
        <v>32</v>
      </c>
      <c r="B550" s="29" t="s">
        <v>1136</v>
      </c>
      <c r="C550" s="24" t="s">
        <v>1137</v>
      </c>
      <c r="D550" s="29">
        <v>512</v>
      </c>
      <c r="E550" s="29" t="s">
        <v>1138</v>
      </c>
      <c r="F550" s="24">
        <v>1</v>
      </c>
      <c r="G550" s="29" t="s">
        <v>1183</v>
      </c>
      <c r="H550" s="29" t="s">
        <v>1184</v>
      </c>
      <c r="I550" s="42" t="s">
        <v>1185</v>
      </c>
      <c r="J550" s="25">
        <v>17</v>
      </c>
      <c r="K550" s="30"/>
      <c r="L550" s="26">
        <f>VLOOKUP(A550,'Kör- och arbetstid'!$A$2:$N$377,13,FALSE)</f>
        <v>46172</v>
      </c>
      <c r="M550" s="27">
        <f t="shared" si="16"/>
        <v>22</v>
      </c>
      <c r="N550" s="28" t="str">
        <f t="shared" si="17"/>
        <v>lör</v>
      </c>
    </row>
    <row r="551" spans="1:14" ht="15" customHeight="1" x14ac:dyDescent="0.25">
      <c r="A551" s="23" cm="1">
        <f t="array" ref="A551">IFERROR(
_xlfn.XLOOKUP($E551&amp;"|"&amp;$F551,
'Kör- och arbetstid'!$B$2:$B$377&amp;"|"&amp;'Kör- och arbetstid'!$C$2:$C$377,
'Kör- och arbetstid'!$A$2:$A$377),
"")</f>
        <v>32</v>
      </c>
      <c r="B551" s="29" t="s">
        <v>1136</v>
      </c>
      <c r="C551" s="24" t="s">
        <v>1137</v>
      </c>
      <c r="D551" s="29">
        <v>512</v>
      </c>
      <c r="E551" s="29" t="s">
        <v>1138</v>
      </c>
      <c r="F551" s="24">
        <v>1</v>
      </c>
      <c r="G551" s="29" t="s">
        <v>790</v>
      </c>
      <c r="H551" s="29" t="s">
        <v>1186</v>
      </c>
      <c r="I551" s="42" t="s">
        <v>1187</v>
      </c>
      <c r="J551" s="25">
        <v>40</v>
      </c>
      <c r="K551" s="30"/>
      <c r="L551" s="26">
        <f>VLOOKUP(A551,'Kör- och arbetstid'!$A$2:$N$377,13,FALSE)</f>
        <v>46172</v>
      </c>
      <c r="M551" s="27">
        <f t="shared" si="16"/>
        <v>22</v>
      </c>
      <c r="N551" s="28" t="str">
        <f t="shared" si="17"/>
        <v>lör</v>
      </c>
    </row>
    <row r="552" spans="1:14" ht="15" customHeight="1" x14ac:dyDescent="0.25">
      <c r="A552" s="23" cm="1">
        <f t="array" ref="A552">IFERROR(
_xlfn.XLOOKUP($E552&amp;"|"&amp;$F552,
'Kör- och arbetstid'!$B$2:$B$377&amp;"|"&amp;'Kör- och arbetstid'!$C$2:$C$377,
'Kör- och arbetstid'!$A$2:$A$377),
"")</f>
        <v>32</v>
      </c>
      <c r="B552" s="29" t="s">
        <v>1136</v>
      </c>
      <c r="C552" s="24" t="s">
        <v>1137</v>
      </c>
      <c r="D552" s="29">
        <v>512</v>
      </c>
      <c r="E552" s="29" t="s">
        <v>1138</v>
      </c>
      <c r="F552" s="24">
        <v>1</v>
      </c>
      <c r="G552" s="29" t="s">
        <v>1188</v>
      </c>
      <c r="H552" s="29" t="s">
        <v>1189</v>
      </c>
      <c r="I552" s="29" t="s">
        <v>1190</v>
      </c>
      <c r="J552" s="25">
        <v>708</v>
      </c>
      <c r="K552" s="30"/>
      <c r="L552" s="26">
        <f>VLOOKUP(A552,'Kör- och arbetstid'!$A$2:$N$377,13,FALSE)</f>
        <v>46172</v>
      </c>
      <c r="M552" s="27">
        <f t="shared" si="16"/>
        <v>22</v>
      </c>
      <c r="N552" s="28" t="str">
        <f t="shared" si="17"/>
        <v>lör</v>
      </c>
    </row>
    <row r="553" spans="1:14" ht="15" customHeight="1" x14ac:dyDescent="0.25">
      <c r="A553" s="23" cm="1">
        <f t="array" ref="A553">IFERROR(
_xlfn.XLOOKUP($E553&amp;"|"&amp;$F553,
'Kör- och arbetstid'!$B$2:$B$377&amp;"|"&amp;'Kör- och arbetstid'!$C$2:$C$377,
'Kör- och arbetstid'!$A$2:$A$377),
"")</f>
        <v>32</v>
      </c>
      <c r="B553" s="29" t="s">
        <v>1136</v>
      </c>
      <c r="C553" s="24" t="s">
        <v>1137</v>
      </c>
      <c r="D553" s="29">
        <v>512</v>
      </c>
      <c r="E553" s="29" t="s">
        <v>1138</v>
      </c>
      <c r="F553" s="24">
        <v>1</v>
      </c>
      <c r="G553" s="29" t="s">
        <v>1191</v>
      </c>
      <c r="H553" s="29" t="s">
        <v>1192</v>
      </c>
      <c r="I553" s="29" t="s">
        <v>1193</v>
      </c>
      <c r="J553" s="25">
        <v>71</v>
      </c>
      <c r="K553" s="30"/>
      <c r="L553" s="26">
        <f>VLOOKUP(A553,'Kör- och arbetstid'!$A$2:$N$377,13,FALSE)</f>
        <v>46172</v>
      </c>
      <c r="M553" s="27">
        <f t="shared" si="16"/>
        <v>22</v>
      </c>
      <c r="N553" s="28" t="str">
        <f t="shared" si="17"/>
        <v>lör</v>
      </c>
    </row>
    <row r="554" spans="1:14" ht="15" customHeight="1" x14ac:dyDescent="0.25">
      <c r="A554" s="23" cm="1">
        <f t="array" ref="A554">IFERROR(
_xlfn.XLOOKUP($E554&amp;"|"&amp;$F554,
'Kör- och arbetstid'!$B$2:$B$377&amp;"|"&amp;'Kör- och arbetstid'!$C$2:$C$377,
'Kör- och arbetstid'!$A$2:$A$377),
"")</f>
        <v>32</v>
      </c>
      <c r="B554" s="29" t="s">
        <v>1136</v>
      </c>
      <c r="C554" s="24" t="s">
        <v>1137</v>
      </c>
      <c r="D554" s="29">
        <v>512</v>
      </c>
      <c r="E554" s="29" t="s">
        <v>1138</v>
      </c>
      <c r="F554" s="24">
        <v>1</v>
      </c>
      <c r="G554" s="29" t="s">
        <v>1194</v>
      </c>
      <c r="H554" s="29" t="s">
        <v>1195</v>
      </c>
      <c r="I554" s="29" t="s">
        <v>1196</v>
      </c>
      <c r="J554" s="25">
        <v>17</v>
      </c>
      <c r="K554" s="30"/>
      <c r="L554" s="26">
        <f>VLOOKUP(A554,'Kör- och arbetstid'!$A$2:$N$377,13,FALSE)</f>
        <v>46172</v>
      </c>
      <c r="M554" s="27">
        <f t="shared" si="16"/>
        <v>22</v>
      </c>
      <c r="N554" s="28" t="str">
        <f t="shared" si="17"/>
        <v>lör</v>
      </c>
    </row>
    <row r="555" spans="1:14" ht="15" customHeight="1" x14ac:dyDescent="0.25">
      <c r="A555" s="23" cm="1">
        <f t="array" ref="A555">IFERROR(
_xlfn.XLOOKUP($E555&amp;"|"&amp;$F555,
'Kör- och arbetstid'!$B$2:$B$377&amp;"|"&amp;'Kör- och arbetstid'!$C$2:$C$377,
'Kör- och arbetstid'!$A$2:$A$377),
"")</f>
        <v>32</v>
      </c>
      <c r="B555" s="29" t="s">
        <v>1136</v>
      </c>
      <c r="C555" s="24" t="s">
        <v>1197</v>
      </c>
      <c r="D555" s="24">
        <v>512</v>
      </c>
      <c r="E555" s="24" t="s">
        <v>1198</v>
      </c>
      <c r="F555" s="24">
        <v>1</v>
      </c>
      <c r="G555" s="24">
        <v>7</v>
      </c>
      <c r="H555" s="24" t="s">
        <v>1199</v>
      </c>
      <c r="I555" s="24" t="s">
        <v>1200</v>
      </c>
      <c r="J555" s="25">
        <v>401</v>
      </c>
      <c r="K555" s="25"/>
      <c r="L555" s="26">
        <f>VLOOKUP(A555,'Kör- och arbetstid'!$A$2:$N$377,13,FALSE)</f>
        <v>46172</v>
      </c>
      <c r="M555" s="27">
        <f t="shared" si="16"/>
        <v>22</v>
      </c>
      <c r="N555" s="28" t="str">
        <f t="shared" si="17"/>
        <v>lör</v>
      </c>
    </row>
    <row r="556" spans="1:14" ht="15" customHeight="1" x14ac:dyDescent="0.25">
      <c r="A556" s="23" cm="1">
        <f t="array" ref="A556">IFERROR(
_xlfn.XLOOKUP($E556&amp;"|"&amp;$F556,
'Kör- och arbetstid'!$B$2:$B$377&amp;"|"&amp;'Kör- och arbetstid'!$C$2:$C$377,
'Kör- och arbetstid'!$A$2:$A$377),
"")</f>
        <v>32</v>
      </c>
      <c r="B556" s="29" t="s">
        <v>1136</v>
      </c>
      <c r="C556" s="24" t="s">
        <v>1197</v>
      </c>
      <c r="D556" s="24">
        <v>512</v>
      </c>
      <c r="E556" s="24" t="s">
        <v>1198</v>
      </c>
      <c r="F556" s="24">
        <v>1</v>
      </c>
      <c r="G556" s="24">
        <v>6</v>
      </c>
      <c r="H556" s="24" t="s">
        <v>1201</v>
      </c>
      <c r="I556" s="37" t="s">
        <v>1202</v>
      </c>
      <c r="J556" s="25">
        <v>275</v>
      </c>
      <c r="K556" s="25"/>
      <c r="L556" s="26">
        <f>VLOOKUP(A556,'Kör- och arbetstid'!$A$2:$N$377,13,FALSE)</f>
        <v>46172</v>
      </c>
      <c r="M556" s="27">
        <f t="shared" si="16"/>
        <v>22</v>
      </c>
      <c r="N556" s="28" t="str">
        <f t="shared" si="17"/>
        <v>lör</v>
      </c>
    </row>
    <row r="557" spans="1:14" ht="15" customHeight="1" x14ac:dyDescent="0.25">
      <c r="A557" s="23" cm="1">
        <f t="array" ref="A557">IFERROR(
_xlfn.XLOOKUP($E557&amp;"|"&amp;$F557,
'Kör- och arbetstid'!$B$2:$B$377&amp;"|"&amp;'Kör- och arbetstid'!$C$2:$C$377,
'Kör- och arbetstid'!$A$2:$A$377),
"")</f>
        <v>32</v>
      </c>
      <c r="B557" s="29" t="s">
        <v>1136</v>
      </c>
      <c r="C557" s="24" t="s">
        <v>1197</v>
      </c>
      <c r="D557" s="24">
        <v>512</v>
      </c>
      <c r="E557" s="24" t="s">
        <v>1198</v>
      </c>
      <c r="F557" s="24">
        <v>1</v>
      </c>
      <c r="G557" s="24">
        <v>8</v>
      </c>
      <c r="H557" s="24" t="s">
        <v>1203</v>
      </c>
      <c r="I557" s="37" t="s">
        <v>1204</v>
      </c>
      <c r="J557" s="25">
        <v>376</v>
      </c>
      <c r="K557" s="25"/>
      <c r="L557" s="26">
        <f>VLOOKUP(A557,'Kör- och arbetstid'!$A$2:$N$377,13,FALSE)</f>
        <v>46172</v>
      </c>
      <c r="M557" s="27">
        <f t="shared" si="16"/>
        <v>22</v>
      </c>
      <c r="N557" s="28" t="str">
        <f t="shared" si="17"/>
        <v>lör</v>
      </c>
    </row>
    <row r="558" spans="1:14" ht="15" customHeight="1" x14ac:dyDescent="0.25">
      <c r="A558" s="23" cm="1">
        <f t="array" ref="A558">IFERROR(
_xlfn.XLOOKUP($E558&amp;"|"&amp;$F558,
'Kör- och arbetstid'!$B$2:$B$377&amp;"|"&amp;'Kör- och arbetstid'!$C$2:$C$377,
'Kör- och arbetstid'!$A$2:$A$377),
"")</f>
        <v>32</v>
      </c>
      <c r="B558" s="29" t="s">
        <v>1136</v>
      </c>
      <c r="C558" s="24" t="s">
        <v>1197</v>
      </c>
      <c r="D558" s="24">
        <v>512</v>
      </c>
      <c r="E558" s="24" t="s">
        <v>1198</v>
      </c>
      <c r="F558" s="24">
        <v>1</v>
      </c>
      <c r="G558" s="24">
        <v>5</v>
      </c>
      <c r="H558" s="24" t="s">
        <v>1205</v>
      </c>
      <c r="I558" s="37" t="s">
        <v>1206</v>
      </c>
      <c r="J558" s="25">
        <v>365</v>
      </c>
      <c r="K558" s="25"/>
      <c r="L558" s="26">
        <f>VLOOKUP(A558,'Kör- och arbetstid'!$A$2:$N$377,13,FALSE)</f>
        <v>46172</v>
      </c>
      <c r="M558" s="27">
        <f t="shared" si="16"/>
        <v>22</v>
      </c>
      <c r="N558" s="28" t="str">
        <f t="shared" si="17"/>
        <v>lör</v>
      </c>
    </row>
    <row r="559" spans="1:14" ht="15" customHeight="1" x14ac:dyDescent="0.25">
      <c r="A559" s="23" cm="1">
        <f t="array" ref="A559">IFERROR(
_xlfn.XLOOKUP($E559&amp;"|"&amp;$F559,
'Kör- och arbetstid'!$B$2:$B$377&amp;"|"&amp;'Kör- och arbetstid'!$C$2:$C$377,
'Kör- och arbetstid'!$A$2:$A$377),
"")</f>
        <v>32</v>
      </c>
      <c r="B559" s="29" t="s">
        <v>1136</v>
      </c>
      <c r="C559" s="24" t="s">
        <v>1197</v>
      </c>
      <c r="D559" s="24">
        <v>512</v>
      </c>
      <c r="E559" s="24" t="s">
        <v>1198</v>
      </c>
      <c r="F559" s="24">
        <v>1</v>
      </c>
      <c r="G559" s="24">
        <v>4</v>
      </c>
      <c r="H559" s="24" t="s">
        <v>1207</v>
      </c>
      <c r="I559" s="37" t="s">
        <v>1208</v>
      </c>
      <c r="J559" s="25">
        <v>807</v>
      </c>
      <c r="K559" s="25"/>
      <c r="L559" s="26">
        <f>VLOOKUP(A559,'Kör- och arbetstid'!$A$2:$N$377,13,FALSE)</f>
        <v>46172</v>
      </c>
      <c r="M559" s="27">
        <f t="shared" si="16"/>
        <v>22</v>
      </c>
      <c r="N559" s="28" t="str">
        <f t="shared" si="17"/>
        <v>lör</v>
      </c>
    </row>
    <row r="560" spans="1:14" ht="15" customHeight="1" x14ac:dyDescent="0.25">
      <c r="A560" s="23" cm="1">
        <f t="array" ref="A560">IFERROR(
_xlfn.XLOOKUP($E560&amp;"|"&amp;$F560,
'Kör- och arbetstid'!$B$2:$B$377&amp;"|"&amp;'Kör- och arbetstid'!$C$2:$C$377,
'Kör- och arbetstid'!$A$2:$A$377),
"")</f>
        <v>32</v>
      </c>
      <c r="B560" s="29" t="s">
        <v>1136</v>
      </c>
      <c r="C560" s="24" t="s">
        <v>1197</v>
      </c>
      <c r="D560" s="24">
        <v>512</v>
      </c>
      <c r="E560" s="24" t="s">
        <v>1198</v>
      </c>
      <c r="F560" s="24">
        <v>1</v>
      </c>
      <c r="G560" s="24" t="s">
        <v>1209</v>
      </c>
      <c r="H560" s="24" t="s">
        <v>1210</v>
      </c>
      <c r="I560" s="37" t="s">
        <v>1211</v>
      </c>
      <c r="J560" s="25">
        <v>914</v>
      </c>
      <c r="K560" s="25"/>
      <c r="L560" s="26">
        <f>VLOOKUP(A560,'Kör- och arbetstid'!$A$2:$N$377,13,FALSE)</f>
        <v>46172</v>
      </c>
      <c r="M560" s="27">
        <f t="shared" si="16"/>
        <v>22</v>
      </c>
      <c r="N560" s="28" t="str">
        <f t="shared" si="17"/>
        <v>lör</v>
      </c>
    </row>
    <row r="561" spans="1:14" ht="15" customHeight="1" x14ac:dyDescent="0.25">
      <c r="A561" s="23" cm="1">
        <f t="array" ref="A561">IFERROR(
_xlfn.XLOOKUP($E561&amp;"|"&amp;$F561,
'Kör- och arbetstid'!$B$2:$B$377&amp;"|"&amp;'Kör- och arbetstid'!$C$2:$C$377,
'Kör- och arbetstid'!$A$2:$A$377),
"")</f>
        <v>32</v>
      </c>
      <c r="B561" s="29" t="s">
        <v>1136</v>
      </c>
      <c r="C561" s="24" t="s">
        <v>1197</v>
      </c>
      <c r="D561" s="24">
        <v>512</v>
      </c>
      <c r="E561" s="24" t="s">
        <v>1198</v>
      </c>
      <c r="F561" s="24">
        <v>1</v>
      </c>
      <c r="G561" s="24" t="s">
        <v>1212</v>
      </c>
      <c r="H561" s="24" t="s">
        <v>1213</v>
      </c>
      <c r="I561" s="37" t="s">
        <v>1214</v>
      </c>
      <c r="J561" s="25">
        <v>106</v>
      </c>
      <c r="K561" s="25"/>
      <c r="L561" s="26">
        <f>VLOOKUP(A561,'Kör- och arbetstid'!$A$2:$N$377,13,FALSE)</f>
        <v>46172</v>
      </c>
      <c r="M561" s="27">
        <f t="shared" si="16"/>
        <v>22</v>
      </c>
      <c r="N561" s="28" t="str">
        <f t="shared" si="17"/>
        <v>lör</v>
      </c>
    </row>
    <row r="562" spans="1:14" ht="15" customHeight="1" x14ac:dyDescent="0.25">
      <c r="A562" s="23" cm="1">
        <f t="array" ref="A562">IFERROR(
_xlfn.XLOOKUP($E562&amp;"|"&amp;$F562,
'Kör- och arbetstid'!$B$2:$B$377&amp;"|"&amp;'Kör- och arbetstid'!$C$2:$C$377,
'Kör- och arbetstid'!$A$2:$A$377),
"")</f>
        <v>33</v>
      </c>
      <c r="B562" s="24" t="s">
        <v>1136</v>
      </c>
      <c r="C562" s="24" t="s">
        <v>1267</v>
      </c>
      <c r="D562" s="24">
        <v>655</v>
      </c>
      <c r="E562" s="24" t="s">
        <v>1268</v>
      </c>
      <c r="F562" s="24">
        <v>1</v>
      </c>
      <c r="G562" s="24">
        <v>8</v>
      </c>
      <c r="H562" s="24" t="s">
        <v>1269</v>
      </c>
      <c r="I562" s="37" t="s">
        <v>1270</v>
      </c>
      <c r="J562" s="38">
        <v>592</v>
      </c>
      <c r="K562" s="24"/>
      <c r="L562" s="26">
        <f>VLOOKUP(A562,'Kör- och arbetstid'!$A$2:$N$377,13,FALSE)</f>
        <v>46173</v>
      </c>
      <c r="M562" s="27">
        <f t="shared" si="16"/>
        <v>22</v>
      </c>
      <c r="N562" s="28" t="str">
        <f t="shared" si="17"/>
        <v>sön</v>
      </c>
    </row>
    <row r="563" spans="1:14" ht="15" customHeight="1" x14ac:dyDescent="0.25">
      <c r="A563" s="23" cm="1">
        <f t="array" ref="A563">IFERROR(
_xlfn.XLOOKUP($E563&amp;"|"&amp;$F563,
'Kör- och arbetstid'!$B$2:$B$377&amp;"|"&amp;'Kör- och arbetstid'!$C$2:$C$377,
'Kör- och arbetstid'!$A$2:$A$377),
"")</f>
        <v>33</v>
      </c>
      <c r="B563" s="24" t="s">
        <v>1136</v>
      </c>
      <c r="C563" s="24" t="s">
        <v>1267</v>
      </c>
      <c r="D563" s="24">
        <v>655</v>
      </c>
      <c r="E563" s="24" t="s">
        <v>1268</v>
      </c>
      <c r="F563" s="24">
        <v>1</v>
      </c>
      <c r="G563" s="24">
        <v>1</v>
      </c>
      <c r="H563" s="24" t="s">
        <v>1271</v>
      </c>
      <c r="I563" s="37" t="s">
        <v>1272</v>
      </c>
      <c r="J563" s="38">
        <v>625</v>
      </c>
      <c r="K563" s="24"/>
      <c r="L563" s="26">
        <f>VLOOKUP(A563,'Kör- och arbetstid'!$A$2:$N$377,13,FALSE)</f>
        <v>46173</v>
      </c>
      <c r="M563" s="27">
        <f t="shared" si="16"/>
        <v>22</v>
      </c>
      <c r="N563" s="28" t="str">
        <f t="shared" si="17"/>
        <v>sön</v>
      </c>
    </row>
    <row r="564" spans="1:14" ht="15" customHeight="1" x14ac:dyDescent="0.25">
      <c r="A564" s="23" cm="1">
        <f t="array" ref="A564">IFERROR(
_xlfn.XLOOKUP($E564&amp;"|"&amp;$F564,
'Kör- och arbetstid'!$B$2:$B$377&amp;"|"&amp;'Kör- och arbetstid'!$C$2:$C$377,
'Kör- och arbetstid'!$A$2:$A$377),
"")</f>
        <v>33</v>
      </c>
      <c r="B564" s="24" t="s">
        <v>1136</v>
      </c>
      <c r="C564" s="24" t="s">
        <v>1267</v>
      </c>
      <c r="D564" s="24">
        <v>655</v>
      </c>
      <c r="E564" s="24" t="s">
        <v>1268</v>
      </c>
      <c r="F564" s="24">
        <v>1</v>
      </c>
      <c r="G564" s="24">
        <v>6</v>
      </c>
      <c r="H564" s="24" t="s">
        <v>1273</v>
      </c>
      <c r="I564" s="37" t="s">
        <v>1272</v>
      </c>
      <c r="J564" s="38">
        <v>453</v>
      </c>
      <c r="K564" s="24"/>
      <c r="L564" s="26">
        <f>VLOOKUP(A564,'Kör- och arbetstid'!$A$2:$N$377,13,FALSE)</f>
        <v>46173</v>
      </c>
      <c r="M564" s="27">
        <f t="shared" si="16"/>
        <v>22</v>
      </c>
      <c r="N564" s="28" t="str">
        <f t="shared" si="17"/>
        <v>sön</v>
      </c>
    </row>
    <row r="565" spans="1:14" ht="15" customHeight="1" x14ac:dyDescent="0.25">
      <c r="A565" s="23" cm="1">
        <f t="array" ref="A565">IFERROR(
_xlfn.XLOOKUP($E565&amp;"|"&amp;$F565,
'Kör- och arbetstid'!$B$2:$B$377&amp;"|"&amp;'Kör- och arbetstid'!$C$2:$C$377,
'Kör- och arbetstid'!$A$2:$A$377),
"")</f>
        <v>33</v>
      </c>
      <c r="B565" s="24" t="s">
        <v>1136</v>
      </c>
      <c r="C565" s="24" t="s">
        <v>1267</v>
      </c>
      <c r="D565" s="29">
        <v>655</v>
      </c>
      <c r="E565" s="29" t="s">
        <v>1268</v>
      </c>
      <c r="F565" s="24">
        <v>1</v>
      </c>
      <c r="G565" s="29">
        <v>7</v>
      </c>
      <c r="H565" s="29" t="s">
        <v>1274</v>
      </c>
      <c r="I565" s="42" t="s">
        <v>1275</v>
      </c>
      <c r="J565" s="38">
        <v>516</v>
      </c>
      <c r="K565" s="24"/>
      <c r="L565" s="26">
        <f>VLOOKUP(A565,'Kör- och arbetstid'!$A$2:$N$377,13,FALSE)</f>
        <v>46173</v>
      </c>
      <c r="M565" s="27">
        <f t="shared" si="16"/>
        <v>22</v>
      </c>
      <c r="N565" s="28" t="str">
        <f t="shared" si="17"/>
        <v>sön</v>
      </c>
    </row>
    <row r="566" spans="1:14" ht="15" customHeight="1" x14ac:dyDescent="0.25">
      <c r="A566" s="23" cm="1">
        <f t="array" ref="A566">IFERROR(
_xlfn.XLOOKUP($E566&amp;"|"&amp;$F566,
'Kör- och arbetstid'!$B$2:$B$377&amp;"|"&amp;'Kör- och arbetstid'!$C$2:$C$377,
'Kör- och arbetstid'!$A$2:$A$377),
"")</f>
        <v>33</v>
      </c>
      <c r="B566" s="24" t="s">
        <v>1136</v>
      </c>
      <c r="C566" s="24" t="s">
        <v>1267</v>
      </c>
      <c r="D566" s="24">
        <v>655</v>
      </c>
      <c r="E566" s="24" t="s">
        <v>1268</v>
      </c>
      <c r="F566" s="24">
        <v>1</v>
      </c>
      <c r="G566" s="24" t="s">
        <v>1276</v>
      </c>
      <c r="H566" s="24" t="s">
        <v>1277</v>
      </c>
      <c r="I566" s="37" t="s">
        <v>1278</v>
      </c>
      <c r="J566" s="38">
        <v>41</v>
      </c>
      <c r="K566" s="24"/>
      <c r="L566" s="26">
        <f>VLOOKUP(A566,'Kör- och arbetstid'!$A$2:$N$377,13,FALSE)</f>
        <v>46173</v>
      </c>
      <c r="M566" s="27">
        <f t="shared" si="16"/>
        <v>22</v>
      </c>
      <c r="N566" s="28" t="str">
        <f t="shared" si="17"/>
        <v>sön</v>
      </c>
    </row>
    <row r="567" spans="1:14" ht="15" customHeight="1" x14ac:dyDescent="0.25">
      <c r="A567" s="23" cm="1">
        <f t="array" ref="A567">IFERROR(
_xlfn.XLOOKUP($E567&amp;"|"&amp;$F567,
'Kör- och arbetstid'!$B$2:$B$377&amp;"|"&amp;'Kör- och arbetstid'!$C$2:$C$377,
'Kör- och arbetstid'!$A$2:$A$377),
"")</f>
        <v>33</v>
      </c>
      <c r="B567" s="24" t="s">
        <v>1136</v>
      </c>
      <c r="C567" s="24" t="s">
        <v>1267</v>
      </c>
      <c r="D567" s="24">
        <v>655</v>
      </c>
      <c r="E567" s="24" t="s">
        <v>1268</v>
      </c>
      <c r="F567" s="24">
        <v>1</v>
      </c>
      <c r="G567" s="24">
        <v>5</v>
      </c>
      <c r="H567" s="24" t="s">
        <v>1279</v>
      </c>
      <c r="I567" s="37" t="s">
        <v>1280</v>
      </c>
      <c r="J567" s="38">
        <v>556</v>
      </c>
      <c r="K567" s="24"/>
      <c r="L567" s="26">
        <f>VLOOKUP(A567,'Kör- och arbetstid'!$A$2:$N$377,13,FALSE)</f>
        <v>46173</v>
      </c>
      <c r="M567" s="27">
        <f t="shared" si="16"/>
        <v>22</v>
      </c>
      <c r="N567" s="28" t="str">
        <f t="shared" si="17"/>
        <v>sön</v>
      </c>
    </row>
    <row r="568" spans="1:14" ht="15" customHeight="1" x14ac:dyDescent="0.25">
      <c r="A568" s="23" cm="1">
        <f t="array" ref="A568">IFERROR(
_xlfn.XLOOKUP($E568&amp;"|"&amp;$F568,
'Kör- och arbetstid'!$B$2:$B$377&amp;"|"&amp;'Kör- och arbetstid'!$C$2:$C$377,
'Kör- och arbetstid'!$A$2:$A$377),
"")</f>
        <v>33</v>
      </c>
      <c r="B568" s="24" t="s">
        <v>1136</v>
      </c>
      <c r="C568" s="24" t="s">
        <v>1267</v>
      </c>
      <c r="D568" s="24">
        <v>655</v>
      </c>
      <c r="E568" s="24" t="s">
        <v>1268</v>
      </c>
      <c r="F568" s="24">
        <v>1</v>
      </c>
      <c r="G568" s="24" t="s">
        <v>1281</v>
      </c>
      <c r="H568" s="24" t="s">
        <v>1282</v>
      </c>
      <c r="I568" s="37" t="s">
        <v>1283</v>
      </c>
      <c r="J568" s="38">
        <v>41</v>
      </c>
      <c r="K568" s="24"/>
      <c r="L568" s="26">
        <f>VLOOKUP(A568,'Kör- och arbetstid'!$A$2:$N$377,13,FALSE)</f>
        <v>46173</v>
      </c>
      <c r="M568" s="27">
        <f t="shared" si="16"/>
        <v>22</v>
      </c>
      <c r="N568" s="28" t="str">
        <f t="shared" si="17"/>
        <v>sön</v>
      </c>
    </row>
    <row r="569" spans="1:14" ht="15" customHeight="1" x14ac:dyDescent="0.25">
      <c r="A569" s="23" cm="1">
        <f t="array" ref="A569">IFERROR(
_xlfn.XLOOKUP($E569&amp;"|"&amp;$F569,
'Kör- och arbetstid'!$B$2:$B$377&amp;"|"&amp;'Kör- och arbetstid'!$C$2:$C$377,
'Kör- och arbetstid'!$A$2:$A$377),
"")</f>
        <v>33</v>
      </c>
      <c r="B569" s="24" t="s">
        <v>1136</v>
      </c>
      <c r="C569" s="24" t="s">
        <v>1267</v>
      </c>
      <c r="D569" s="24">
        <v>655</v>
      </c>
      <c r="E569" s="24" t="s">
        <v>1268</v>
      </c>
      <c r="F569" s="24">
        <v>1</v>
      </c>
      <c r="G569" s="24" t="s">
        <v>1284</v>
      </c>
      <c r="H569" s="24" t="s">
        <v>1285</v>
      </c>
      <c r="I569" s="37" t="s">
        <v>1286</v>
      </c>
      <c r="J569" s="38">
        <v>66</v>
      </c>
      <c r="K569" s="24"/>
      <c r="L569" s="26">
        <f>VLOOKUP(A569,'Kör- och arbetstid'!$A$2:$N$377,13,FALSE)</f>
        <v>46173</v>
      </c>
      <c r="M569" s="27">
        <f t="shared" si="16"/>
        <v>22</v>
      </c>
      <c r="N569" s="28" t="str">
        <f t="shared" si="17"/>
        <v>sön</v>
      </c>
    </row>
    <row r="570" spans="1:14" ht="15" customHeight="1" x14ac:dyDescent="0.25">
      <c r="A570" s="23" cm="1">
        <f t="array" ref="A570">IFERROR(
_xlfn.XLOOKUP($E570&amp;"|"&amp;$F570,
'Kör- och arbetstid'!$B$2:$B$377&amp;"|"&amp;'Kör- och arbetstid'!$C$2:$C$377,
'Kör- och arbetstid'!$A$2:$A$377),
"")</f>
        <v>33</v>
      </c>
      <c r="B570" s="24" t="s">
        <v>1136</v>
      </c>
      <c r="C570" s="24" t="s">
        <v>1267</v>
      </c>
      <c r="D570" s="24">
        <v>655</v>
      </c>
      <c r="E570" s="24" t="s">
        <v>1268</v>
      </c>
      <c r="F570" s="24">
        <v>1</v>
      </c>
      <c r="G570" s="24" t="s">
        <v>1287</v>
      </c>
      <c r="H570" s="24" t="s">
        <v>1288</v>
      </c>
      <c r="I570" s="24" t="s">
        <v>1289</v>
      </c>
      <c r="J570" s="38">
        <v>42</v>
      </c>
      <c r="K570" s="24"/>
      <c r="L570" s="26">
        <f>VLOOKUP(A570,'Kör- och arbetstid'!$A$2:$N$377,13,FALSE)</f>
        <v>46173</v>
      </c>
      <c r="M570" s="27">
        <f t="shared" si="16"/>
        <v>22</v>
      </c>
      <c r="N570" s="28" t="str">
        <f t="shared" si="17"/>
        <v>sön</v>
      </c>
    </row>
    <row r="571" spans="1:14" ht="15" customHeight="1" x14ac:dyDescent="0.25">
      <c r="A571" s="23" cm="1">
        <f t="array" ref="A571">IFERROR(
_xlfn.XLOOKUP($E571&amp;"|"&amp;$F571,
'Kör- och arbetstid'!$B$2:$B$377&amp;"|"&amp;'Kör- och arbetstid'!$C$2:$C$377,
'Kör- och arbetstid'!$A$2:$A$377),
"")</f>
        <v>33</v>
      </c>
      <c r="B571" s="24" t="s">
        <v>1136</v>
      </c>
      <c r="C571" s="24" t="s">
        <v>1267</v>
      </c>
      <c r="D571" s="24">
        <v>655</v>
      </c>
      <c r="E571" s="24" t="s">
        <v>1268</v>
      </c>
      <c r="F571" s="24">
        <v>1</v>
      </c>
      <c r="G571" s="24">
        <v>4</v>
      </c>
      <c r="H571" s="24" t="s">
        <v>1290</v>
      </c>
      <c r="I571" s="24" t="s">
        <v>1291</v>
      </c>
      <c r="J571" s="38">
        <v>445</v>
      </c>
      <c r="K571" s="24"/>
      <c r="L571" s="26">
        <f>VLOOKUP(A571,'Kör- och arbetstid'!$A$2:$N$377,13,FALSE)</f>
        <v>46173</v>
      </c>
      <c r="M571" s="27">
        <f t="shared" si="16"/>
        <v>22</v>
      </c>
      <c r="N571" s="28" t="str">
        <f t="shared" si="17"/>
        <v>sön</v>
      </c>
    </row>
    <row r="572" spans="1:14" ht="15" customHeight="1" x14ac:dyDescent="0.25">
      <c r="A572" s="23" cm="1">
        <f t="array" ref="A572">IFERROR(
_xlfn.XLOOKUP($E572&amp;"|"&amp;$F572,
'Kör- och arbetstid'!$B$2:$B$377&amp;"|"&amp;'Kör- och arbetstid'!$C$2:$C$377,
'Kör- och arbetstid'!$A$2:$A$377),
"")</f>
        <v>33</v>
      </c>
      <c r="B572" s="24" t="s">
        <v>1136</v>
      </c>
      <c r="C572" s="24" t="s">
        <v>1267</v>
      </c>
      <c r="D572" s="24">
        <v>655</v>
      </c>
      <c r="E572" s="24" t="s">
        <v>1268</v>
      </c>
      <c r="F572" s="24">
        <v>1</v>
      </c>
      <c r="G572" s="24" t="s">
        <v>1292</v>
      </c>
      <c r="H572" s="24" t="s">
        <v>1288</v>
      </c>
      <c r="I572" s="24" t="s">
        <v>1293</v>
      </c>
      <c r="J572" s="38">
        <v>41</v>
      </c>
      <c r="K572" s="24"/>
      <c r="L572" s="26">
        <f>VLOOKUP(A572,'Kör- och arbetstid'!$A$2:$N$377,13,FALSE)</f>
        <v>46173</v>
      </c>
      <c r="M572" s="27">
        <f t="shared" si="16"/>
        <v>22</v>
      </c>
      <c r="N572" s="28" t="str">
        <f t="shared" si="17"/>
        <v>sön</v>
      </c>
    </row>
    <row r="573" spans="1:14" ht="15" customHeight="1" x14ac:dyDescent="0.25">
      <c r="A573" s="23" cm="1">
        <f t="array" ref="A573">IFERROR(
_xlfn.XLOOKUP($E573&amp;"|"&amp;$F573,
'Kör- och arbetstid'!$B$2:$B$377&amp;"|"&amp;'Kör- och arbetstid'!$C$2:$C$377,
'Kör- och arbetstid'!$A$2:$A$377),
"")</f>
        <v>33</v>
      </c>
      <c r="B573" s="24" t="s">
        <v>1136</v>
      </c>
      <c r="C573" s="24" t="s">
        <v>1267</v>
      </c>
      <c r="D573" s="29">
        <v>655</v>
      </c>
      <c r="E573" s="29" t="s">
        <v>1268</v>
      </c>
      <c r="F573" s="24">
        <v>1</v>
      </c>
      <c r="G573" s="29">
        <v>2</v>
      </c>
      <c r="H573" s="29" t="s">
        <v>1294</v>
      </c>
      <c r="I573" s="29" t="s">
        <v>1295</v>
      </c>
      <c r="J573" s="38">
        <v>420</v>
      </c>
      <c r="K573" s="30"/>
      <c r="L573" s="26">
        <f>VLOOKUP(A573,'Kör- och arbetstid'!$A$2:$N$377,13,FALSE)</f>
        <v>46173</v>
      </c>
      <c r="M573" s="27">
        <f t="shared" si="16"/>
        <v>22</v>
      </c>
      <c r="N573" s="28" t="str">
        <f t="shared" si="17"/>
        <v>sön</v>
      </c>
    </row>
    <row r="574" spans="1:14" ht="15" customHeight="1" x14ac:dyDescent="0.25">
      <c r="A574" s="23" cm="1">
        <f t="array" ref="A574">IFERROR(
_xlfn.XLOOKUP($E574&amp;"|"&amp;$F574,
'Kör- och arbetstid'!$B$2:$B$377&amp;"|"&amp;'Kör- och arbetstid'!$C$2:$C$377,
'Kör- och arbetstid'!$A$2:$A$377),
"")</f>
        <v>33</v>
      </c>
      <c r="B574" s="24" t="s">
        <v>1136</v>
      </c>
      <c r="C574" s="24" t="s">
        <v>1267</v>
      </c>
      <c r="D574" s="29">
        <v>655</v>
      </c>
      <c r="E574" s="29" t="s">
        <v>1268</v>
      </c>
      <c r="F574" s="24">
        <v>1</v>
      </c>
      <c r="G574" s="29">
        <v>36</v>
      </c>
      <c r="H574" s="29" t="s">
        <v>1296</v>
      </c>
      <c r="I574" s="29" t="s">
        <v>1297</v>
      </c>
      <c r="J574" s="38">
        <v>141</v>
      </c>
      <c r="K574" s="30"/>
      <c r="L574" s="26">
        <f>VLOOKUP(A574,'Kör- och arbetstid'!$A$2:$N$377,13,FALSE)</f>
        <v>46173</v>
      </c>
      <c r="M574" s="27">
        <f t="shared" si="16"/>
        <v>22</v>
      </c>
      <c r="N574" s="28" t="str">
        <f t="shared" si="17"/>
        <v>sön</v>
      </c>
    </row>
    <row r="575" spans="1:14" ht="15" customHeight="1" x14ac:dyDescent="0.25">
      <c r="A575" s="23" cm="1">
        <f t="array" ref="A575">IFERROR(
_xlfn.XLOOKUP($E575&amp;"|"&amp;$F575,
'Kör- och arbetstid'!$B$2:$B$377&amp;"|"&amp;'Kör- och arbetstid'!$C$2:$C$377,
'Kör- och arbetstid'!$A$2:$A$377),
"")</f>
        <v>33</v>
      </c>
      <c r="B575" s="24" t="s">
        <v>1136</v>
      </c>
      <c r="C575" s="24" t="s">
        <v>1402</v>
      </c>
      <c r="D575" s="24">
        <v>656</v>
      </c>
      <c r="E575" s="24" t="s">
        <v>1409</v>
      </c>
      <c r="F575" s="24">
        <v>1</v>
      </c>
      <c r="G575" s="24">
        <v>1</v>
      </c>
      <c r="H575" s="24" t="s">
        <v>1410</v>
      </c>
      <c r="I575" s="24" t="s">
        <v>1411</v>
      </c>
      <c r="J575" s="25">
        <v>489</v>
      </c>
      <c r="K575" s="24"/>
      <c r="L575" s="26">
        <f>VLOOKUP(A575,'Kör- och arbetstid'!$A$2:$N$377,13,FALSE)</f>
        <v>46173</v>
      </c>
      <c r="M575" s="27">
        <f t="shared" si="16"/>
        <v>22</v>
      </c>
      <c r="N575" s="28" t="str">
        <f t="shared" si="17"/>
        <v>sön</v>
      </c>
    </row>
    <row r="576" spans="1:14" ht="15" customHeight="1" x14ac:dyDescent="0.25">
      <c r="A576" s="23" cm="1">
        <f t="array" ref="A576">IFERROR(
_xlfn.XLOOKUP($E576&amp;"|"&amp;$F576,
'Kör- och arbetstid'!$B$2:$B$377&amp;"|"&amp;'Kör- och arbetstid'!$C$2:$C$377,
'Kör- och arbetstid'!$A$2:$A$377),
"")</f>
        <v>33</v>
      </c>
      <c r="B576" s="24" t="s">
        <v>1136</v>
      </c>
      <c r="C576" s="24" t="s">
        <v>1412</v>
      </c>
      <c r="D576" s="24">
        <v>656</v>
      </c>
      <c r="E576" s="24" t="s">
        <v>1413</v>
      </c>
      <c r="F576" s="24">
        <v>1</v>
      </c>
      <c r="G576" s="24">
        <v>2</v>
      </c>
      <c r="H576" s="24" t="s">
        <v>1414</v>
      </c>
      <c r="I576" s="24" t="s">
        <v>1415</v>
      </c>
      <c r="J576" s="25">
        <v>515</v>
      </c>
      <c r="K576" s="24"/>
      <c r="L576" s="26">
        <f>VLOOKUP(A576,'Kör- och arbetstid'!$A$2:$N$377,13,FALSE)</f>
        <v>46173</v>
      </c>
      <c r="M576" s="27">
        <f t="shared" si="16"/>
        <v>22</v>
      </c>
      <c r="N576" s="28" t="str">
        <f t="shared" si="17"/>
        <v>sön</v>
      </c>
    </row>
    <row r="577" spans="1:14" ht="15" customHeight="1" x14ac:dyDescent="0.25">
      <c r="A577" s="23" cm="1">
        <f t="array" ref="A577">IFERROR(
_xlfn.XLOOKUP($E577&amp;"|"&amp;$F577,
'Kör- och arbetstid'!$B$2:$B$377&amp;"|"&amp;'Kör- och arbetstid'!$C$2:$C$377,
'Kör- och arbetstid'!$A$2:$A$377),
"")</f>
        <v>33</v>
      </c>
      <c r="B577" s="24" t="s">
        <v>1136</v>
      </c>
      <c r="C577" s="24" t="s">
        <v>1412</v>
      </c>
      <c r="D577" s="24">
        <v>656</v>
      </c>
      <c r="E577" s="24" t="s">
        <v>1416</v>
      </c>
      <c r="F577" s="24">
        <v>1</v>
      </c>
      <c r="G577" s="24">
        <v>2</v>
      </c>
      <c r="H577" s="24" t="s">
        <v>1417</v>
      </c>
      <c r="I577" s="24" t="s">
        <v>1418</v>
      </c>
      <c r="J577" s="25">
        <v>481</v>
      </c>
      <c r="K577" s="24"/>
      <c r="L577" s="26">
        <f>VLOOKUP(A577,'Kör- och arbetstid'!$A$2:$N$377,13,FALSE)</f>
        <v>46173</v>
      </c>
      <c r="M577" s="27">
        <f t="shared" si="16"/>
        <v>22</v>
      </c>
      <c r="N577" s="28" t="str">
        <f t="shared" si="17"/>
        <v>sön</v>
      </c>
    </row>
    <row r="578" spans="1:14" ht="15" customHeight="1" x14ac:dyDescent="0.25">
      <c r="A578" s="23" cm="1">
        <f t="array" ref="A578">IFERROR(
_xlfn.XLOOKUP($E578&amp;"|"&amp;$F578,
'Kör- och arbetstid'!$B$2:$B$377&amp;"|"&amp;'Kör- och arbetstid'!$C$2:$C$377,
'Kör- och arbetstid'!$A$2:$A$377),
"")</f>
        <v>34</v>
      </c>
      <c r="B578" s="24" t="s">
        <v>1136</v>
      </c>
      <c r="C578" s="24" t="s">
        <v>1430</v>
      </c>
      <c r="D578" s="24">
        <v>602</v>
      </c>
      <c r="E578" s="24" t="s">
        <v>1473</v>
      </c>
      <c r="F578" s="24">
        <v>1</v>
      </c>
      <c r="G578" s="24">
        <v>26</v>
      </c>
      <c r="H578" s="24" t="s">
        <v>1474</v>
      </c>
      <c r="I578" s="24" t="s">
        <v>1475</v>
      </c>
      <c r="J578" s="38">
        <v>634</v>
      </c>
      <c r="K578" s="24"/>
      <c r="L578" s="26">
        <f>VLOOKUP(A578,'Kör- och arbetstid'!$A$2:$N$377,13,FALSE)</f>
        <v>46174</v>
      </c>
      <c r="M578" s="27">
        <f t="shared" si="16"/>
        <v>23</v>
      </c>
      <c r="N578" s="28" t="str">
        <f t="shared" si="17"/>
        <v>mån</v>
      </c>
    </row>
    <row r="579" spans="1:14" ht="15" customHeight="1" x14ac:dyDescent="0.25">
      <c r="A579" s="23" cm="1">
        <f t="array" ref="A579">IFERROR(
_xlfn.XLOOKUP($E579&amp;"|"&amp;$F579,
'Kör- och arbetstid'!$B$2:$B$377&amp;"|"&amp;'Kör- och arbetstid'!$C$2:$C$377,
'Kör- och arbetstid'!$A$2:$A$377),
"")</f>
        <v>34</v>
      </c>
      <c r="B579" s="24" t="s">
        <v>1136</v>
      </c>
      <c r="C579" s="24" t="s">
        <v>1430</v>
      </c>
      <c r="D579" s="24">
        <v>602</v>
      </c>
      <c r="E579" s="24" t="s">
        <v>1473</v>
      </c>
      <c r="F579" s="24">
        <v>1</v>
      </c>
      <c r="G579" s="24">
        <v>27</v>
      </c>
      <c r="H579" s="24" t="s">
        <v>1476</v>
      </c>
      <c r="I579" s="24" t="s">
        <v>1477</v>
      </c>
      <c r="J579" s="38">
        <v>796</v>
      </c>
      <c r="K579" s="44"/>
      <c r="L579" s="26">
        <f>VLOOKUP(A579,'Kör- och arbetstid'!$A$2:$N$377,13,FALSE)</f>
        <v>46174</v>
      </c>
      <c r="M579" s="27">
        <f t="shared" si="16"/>
        <v>23</v>
      </c>
      <c r="N579" s="28" t="str">
        <f t="shared" si="17"/>
        <v>mån</v>
      </c>
    </row>
    <row r="580" spans="1:14" ht="15" customHeight="1" x14ac:dyDescent="0.25">
      <c r="A580" s="23" cm="1">
        <f t="array" ref="A580">IFERROR(
_xlfn.XLOOKUP($E580&amp;"|"&amp;$F580,
'Kör- och arbetstid'!$B$2:$B$377&amp;"|"&amp;'Kör- och arbetstid'!$C$2:$C$377,
'Kör- och arbetstid'!$A$2:$A$377),
"")</f>
        <v>34</v>
      </c>
      <c r="B580" s="24" t="s">
        <v>1136</v>
      </c>
      <c r="C580" s="24" t="s">
        <v>1478</v>
      </c>
      <c r="D580" s="24">
        <v>602</v>
      </c>
      <c r="E580" s="24" t="s">
        <v>1473</v>
      </c>
      <c r="F580" s="24">
        <v>1</v>
      </c>
      <c r="G580" s="24">
        <v>101</v>
      </c>
      <c r="H580" s="24" t="s">
        <v>1479</v>
      </c>
      <c r="I580" s="24" t="s">
        <v>1480</v>
      </c>
      <c r="J580" s="38">
        <v>411</v>
      </c>
      <c r="K580" s="24"/>
      <c r="L580" s="26">
        <f>VLOOKUP(A580,'Kör- och arbetstid'!$A$2:$N$377,13,FALSE)</f>
        <v>46174</v>
      </c>
      <c r="M580" s="27">
        <f t="shared" si="16"/>
        <v>23</v>
      </c>
      <c r="N580" s="28" t="str">
        <f t="shared" si="17"/>
        <v>mån</v>
      </c>
    </row>
    <row r="581" spans="1:14" ht="15" customHeight="1" x14ac:dyDescent="0.25">
      <c r="A581" s="23" cm="1">
        <f t="array" ref="A581">IFERROR(
_xlfn.XLOOKUP($E581&amp;"|"&amp;$F581,
'Kör- och arbetstid'!$B$2:$B$377&amp;"|"&amp;'Kör- och arbetstid'!$C$2:$C$377,
'Kör- och arbetstid'!$A$2:$A$377),
"")</f>
        <v>34</v>
      </c>
      <c r="B581" s="24" t="s">
        <v>1136</v>
      </c>
      <c r="C581" s="24" t="s">
        <v>1430</v>
      </c>
      <c r="D581" s="24">
        <v>602</v>
      </c>
      <c r="E581" s="24" t="s">
        <v>1473</v>
      </c>
      <c r="F581" s="24">
        <v>1</v>
      </c>
      <c r="G581" s="24">
        <v>101</v>
      </c>
      <c r="H581" s="24" t="s">
        <v>1480</v>
      </c>
      <c r="I581" s="24" t="s">
        <v>1481</v>
      </c>
      <c r="J581" s="38">
        <v>383</v>
      </c>
      <c r="K581" s="24"/>
      <c r="L581" s="26">
        <f>VLOOKUP(A581,'Kör- och arbetstid'!$A$2:$N$377,13,FALSE)</f>
        <v>46174</v>
      </c>
      <c r="M581" s="27">
        <f t="shared" si="16"/>
        <v>23</v>
      </c>
      <c r="N581" s="28" t="str">
        <f t="shared" si="17"/>
        <v>mån</v>
      </c>
    </row>
    <row r="582" spans="1:14" ht="15" customHeight="1" x14ac:dyDescent="0.25">
      <c r="A582" s="23" cm="1">
        <f t="array" ref="A582">IFERROR(
_xlfn.XLOOKUP($E582&amp;"|"&amp;$F582,
'Kör- och arbetstid'!$B$2:$B$377&amp;"|"&amp;'Kör- och arbetstid'!$C$2:$C$377,
'Kör- och arbetstid'!$A$2:$A$377),
"")</f>
        <v>34</v>
      </c>
      <c r="B582" s="24" t="s">
        <v>1136</v>
      </c>
      <c r="C582" s="24" t="s">
        <v>1478</v>
      </c>
      <c r="D582" s="24">
        <v>602</v>
      </c>
      <c r="E582" s="24" t="s">
        <v>1473</v>
      </c>
      <c r="F582" s="24">
        <v>1</v>
      </c>
      <c r="G582" s="24">
        <v>102</v>
      </c>
      <c r="H582" s="24" t="s">
        <v>1482</v>
      </c>
      <c r="I582" s="24" t="s">
        <v>1480</v>
      </c>
      <c r="J582" s="38">
        <v>370</v>
      </c>
      <c r="K582" s="24"/>
      <c r="L582" s="26">
        <f>VLOOKUP(A582,'Kör- och arbetstid'!$A$2:$N$377,13,FALSE)</f>
        <v>46174</v>
      </c>
      <c r="M582" s="27">
        <f t="shared" si="16"/>
        <v>23</v>
      </c>
      <c r="N582" s="28" t="str">
        <f t="shared" si="17"/>
        <v>mån</v>
      </c>
    </row>
    <row r="583" spans="1:14" ht="15" customHeight="1" x14ac:dyDescent="0.25">
      <c r="A583" s="23" cm="1">
        <f t="array" ref="A583">IFERROR(
_xlfn.XLOOKUP($E583&amp;"|"&amp;$F583,
'Kör- och arbetstid'!$B$2:$B$377&amp;"|"&amp;'Kör- och arbetstid'!$C$2:$C$377,
'Kör- och arbetstid'!$A$2:$A$377),
"")</f>
        <v>34</v>
      </c>
      <c r="B583" s="24" t="s">
        <v>1136</v>
      </c>
      <c r="C583" s="24" t="s">
        <v>1430</v>
      </c>
      <c r="D583" s="24">
        <v>602</v>
      </c>
      <c r="E583" s="24" t="s">
        <v>1473</v>
      </c>
      <c r="F583" s="24">
        <v>1</v>
      </c>
      <c r="G583" s="24">
        <v>102</v>
      </c>
      <c r="H583" s="24" t="s">
        <v>1480</v>
      </c>
      <c r="I583" s="24" t="s">
        <v>1483</v>
      </c>
      <c r="J583" s="38">
        <v>434</v>
      </c>
      <c r="K583" s="24"/>
      <c r="L583" s="26">
        <f>VLOOKUP(A583,'Kör- och arbetstid'!$A$2:$N$377,13,FALSE)</f>
        <v>46174</v>
      </c>
      <c r="M583" s="27">
        <f t="shared" si="16"/>
        <v>23</v>
      </c>
      <c r="N583" s="28" t="str">
        <f t="shared" si="17"/>
        <v>mån</v>
      </c>
    </row>
    <row r="584" spans="1:14" ht="15" customHeight="1" x14ac:dyDescent="0.25">
      <c r="A584" s="23" cm="1">
        <f t="array" ref="A584">IFERROR(
_xlfn.XLOOKUP($E584&amp;"|"&amp;$F584,
'Kör- och arbetstid'!$B$2:$B$377&amp;"|"&amp;'Kör- och arbetstid'!$C$2:$C$377,
'Kör- och arbetstid'!$A$2:$A$377),
"")</f>
        <v>34</v>
      </c>
      <c r="B584" s="24" t="s">
        <v>1136</v>
      </c>
      <c r="C584" s="24" t="s">
        <v>1430</v>
      </c>
      <c r="D584" s="24">
        <v>602</v>
      </c>
      <c r="E584" s="24" t="s">
        <v>1473</v>
      </c>
      <c r="F584" s="24">
        <v>1</v>
      </c>
      <c r="G584" s="24">
        <v>53</v>
      </c>
      <c r="H584" s="24" t="s">
        <v>1484</v>
      </c>
      <c r="I584" s="24" t="s">
        <v>1485</v>
      </c>
      <c r="J584" s="38">
        <v>1397</v>
      </c>
      <c r="K584" s="24"/>
      <c r="L584" s="26">
        <f>VLOOKUP(A584,'Kör- och arbetstid'!$A$2:$N$377,13,FALSE)</f>
        <v>46174</v>
      </c>
      <c r="M584" s="27">
        <f t="shared" si="16"/>
        <v>23</v>
      </c>
      <c r="N584" s="28" t="str">
        <f t="shared" si="17"/>
        <v>mån</v>
      </c>
    </row>
    <row r="585" spans="1:14" ht="15" customHeight="1" x14ac:dyDescent="0.25">
      <c r="A585" s="23" cm="1">
        <f t="array" ref="A585">IFERROR(
_xlfn.XLOOKUP($E585&amp;"|"&amp;$F585,
'Kör- och arbetstid'!$B$2:$B$377&amp;"|"&amp;'Kör- och arbetstid'!$C$2:$C$377,
'Kör- och arbetstid'!$A$2:$A$377),
"")</f>
        <v>34</v>
      </c>
      <c r="B585" s="24" t="s">
        <v>1136</v>
      </c>
      <c r="C585" s="24" t="s">
        <v>1430</v>
      </c>
      <c r="D585" s="24">
        <v>602</v>
      </c>
      <c r="E585" s="24" t="s">
        <v>1473</v>
      </c>
      <c r="F585" s="24">
        <v>1</v>
      </c>
      <c r="G585" s="24">
        <v>52</v>
      </c>
      <c r="H585" s="24" t="s">
        <v>1486</v>
      </c>
      <c r="I585" s="37" t="s">
        <v>1487</v>
      </c>
      <c r="J585" s="38">
        <v>1178</v>
      </c>
      <c r="K585" s="24"/>
      <c r="L585" s="26">
        <f>VLOOKUP(A585,'Kör- och arbetstid'!$A$2:$N$377,13,FALSE)</f>
        <v>46174</v>
      </c>
      <c r="M585" s="27">
        <f t="shared" ref="M585:M648" si="18">_xlfn.ISOWEEKNUM(L585)</f>
        <v>23</v>
      </c>
      <c r="N585" s="28" t="str">
        <f t="shared" ref="N585:N648" si="19">TEXT(L585,"DDD")</f>
        <v>mån</v>
      </c>
    </row>
    <row r="586" spans="1:14" ht="15" customHeight="1" x14ac:dyDescent="0.25">
      <c r="A586" s="23" cm="1">
        <f t="array" ref="A586">IFERROR(
_xlfn.XLOOKUP($E586&amp;"|"&amp;$F586,
'Kör- och arbetstid'!$B$2:$B$377&amp;"|"&amp;'Kör- och arbetstid'!$C$2:$C$377,
'Kör- och arbetstid'!$A$2:$A$377),
"")</f>
        <v>34</v>
      </c>
      <c r="B586" s="24" t="s">
        <v>1136</v>
      </c>
      <c r="C586" s="24" t="s">
        <v>1430</v>
      </c>
      <c r="D586" s="24">
        <v>602</v>
      </c>
      <c r="E586" s="24" t="s">
        <v>1473</v>
      </c>
      <c r="F586" s="24">
        <v>1</v>
      </c>
      <c r="G586" s="24">
        <v>51</v>
      </c>
      <c r="H586" s="24" t="s">
        <v>1488</v>
      </c>
      <c r="I586" s="37" t="s">
        <v>1489</v>
      </c>
      <c r="J586" s="38">
        <v>1165</v>
      </c>
      <c r="K586" s="24"/>
      <c r="L586" s="26">
        <f>VLOOKUP(A586,'Kör- och arbetstid'!$A$2:$N$377,13,FALSE)</f>
        <v>46174</v>
      </c>
      <c r="M586" s="27">
        <f t="shared" si="18"/>
        <v>23</v>
      </c>
      <c r="N586" s="28" t="str">
        <f t="shared" si="19"/>
        <v>mån</v>
      </c>
    </row>
    <row r="587" spans="1:14" ht="15" customHeight="1" x14ac:dyDescent="0.25">
      <c r="A587" s="23" cm="1">
        <f t="array" ref="A587">IFERROR(
_xlfn.XLOOKUP($E587&amp;"|"&amp;$F587,
'Kör- och arbetstid'!$B$2:$B$377&amp;"|"&amp;'Kör- och arbetstid'!$C$2:$C$377,
'Kör- och arbetstid'!$A$2:$A$377),
"")</f>
        <v>34</v>
      </c>
      <c r="B587" s="24" t="s">
        <v>1136</v>
      </c>
      <c r="C587" s="24" t="s">
        <v>1478</v>
      </c>
      <c r="D587" s="24">
        <v>602</v>
      </c>
      <c r="E587" s="24" t="s">
        <v>1473</v>
      </c>
      <c r="F587" s="24">
        <v>1</v>
      </c>
      <c r="G587" s="24">
        <v>111</v>
      </c>
      <c r="H587" s="24" t="s">
        <v>1490</v>
      </c>
      <c r="I587" s="37" t="s">
        <v>1480</v>
      </c>
      <c r="J587" s="38">
        <v>393</v>
      </c>
      <c r="K587" s="24"/>
      <c r="L587" s="26">
        <f>VLOOKUP(A587,'Kör- och arbetstid'!$A$2:$N$377,13,FALSE)</f>
        <v>46174</v>
      </c>
      <c r="M587" s="27">
        <f t="shared" si="18"/>
        <v>23</v>
      </c>
      <c r="N587" s="28" t="str">
        <f t="shared" si="19"/>
        <v>mån</v>
      </c>
    </row>
    <row r="588" spans="1:14" ht="15" customHeight="1" x14ac:dyDescent="0.25">
      <c r="A588" s="23" cm="1">
        <f t="array" ref="A588">IFERROR(
_xlfn.XLOOKUP($E588&amp;"|"&amp;$F588,
'Kör- och arbetstid'!$B$2:$B$377&amp;"|"&amp;'Kör- och arbetstid'!$C$2:$C$377,
'Kör- och arbetstid'!$A$2:$A$377),
"")</f>
        <v>34</v>
      </c>
      <c r="B588" s="24" t="s">
        <v>1136</v>
      </c>
      <c r="C588" s="24" t="s">
        <v>1430</v>
      </c>
      <c r="D588" s="24">
        <v>602</v>
      </c>
      <c r="E588" s="24" t="s">
        <v>1473</v>
      </c>
      <c r="F588" s="24">
        <v>1</v>
      </c>
      <c r="G588" s="24">
        <v>111</v>
      </c>
      <c r="H588" s="24" t="s">
        <v>1480</v>
      </c>
      <c r="I588" s="37" t="s">
        <v>1484</v>
      </c>
      <c r="J588" s="38">
        <v>360</v>
      </c>
      <c r="K588" s="24"/>
      <c r="L588" s="26">
        <f>VLOOKUP(A588,'Kör- och arbetstid'!$A$2:$N$377,13,FALSE)</f>
        <v>46174</v>
      </c>
      <c r="M588" s="27">
        <f t="shared" si="18"/>
        <v>23</v>
      </c>
      <c r="N588" s="28" t="str">
        <f t="shared" si="19"/>
        <v>mån</v>
      </c>
    </row>
    <row r="589" spans="1:14" ht="15" customHeight="1" x14ac:dyDescent="0.25">
      <c r="A589" s="23" cm="1">
        <f t="array" ref="A589">IFERROR(
_xlfn.XLOOKUP($E589&amp;"|"&amp;$F589,
'Kör- och arbetstid'!$B$2:$B$377&amp;"|"&amp;'Kör- och arbetstid'!$C$2:$C$377,
'Kör- och arbetstid'!$A$2:$A$377),
"")</f>
        <v>34</v>
      </c>
      <c r="B589" s="24" t="s">
        <v>1136</v>
      </c>
      <c r="C589" s="24" t="s">
        <v>1478</v>
      </c>
      <c r="D589" s="24">
        <v>602</v>
      </c>
      <c r="E589" s="24" t="s">
        <v>1473</v>
      </c>
      <c r="F589" s="24">
        <v>1</v>
      </c>
      <c r="G589" s="24">
        <v>110</v>
      </c>
      <c r="H589" s="24" t="s">
        <v>1491</v>
      </c>
      <c r="I589" s="37" t="s">
        <v>1480</v>
      </c>
      <c r="J589" s="38">
        <v>364</v>
      </c>
      <c r="K589" s="24"/>
      <c r="L589" s="26">
        <f>VLOOKUP(A589,'Kör- och arbetstid'!$A$2:$N$377,13,FALSE)</f>
        <v>46174</v>
      </c>
      <c r="M589" s="27">
        <f t="shared" si="18"/>
        <v>23</v>
      </c>
      <c r="N589" s="28" t="str">
        <f t="shared" si="19"/>
        <v>mån</v>
      </c>
    </row>
    <row r="590" spans="1:14" ht="15" customHeight="1" x14ac:dyDescent="0.25">
      <c r="A590" s="23" cm="1">
        <f t="array" ref="A590">IFERROR(
_xlfn.XLOOKUP($E590&amp;"|"&amp;$F590,
'Kör- och arbetstid'!$B$2:$B$377&amp;"|"&amp;'Kör- och arbetstid'!$C$2:$C$377,
'Kör- och arbetstid'!$A$2:$A$377),
"")</f>
        <v>34</v>
      </c>
      <c r="B590" s="24" t="s">
        <v>1136</v>
      </c>
      <c r="C590" s="24" t="s">
        <v>1430</v>
      </c>
      <c r="D590" s="24">
        <v>602</v>
      </c>
      <c r="E590" s="24" t="s">
        <v>1473</v>
      </c>
      <c r="F590" s="24">
        <v>1</v>
      </c>
      <c r="G590" s="24">
        <v>110</v>
      </c>
      <c r="H590" s="24" t="s">
        <v>1480</v>
      </c>
      <c r="I590" s="37" t="s">
        <v>1484</v>
      </c>
      <c r="J590" s="38">
        <v>360</v>
      </c>
      <c r="K590" s="24"/>
      <c r="L590" s="26">
        <f>VLOOKUP(A590,'Kör- och arbetstid'!$A$2:$N$377,13,FALSE)</f>
        <v>46174</v>
      </c>
      <c r="M590" s="27">
        <f t="shared" si="18"/>
        <v>23</v>
      </c>
      <c r="N590" s="28" t="str">
        <f t="shared" si="19"/>
        <v>mån</v>
      </c>
    </row>
    <row r="591" spans="1:14" ht="15" customHeight="1" x14ac:dyDescent="0.25">
      <c r="A591" s="23" cm="1">
        <f t="array" ref="A591">IFERROR(
_xlfn.XLOOKUP($E591&amp;"|"&amp;$F591,
'Kör- och arbetstid'!$B$2:$B$377&amp;"|"&amp;'Kör- och arbetstid'!$C$2:$C$377,
'Kör- och arbetstid'!$A$2:$A$377),
"")</f>
        <v>34</v>
      </c>
      <c r="B591" s="24" t="s">
        <v>1136</v>
      </c>
      <c r="C591" s="24" t="s">
        <v>1478</v>
      </c>
      <c r="D591" s="24">
        <v>602</v>
      </c>
      <c r="E591" s="24" t="s">
        <v>1473</v>
      </c>
      <c r="F591" s="24">
        <v>1</v>
      </c>
      <c r="G591" s="24">
        <v>104</v>
      </c>
      <c r="H591" s="24" t="s">
        <v>1492</v>
      </c>
      <c r="I591" s="37" t="s">
        <v>1480</v>
      </c>
      <c r="J591" s="38">
        <v>422</v>
      </c>
      <c r="K591" s="24"/>
      <c r="L591" s="26">
        <f>VLOOKUP(A591,'Kör- och arbetstid'!$A$2:$N$377,13,FALSE)</f>
        <v>46174</v>
      </c>
      <c r="M591" s="27">
        <f t="shared" si="18"/>
        <v>23</v>
      </c>
      <c r="N591" s="28" t="str">
        <f t="shared" si="19"/>
        <v>mån</v>
      </c>
    </row>
    <row r="592" spans="1:14" ht="15" customHeight="1" x14ac:dyDescent="0.25">
      <c r="A592" s="23" cm="1">
        <f t="array" ref="A592">IFERROR(
_xlfn.XLOOKUP($E592&amp;"|"&amp;$F592,
'Kör- och arbetstid'!$B$2:$B$377&amp;"|"&amp;'Kör- och arbetstid'!$C$2:$C$377,
'Kör- och arbetstid'!$A$2:$A$377),
"")</f>
        <v>34</v>
      </c>
      <c r="B592" s="24" t="s">
        <v>1136</v>
      </c>
      <c r="C592" s="24" t="s">
        <v>1430</v>
      </c>
      <c r="D592" s="24">
        <v>602</v>
      </c>
      <c r="E592" s="24" t="s">
        <v>1473</v>
      </c>
      <c r="F592" s="24">
        <v>1</v>
      </c>
      <c r="G592" s="24">
        <v>104</v>
      </c>
      <c r="H592" s="24" t="s">
        <v>1480</v>
      </c>
      <c r="I592" s="37" t="s">
        <v>1493</v>
      </c>
      <c r="J592" s="38">
        <v>416</v>
      </c>
      <c r="K592" s="24"/>
      <c r="L592" s="26">
        <f>VLOOKUP(A592,'Kör- och arbetstid'!$A$2:$N$377,13,FALSE)</f>
        <v>46174</v>
      </c>
      <c r="M592" s="27">
        <f t="shared" si="18"/>
        <v>23</v>
      </c>
      <c r="N592" s="28" t="str">
        <f t="shared" si="19"/>
        <v>mån</v>
      </c>
    </row>
    <row r="593" spans="1:14" ht="15" customHeight="1" x14ac:dyDescent="0.25">
      <c r="A593" s="23" cm="1">
        <f t="array" ref="A593">IFERROR(
_xlfn.XLOOKUP($E593&amp;"|"&amp;$F593,
'Kör- och arbetstid'!$B$2:$B$377&amp;"|"&amp;'Kör- och arbetstid'!$C$2:$C$377,
'Kör- och arbetstid'!$A$2:$A$377),
"")</f>
        <v>34</v>
      </c>
      <c r="B593" s="24" t="s">
        <v>1136</v>
      </c>
      <c r="C593" s="24" t="s">
        <v>1478</v>
      </c>
      <c r="D593" s="24">
        <v>602</v>
      </c>
      <c r="E593" s="24" t="s">
        <v>1473</v>
      </c>
      <c r="F593" s="24">
        <v>1</v>
      </c>
      <c r="G593" s="24">
        <v>103</v>
      </c>
      <c r="H593" s="24" t="s">
        <v>1494</v>
      </c>
      <c r="I593" s="37" t="s">
        <v>1480</v>
      </c>
      <c r="J593" s="38">
        <v>499</v>
      </c>
      <c r="K593" s="24"/>
      <c r="L593" s="26">
        <f>VLOOKUP(A593,'Kör- och arbetstid'!$A$2:$N$377,13,FALSE)</f>
        <v>46174</v>
      </c>
      <c r="M593" s="27">
        <f t="shared" si="18"/>
        <v>23</v>
      </c>
      <c r="N593" s="28" t="str">
        <f t="shared" si="19"/>
        <v>mån</v>
      </c>
    </row>
    <row r="594" spans="1:14" ht="15" customHeight="1" x14ac:dyDescent="0.25">
      <c r="A594" s="23" cm="1">
        <f t="array" ref="A594">IFERROR(
_xlfn.XLOOKUP($E594&amp;"|"&amp;$F594,
'Kör- och arbetstid'!$B$2:$B$377&amp;"|"&amp;'Kör- och arbetstid'!$C$2:$C$377,
'Kör- och arbetstid'!$A$2:$A$377),
"")</f>
        <v>34</v>
      </c>
      <c r="B594" s="24" t="s">
        <v>1136</v>
      </c>
      <c r="C594" s="24" t="s">
        <v>1430</v>
      </c>
      <c r="D594" s="24">
        <v>602</v>
      </c>
      <c r="E594" s="24" t="s">
        <v>1473</v>
      </c>
      <c r="F594" s="24">
        <v>1</v>
      </c>
      <c r="G594" s="24">
        <v>103</v>
      </c>
      <c r="H594" s="24" t="s">
        <v>1480</v>
      </c>
      <c r="I594" s="37" t="s">
        <v>1495</v>
      </c>
      <c r="J594" s="38">
        <v>336</v>
      </c>
      <c r="K594" s="24"/>
      <c r="L594" s="26">
        <f>VLOOKUP(A594,'Kör- och arbetstid'!$A$2:$N$377,13,FALSE)</f>
        <v>46174</v>
      </c>
      <c r="M594" s="27">
        <f t="shared" si="18"/>
        <v>23</v>
      </c>
      <c r="N594" s="28" t="str">
        <f t="shared" si="19"/>
        <v>mån</v>
      </c>
    </row>
    <row r="595" spans="1:14" ht="15" customHeight="1" x14ac:dyDescent="0.25">
      <c r="A595" s="23" cm="1">
        <f t="array" ref="A595">IFERROR(
_xlfn.XLOOKUP($E595&amp;"|"&amp;$F595,
'Kör- och arbetstid'!$B$2:$B$377&amp;"|"&amp;'Kör- och arbetstid'!$C$2:$C$377,
'Kör- och arbetstid'!$A$2:$A$377),
"")</f>
        <v>35</v>
      </c>
      <c r="B595" s="24" t="s">
        <v>1136</v>
      </c>
      <c r="C595" s="24" t="s">
        <v>1478</v>
      </c>
      <c r="D595" s="24">
        <v>602</v>
      </c>
      <c r="E595" s="24" t="s">
        <v>1473</v>
      </c>
      <c r="F595" s="29">
        <v>2</v>
      </c>
      <c r="G595" s="24">
        <v>105</v>
      </c>
      <c r="H595" s="24" t="s">
        <v>1479</v>
      </c>
      <c r="I595" s="24" t="s">
        <v>1480</v>
      </c>
      <c r="J595" s="38">
        <v>411</v>
      </c>
      <c r="K595" s="24"/>
      <c r="L595" s="26">
        <f>VLOOKUP(A595,'Kör- och arbetstid'!$A$2:$N$377,13,FALSE)</f>
        <v>46175</v>
      </c>
      <c r="M595" s="27">
        <f t="shared" si="18"/>
        <v>23</v>
      </c>
      <c r="N595" s="28" t="str">
        <f t="shared" si="19"/>
        <v>tis</v>
      </c>
    </row>
    <row r="596" spans="1:14" ht="15" customHeight="1" x14ac:dyDescent="0.25">
      <c r="A596" s="23" cm="1">
        <f t="array" ref="A596">IFERROR(
_xlfn.XLOOKUP($E596&amp;"|"&amp;$F596,
'Kör- och arbetstid'!$B$2:$B$377&amp;"|"&amp;'Kör- och arbetstid'!$C$2:$C$377,
'Kör- och arbetstid'!$A$2:$A$377),
"")</f>
        <v>35</v>
      </c>
      <c r="B596" s="24" t="s">
        <v>1136</v>
      </c>
      <c r="C596" s="24" t="s">
        <v>1430</v>
      </c>
      <c r="D596" s="24">
        <v>602</v>
      </c>
      <c r="E596" s="24" t="s">
        <v>1473</v>
      </c>
      <c r="F596" s="29">
        <v>2</v>
      </c>
      <c r="G596" s="24">
        <v>105</v>
      </c>
      <c r="H596" s="24" t="s">
        <v>1480</v>
      </c>
      <c r="I596" s="24" t="s">
        <v>1496</v>
      </c>
      <c r="J596" s="38">
        <v>605</v>
      </c>
      <c r="K596" s="24"/>
      <c r="L596" s="26">
        <f>VLOOKUP(A596,'Kör- och arbetstid'!$A$2:$N$377,13,FALSE)</f>
        <v>46175</v>
      </c>
      <c r="M596" s="27">
        <f t="shared" si="18"/>
        <v>23</v>
      </c>
      <c r="N596" s="28" t="str">
        <f t="shared" si="19"/>
        <v>tis</v>
      </c>
    </row>
    <row r="597" spans="1:14" ht="15" customHeight="1" x14ac:dyDescent="0.25">
      <c r="A597" s="23" cm="1">
        <f t="array" ref="A597">IFERROR(
_xlfn.XLOOKUP($E597&amp;"|"&amp;$F597,
'Kör- och arbetstid'!$B$2:$B$377&amp;"|"&amp;'Kör- och arbetstid'!$C$2:$C$377,
'Kör- och arbetstid'!$A$2:$A$377),
"")</f>
        <v>35</v>
      </c>
      <c r="B597" s="24" t="s">
        <v>1136</v>
      </c>
      <c r="C597" s="24" t="s">
        <v>1478</v>
      </c>
      <c r="D597" s="24">
        <v>602</v>
      </c>
      <c r="E597" s="24" t="s">
        <v>1473</v>
      </c>
      <c r="F597" s="29">
        <v>2</v>
      </c>
      <c r="G597" s="24">
        <v>106</v>
      </c>
      <c r="H597" s="24" t="s">
        <v>1497</v>
      </c>
      <c r="I597" s="24" t="s">
        <v>1480</v>
      </c>
      <c r="J597" s="38">
        <v>359</v>
      </c>
      <c r="K597" s="24"/>
      <c r="L597" s="26">
        <f>VLOOKUP(A597,'Kör- och arbetstid'!$A$2:$N$377,13,FALSE)</f>
        <v>46175</v>
      </c>
      <c r="M597" s="27">
        <f t="shared" si="18"/>
        <v>23</v>
      </c>
      <c r="N597" s="28" t="str">
        <f t="shared" si="19"/>
        <v>tis</v>
      </c>
    </row>
    <row r="598" spans="1:14" ht="15" customHeight="1" x14ac:dyDescent="0.25">
      <c r="A598" s="23" cm="1">
        <f t="array" ref="A598">IFERROR(
_xlfn.XLOOKUP($E598&amp;"|"&amp;$F598,
'Kör- och arbetstid'!$B$2:$B$377&amp;"|"&amp;'Kör- och arbetstid'!$C$2:$C$377,
'Kör- och arbetstid'!$A$2:$A$377),
"")</f>
        <v>35</v>
      </c>
      <c r="B598" s="24" t="s">
        <v>1136</v>
      </c>
      <c r="C598" s="24" t="s">
        <v>1430</v>
      </c>
      <c r="D598" s="24">
        <v>602</v>
      </c>
      <c r="E598" s="24" t="s">
        <v>1473</v>
      </c>
      <c r="F598" s="29">
        <v>2</v>
      </c>
      <c r="G598" s="24">
        <v>106</v>
      </c>
      <c r="H598" s="24" t="s">
        <v>1480</v>
      </c>
      <c r="I598" s="24" t="s">
        <v>1496</v>
      </c>
      <c r="J598" s="38">
        <v>605</v>
      </c>
      <c r="K598" s="24"/>
      <c r="L598" s="26">
        <f>VLOOKUP(A598,'Kör- och arbetstid'!$A$2:$N$377,13,FALSE)</f>
        <v>46175</v>
      </c>
      <c r="M598" s="27">
        <f t="shared" si="18"/>
        <v>23</v>
      </c>
      <c r="N598" s="28" t="str">
        <f t="shared" si="19"/>
        <v>tis</v>
      </c>
    </row>
    <row r="599" spans="1:14" ht="15" customHeight="1" x14ac:dyDescent="0.25">
      <c r="A599" s="23" cm="1">
        <f t="array" ref="A599">IFERROR(
_xlfn.XLOOKUP($E599&amp;"|"&amp;$F599,
'Kör- och arbetstid'!$B$2:$B$377&amp;"|"&amp;'Kör- och arbetstid'!$C$2:$C$377,
'Kör- och arbetstid'!$A$2:$A$377),
"")</f>
        <v>35</v>
      </c>
      <c r="B599" s="24" t="s">
        <v>1136</v>
      </c>
      <c r="C599" s="24" t="s">
        <v>1478</v>
      </c>
      <c r="D599" s="24">
        <v>602</v>
      </c>
      <c r="E599" s="24" t="s">
        <v>1473</v>
      </c>
      <c r="F599" s="29">
        <v>2</v>
      </c>
      <c r="G599" s="24">
        <v>107</v>
      </c>
      <c r="H599" s="24" t="s">
        <v>1498</v>
      </c>
      <c r="I599" s="24" t="s">
        <v>1480</v>
      </c>
      <c r="J599" s="38">
        <v>484</v>
      </c>
      <c r="K599" s="24"/>
      <c r="L599" s="26">
        <f>VLOOKUP(A599,'Kör- och arbetstid'!$A$2:$N$377,13,FALSE)</f>
        <v>46175</v>
      </c>
      <c r="M599" s="27">
        <f t="shared" si="18"/>
        <v>23</v>
      </c>
      <c r="N599" s="28" t="str">
        <f t="shared" si="19"/>
        <v>tis</v>
      </c>
    </row>
    <row r="600" spans="1:14" ht="15" customHeight="1" x14ac:dyDescent="0.25">
      <c r="A600" s="23" cm="1">
        <f t="array" ref="A600">IFERROR(
_xlfn.XLOOKUP($E600&amp;"|"&amp;$F600,
'Kör- och arbetstid'!$B$2:$B$377&amp;"|"&amp;'Kör- och arbetstid'!$C$2:$C$377,
'Kör- och arbetstid'!$A$2:$A$377),
"")</f>
        <v>35</v>
      </c>
      <c r="B600" s="24" t="s">
        <v>1136</v>
      </c>
      <c r="C600" s="24" t="s">
        <v>1430</v>
      </c>
      <c r="D600" s="24">
        <v>602</v>
      </c>
      <c r="E600" s="24" t="s">
        <v>1473</v>
      </c>
      <c r="F600" s="29">
        <v>2</v>
      </c>
      <c r="G600" s="24">
        <v>107</v>
      </c>
      <c r="H600" s="24" t="s">
        <v>1480</v>
      </c>
      <c r="I600" s="24" t="s">
        <v>1499</v>
      </c>
      <c r="J600" s="38">
        <v>401</v>
      </c>
      <c r="K600" s="24"/>
      <c r="L600" s="26">
        <f>VLOOKUP(A600,'Kör- och arbetstid'!$A$2:$N$377,13,FALSE)</f>
        <v>46175</v>
      </c>
      <c r="M600" s="27">
        <f t="shared" si="18"/>
        <v>23</v>
      </c>
      <c r="N600" s="28" t="str">
        <f t="shared" si="19"/>
        <v>tis</v>
      </c>
    </row>
    <row r="601" spans="1:14" ht="15" customHeight="1" x14ac:dyDescent="0.25">
      <c r="A601" s="23" cm="1">
        <f t="array" ref="A601">IFERROR(
_xlfn.XLOOKUP($E601&amp;"|"&amp;$F601,
'Kör- och arbetstid'!$B$2:$B$377&amp;"|"&amp;'Kör- och arbetstid'!$C$2:$C$377,
'Kör- och arbetstid'!$A$2:$A$377),
"")</f>
        <v>35</v>
      </c>
      <c r="B601" s="24" t="s">
        <v>1136</v>
      </c>
      <c r="C601" s="24" t="s">
        <v>1478</v>
      </c>
      <c r="D601" s="24">
        <v>602</v>
      </c>
      <c r="E601" s="24" t="s">
        <v>1473</v>
      </c>
      <c r="F601" s="29">
        <v>2</v>
      </c>
      <c r="G601" s="24">
        <v>108</v>
      </c>
      <c r="H601" s="24" t="s">
        <v>1500</v>
      </c>
      <c r="I601" s="24" t="s">
        <v>1480</v>
      </c>
      <c r="J601" s="38">
        <v>382</v>
      </c>
      <c r="K601" s="24"/>
      <c r="L601" s="26">
        <f>VLOOKUP(A601,'Kör- och arbetstid'!$A$2:$N$377,13,FALSE)</f>
        <v>46175</v>
      </c>
      <c r="M601" s="27">
        <f t="shared" si="18"/>
        <v>23</v>
      </c>
      <c r="N601" s="28" t="str">
        <f t="shared" si="19"/>
        <v>tis</v>
      </c>
    </row>
    <row r="602" spans="1:14" ht="15" customHeight="1" x14ac:dyDescent="0.25">
      <c r="A602" s="23" cm="1">
        <f t="array" ref="A602">IFERROR(
_xlfn.XLOOKUP($E602&amp;"|"&amp;$F602,
'Kör- och arbetstid'!$B$2:$B$377&amp;"|"&amp;'Kör- och arbetstid'!$C$2:$C$377,
'Kör- och arbetstid'!$A$2:$A$377),
"")</f>
        <v>35</v>
      </c>
      <c r="B602" s="24" t="s">
        <v>1136</v>
      </c>
      <c r="C602" s="24" t="s">
        <v>1430</v>
      </c>
      <c r="D602" s="24">
        <v>602</v>
      </c>
      <c r="E602" s="24" t="s">
        <v>1473</v>
      </c>
      <c r="F602" s="29">
        <v>2</v>
      </c>
      <c r="G602" s="24">
        <v>108</v>
      </c>
      <c r="H602" s="24" t="s">
        <v>1480</v>
      </c>
      <c r="I602" s="24" t="s">
        <v>1501</v>
      </c>
      <c r="J602" s="38">
        <v>372</v>
      </c>
      <c r="K602" s="24"/>
      <c r="L602" s="26">
        <f>VLOOKUP(A602,'Kör- och arbetstid'!$A$2:$N$377,13,FALSE)</f>
        <v>46175</v>
      </c>
      <c r="M602" s="27">
        <f t="shared" si="18"/>
        <v>23</v>
      </c>
      <c r="N602" s="28" t="str">
        <f t="shared" si="19"/>
        <v>tis</v>
      </c>
    </row>
    <row r="603" spans="1:14" ht="15" customHeight="1" x14ac:dyDescent="0.25">
      <c r="A603" s="23" cm="1">
        <f t="array" ref="A603">IFERROR(
_xlfn.XLOOKUP($E603&amp;"|"&amp;$F603,
'Kör- och arbetstid'!$B$2:$B$377&amp;"|"&amp;'Kör- och arbetstid'!$C$2:$C$377,
'Kör- och arbetstid'!$A$2:$A$377),
"")</f>
        <v>35</v>
      </c>
      <c r="B603" s="24" t="s">
        <v>1136</v>
      </c>
      <c r="C603" s="24" t="s">
        <v>1478</v>
      </c>
      <c r="D603" s="24">
        <v>602</v>
      </c>
      <c r="E603" s="24" t="s">
        <v>1473</v>
      </c>
      <c r="F603" s="29">
        <v>2</v>
      </c>
      <c r="G603" s="24">
        <v>109</v>
      </c>
      <c r="H603" s="24" t="s">
        <v>1492</v>
      </c>
      <c r="I603" s="24" t="s">
        <v>1480</v>
      </c>
      <c r="J603" s="38">
        <v>422</v>
      </c>
      <c r="K603" s="24"/>
      <c r="L603" s="26">
        <f>VLOOKUP(A603,'Kör- och arbetstid'!$A$2:$N$377,13,FALSE)</f>
        <v>46175</v>
      </c>
      <c r="M603" s="27">
        <f t="shared" si="18"/>
        <v>23</v>
      </c>
      <c r="N603" s="28" t="str">
        <f t="shared" si="19"/>
        <v>tis</v>
      </c>
    </row>
    <row r="604" spans="1:14" ht="15" customHeight="1" x14ac:dyDescent="0.25">
      <c r="A604" s="23" cm="1">
        <f t="array" ref="A604">IFERROR(
_xlfn.XLOOKUP($E604&amp;"|"&amp;$F604,
'Kör- och arbetstid'!$B$2:$B$377&amp;"|"&amp;'Kör- och arbetstid'!$C$2:$C$377,
'Kör- och arbetstid'!$A$2:$A$377),
"")</f>
        <v>35</v>
      </c>
      <c r="B604" s="24" t="s">
        <v>1136</v>
      </c>
      <c r="C604" s="24" t="s">
        <v>1430</v>
      </c>
      <c r="D604" s="24">
        <v>602</v>
      </c>
      <c r="E604" s="24" t="s">
        <v>1473</v>
      </c>
      <c r="F604" s="29">
        <v>2</v>
      </c>
      <c r="G604" s="24">
        <v>109</v>
      </c>
      <c r="H604" s="24" t="s">
        <v>1480</v>
      </c>
      <c r="I604" s="24" t="s">
        <v>1502</v>
      </c>
      <c r="J604" s="38">
        <v>331</v>
      </c>
      <c r="K604" s="24"/>
      <c r="L604" s="26">
        <f>VLOOKUP(A604,'Kör- och arbetstid'!$A$2:$N$377,13,FALSE)</f>
        <v>46175</v>
      </c>
      <c r="M604" s="27">
        <f t="shared" si="18"/>
        <v>23</v>
      </c>
      <c r="N604" s="28" t="str">
        <f t="shared" si="19"/>
        <v>tis</v>
      </c>
    </row>
    <row r="605" spans="1:14" ht="15" customHeight="1" x14ac:dyDescent="0.25">
      <c r="A605" s="23" cm="1">
        <f t="array" ref="A605">IFERROR(
_xlfn.XLOOKUP($E605&amp;"|"&amp;$F605,
'Kör- och arbetstid'!$B$2:$B$377&amp;"|"&amp;'Kör- och arbetstid'!$C$2:$C$377,
'Kör- och arbetstid'!$A$2:$A$377),
"")</f>
        <v>35</v>
      </c>
      <c r="B605" s="24" t="s">
        <v>1136</v>
      </c>
      <c r="C605" s="24" t="s">
        <v>1430</v>
      </c>
      <c r="D605" s="29">
        <v>602</v>
      </c>
      <c r="E605" s="29" t="s">
        <v>1473</v>
      </c>
      <c r="F605" s="29">
        <v>2</v>
      </c>
      <c r="G605" s="29">
        <v>32</v>
      </c>
      <c r="H605" s="29" t="s">
        <v>1503</v>
      </c>
      <c r="I605" s="29" t="s">
        <v>1504</v>
      </c>
      <c r="J605" s="38">
        <v>469</v>
      </c>
      <c r="K605" s="24"/>
      <c r="L605" s="26">
        <f>VLOOKUP(A605,'Kör- och arbetstid'!$A$2:$N$377,13,FALSE)</f>
        <v>46175</v>
      </c>
      <c r="M605" s="27">
        <f t="shared" si="18"/>
        <v>23</v>
      </c>
      <c r="N605" s="28" t="str">
        <f t="shared" si="19"/>
        <v>tis</v>
      </c>
    </row>
    <row r="606" spans="1:14" ht="15" customHeight="1" x14ac:dyDescent="0.25">
      <c r="A606" s="23" cm="1">
        <f t="array" ref="A606">IFERROR(
_xlfn.XLOOKUP($E606&amp;"|"&amp;$F606,
'Kör- och arbetstid'!$B$2:$B$377&amp;"|"&amp;'Kör- och arbetstid'!$C$2:$C$377,
'Kör- och arbetstid'!$A$2:$A$377),
"")</f>
        <v>35</v>
      </c>
      <c r="B606" s="24" t="s">
        <v>1136</v>
      </c>
      <c r="C606" s="24" t="s">
        <v>1430</v>
      </c>
      <c r="D606" s="29">
        <v>602</v>
      </c>
      <c r="E606" s="29" t="s">
        <v>1473</v>
      </c>
      <c r="F606" s="29">
        <v>2</v>
      </c>
      <c r="G606" s="29">
        <v>36</v>
      </c>
      <c r="H606" s="29" t="s">
        <v>1505</v>
      </c>
      <c r="I606" s="29" t="s">
        <v>1506</v>
      </c>
      <c r="J606" s="38">
        <v>619</v>
      </c>
      <c r="K606" s="24"/>
      <c r="L606" s="26">
        <f>VLOOKUP(A606,'Kör- och arbetstid'!$A$2:$N$377,13,FALSE)</f>
        <v>46175</v>
      </c>
      <c r="M606" s="27">
        <f t="shared" si="18"/>
        <v>23</v>
      </c>
      <c r="N606" s="28" t="str">
        <f t="shared" si="19"/>
        <v>tis</v>
      </c>
    </row>
    <row r="607" spans="1:14" ht="15" customHeight="1" x14ac:dyDescent="0.25">
      <c r="A607" s="23" cm="1">
        <f t="array" ref="A607">IFERROR(
_xlfn.XLOOKUP($E607&amp;"|"&amp;$F607,
'Kör- och arbetstid'!$B$2:$B$377&amp;"|"&amp;'Kör- och arbetstid'!$C$2:$C$377,
'Kör- och arbetstid'!$A$2:$A$377),
"")</f>
        <v>35</v>
      </c>
      <c r="B607" s="24" t="s">
        <v>1136</v>
      </c>
      <c r="C607" s="24" t="s">
        <v>1430</v>
      </c>
      <c r="D607" s="29">
        <v>602</v>
      </c>
      <c r="E607" s="29" t="s">
        <v>1473</v>
      </c>
      <c r="F607" s="29">
        <v>2</v>
      </c>
      <c r="G607" s="29">
        <v>15</v>
      </c>
      <c r="H607" s="34" t="s">
        <v>1507</v>
      </c>
      <c r="I607" s="29" t="s">
        <v>1508</v>
      </c>
      <c r="J607" s="35">
        <v>973</v>
      </c>
      <c r="K607" s="24"/>
      <c r="L607" s="26">
        <f>VLOOKUP(A607,'Kör- och arbetstid'!$A$2:$N$377,13,FALSE)</f>
        <v>46175</v>
      </c>
      <c r="M607" s="27">
        <f t="shared" si="18"/>
        <v>23</v>
      </c>
      <c r="N607" s="28" t="str">
        <f t="shared" si="19"/>
        <v>tis</v>
      </c>
    </row>
    <row r="608" spans="1:14" ht="15" customHeight="1" x14ac:dyDescent="0.25">
      <c r="A608" s="23" cm="1">
        <f t="array" ref="A608">IFERROR(
_xlfn.XLOOKUP($E608&amp;"|"&amp;$F608,
'Kör- och arbetstid'!$B$2:$B$377&amp;"|"&amp;'Kör- och arbetstid'!$C$2:$C$377,
'Kör- och arbetstid'!$A$2:$A$377),
"")</f>
        <v>35</v>
      </c>
      <c r="B608" s="24" t="s">
        <v>1136</v>
      </c>
      <c r="C608" s="24" t="s">
        <v>1430</v>
      </c>
      <c r="D608" s="29">
        <v>602</v>
      </c>
      <c r="E608" s="29" t="s">
        <v>1473</v>
      </c>
      <c r="F608" s="29">
        <v>2</v>
      </c>
      <c r="G608" s="29">
        <v>9</v>
      </c>
      <c r="H608" s="29" t="s">
        <v>1507</v>
      </c>
      <c r="I608" s="29" t="s">
        <v>1509</v>
      </c>
      <c r="J608" s="38">
        <v>655</v>
      </c>
      <c r="K608" s="24"/>
      <c r="L608" s="26">
        <f>VLOOKUP(A608,'Kör- och arbetstid'!$A$2:$N$377,13,FALSE)</f>
        <v>46175</v>
      </c>
      <c r="M608" s="27">
        <f t="shared" si="18"/>
        <v>23</v>
      </c>
      <c r="N608" s="28" t="str">
        <f t="shared" si="19"/>
        <v>tis</v>
      </c>
    </row>
    <row r="609" spans="1:14" ht="15" customHeight="1" x14ac:dyDescent="0.25">
      <c r="A609" s="23" cm="1">
        <f t="array" ref="A609">IFERROR(
_xlfn.XLOOKUP($E609&amp;"|"&amp;$F609,
'Kör- och arbetstid'!$B$2:$B$377&amp;"|"&amp;'Kör- och arbetstid'!$C$2:$C$377,
'Kör- och arbetstid'!$A$2:$A$377),
"")</f>
        <v>35</v>
      </c>
      <c r="B609" s="24" t="s">
        <v>1136</v>
      </c>
      <c r="C609" s="24" t="s">
        <v>1430</v>
      </c>
      <c r="D609" s="29">
        <v>602</v>
      </c>
      <c r="E609" s="29" t="s">
        <v>1473</v>
      </c>
      <c r="F609" s="29">
        <v>2</v>
      </c>
      <c r="G609" s="29">
        <v>25</v>
      </c>
      <c r="H609" s="29" t="s">
        <v>1510</v>
      </c>
      <c r="I609" s="29" t="s">
        <v>1511</v>
      </c>
      <c r="J609" s="38">
        <v>786</v>
      </c>
      <c r="K609" s="24"/>
      <c r="L609" s="26">
        <f>VLOOKUP(A609,'Kör- och arbetstid'!$A$2:$N$377,13,FALSE)</f>
        <v>46175</v>
      </c>
      <c r="M609" s="27">
        <f t="shared" si="18"/>
        <v>23</v>
      </c>
      <c r="N609" s="28" t="str">
        <f t="shared" si="19"/>
        <v>tis</v>
      </c>
    </row>
    <row r="610" spans="1:14" ht="15" customHeight="1" x14ac:dyDescent="0.25">
      <c r="A610" s="23" cm="1">
        <f t="array" ref="A610">IFERROR(
_xlfn.XLOOKUP($E610&amp;"|"&amp;$F610,
'Kör- och arbetstid'!$B$2:$B$377&amp;"|"&amp;'Kör- och arbetstid'!$C$2:$C$377,
'Kör- och arbetstid'!$A$2:$A$377),
"")</f>
        <v>35</v>
      </c>
      <c r="B610" s="24" t="s">
        <v>1136</v>
      </c>
      <c r="C610" s="24" t="s">
        <v>1430</v>
      </c>
      <c r="D610" s="29">
        <v>602</v>
      </c>
      <c r="E610" s="29" t="s">
        <v>1473</v>
      </c>
      <c r="F610" s="29">
        <v>2</v>
      </c>
      <c r="G610" s="29">
        <v>12</v>
      </c>
      <c r="H610" s="29" t="s">
        <v>1507</v>
      </c>
      <c r="I610" s="29" t="s">
        <v>1512</v>
      </c>
      <c r="J610" s="38">
        <v>742</v>
      </c>
      <c r="K610" s="24"/>
      <c r="L610" s="26">
        <f>VLOOKUP(A610,'Kör- och arbetstid'!$A$2:$N$377,13,FALSE)</f>
        <v>46175</v>
      </c>
      <c r="M610" s="27">
        <f t="shared" si="18"/>
        <v>23</v>
      </c>
      <c r="N610" s="28" t="str">
        <f t="shared" si="19"/>
        <v>tis</v>
      </c>
    </row>
    <row r="611" spans="1:14" ht="15" customHeight="1" x14ac:dyDescent="0.25">
      <c r="A611" s="23" cm="1">
        <f t="array" ref="A611">IFERROR(
_xlfn.XLOOKUP($E611&amp;"|"&amp;$F611,
'Kör- och arbetstid'!$B$2:$B$377&amp;"|"&amp;'Kör- och arbetstid'!$C$2:$C$377,
'Kör- och arbetstid'!$A$2:$A$377),
"")</f>
        <v>35</v>
      </c>
      <c r="B611" s="24" t="s">
        <v>1136</v>
      </c>
      <c r="C611" s="24" t="s">
        <v>1430</v>
      </c>
      <c r="D611" s="29">
        <v>602</v>
      </c>
      <c r="E611" s="29" t="s">
        <v>1473</v>
      </c>
      <c r="F611" s="29">
        <v>2</v>
      </c>
      <c r="G611" s="29">
        <v>19</v>
      </c>
      <c r="H611" s="29" t="s">
        <v>1513</v>
      </c>
      <c r="I611" s="29" t="s">
        <v>1514</v>
      </c>
      <c r="J611" s="38">
        <v>825</v>
      </c>
      <c r="K611" s="24"/>
      <c r="L611" s="26">
        <f>VLOOKUP(A611,'Kör- och arbetstid'!$A$2:$N$377,13,FALSE)</f>
        <v>46175</v>
      </c>
      <c r="M611" s="27">
        <f t="shared" si="18"/>
        <v>23</v>
      </c>
      <c r="N611" s="28" t="str">
        <f t="shared" si="19"/>
        <v>tis</v>
      </c>
    </row>
    <row r="612" spans="1:14" ht="15" customHeight="1" x14ac:dyDescent="0.25">
      <c r="A612" s="23" cm="1">
        <f t="array" ref="A612">IFERROR(
_xlfn.XLOOKUP($E612&amp;"|"&amp;$F612,
'Kör- och arbetstid'!$B$2:$B$377&amp;"|"&amp;'Kör- och arbetstid'!$C$2:$C$377,
'Kör- och arbetstid'!$A$2:$A$377),
"")</f>
        <v>36</v>
      </c>
      <c r="B612" s="24" t="s">
        <v>1136</v>
      </c>
      <c r="C612" s="24" t="s">
        <v>1430</v>
      </c>
      <c r="D612" s="29">
        <v>602</v>
      </c>
      <c r="E612" s="29" t="s">
        <v>1473</v>
      </c>
      <c r="F612" s="29">
        <v>3</v>
      </c>
      <c r="G612" s="29">
        <v>14</v>
      </c>
      <c r="H612" s="29" t="s">
        <v>1515</v>
      </c>
      <c r="I612" s="29" t="s">
        <v>1516</v>
      </c>
      <c r="J612" s="38">
        <v>793</v>
      </c>
      <c r="K612" s="24"/>
      <c r="L612" s="26">
        <f>VLOOKUP(A612,'Kör- och arbetstid'!$A$2:$N$377,13,FALSE)</f>
        <v>46176</v>
      </c>
      <c r="M612" s="27">
        <f t="shared" si="18"/>
        <v>23</v>
      </c>
      <c r="N612" s="28" t="str">
        <f t="shared" si="19"/>
        <v>ons</v>
      </c>
    </row>
    <row r="613" spans="1:14" ht="15" customHeight="1" x14ac:dyDescent="0.25">
      <c r="A613" s="23" cm="1">
        <f t="array" ref="A613">IFERROR(
_xlfn.XLOOKUP($E613&amp;"|"&amp;$F613,
'Kör- och arbetstid'!$B$2:$B$377&amp;"|"&amp;'Kör- och arbetstid'!$C$2:$C$377,
'Kör- och arbetstid'!$A$2:$A$377),
"")</f>
        <v>36</v>
      </c>
      <c r="B613" s="24" t="s">
        <v>1136</v>
      </c>
      <c r="C613" s="24" t="s">
        <v>1430</v>
      </c>
      <c r="D613" s="29">
        <v>602</v>
      </c>
      <c r="E613" s="29" t="s">
        <v>1473</v>
      </c>
      <c r="F613" s="29">
        <v>3</v>
      </c>
      <c r="G613" s="29">
        <v>16</v>
      </c>
      <c r="H613" s="29" t="s">
        <v>1513</v>
      </c>
      <c r="I613" s="29" t="s">
        <v>1517</v>
      </c>
      <c r="J613" s="38">
        <v>776</v>
      </c>
      <c r="K613" s="24"/>
      <c r="L613" s="26">
        <f>VLOOKUP(A613,'Kör- och arbetstid'!$A$2:$N$377,13,FALSE)</f>
        <v>46176</v>
      </c>
      <c r="M613" s="27">
        <f t="shared" si="18"/>
        <v>23</v>
      </c>
      <c r="N613" s="28" t="str">
        <f t="shared" si="19"/>
        <v>ons</v>
      </c>
    </row>
    <row r="614" spans="1:14" ht="15" customHeight="1" x14ac:dyDescent="0.25">
      <c r="A614" s="23" cm="1">
        <f t="array" ref="A614">IFERROR(
_xlfn.XLOOKUP($E614&amp;"|"&amp;$F614,
'Kör- och arbetstid'!$B$2:$B$377&amp;"|"&amp;'Kör- och arbetstid'!$C$2:$C$377,
'Kör- och arbetstid'!$A$2:$A$377),
"")</f>
        <v>36</v>
      </c>
      <c r="B614" s="24" t="s">
        <v>1136</v>
      </c>
      <c r="C614" s="24" t="s">
        <v>1430</v>
      </c>
      <c r="D614" s="29">
        <v>602</v>
      </c>
      <c r="E614" s="29" t="s">
        <v>1473</v>
      </c>
      <c r="F614" s="29">
        <v>3</v>
      </c>
      <c r="G614" s="29">
        <v>24</v>
      </c>
      <c r="H614" s="29" t="s">
        <v>1518</v>
      </c>
      <c r="I614" s="29" t="s">
        <v>1514</v>
      </c>
      <c r="J614" s="38">
        <v>946</v>
      </c>
      <c r="K614" s="24"/>
      <c r="L614" s="26">
        <f>VLOOKUP(A614,'Kör- och arbetstid'!$A$2:$N$377,13,FALSE)</f>
        <v>46176</v>
      </c>
      <c r="M614" s="27">
        <f t="shared" si="18"/>
        <v>23</v>
      </c>
      <c r="N614" s="28" t="str">
        <f t="shared" si="19"/>
        <v>ons</v>
      </c>
    </row>
    <row r="615" spans="1:14" ht="15" customHeight="1" x14ac:dyDescent="0.25">
      <c r="A615" s="23" cm="1">
        <f t="array" ref="A615">IFERROR(
_xlfn.XLOOKUP($E615&amp;"|"&amp;$F615,
'Kör- och arbetstid'!$B$2:$B$377&amp;"|"&amp;'Kör- och arbetstid'!$C$2:$C$377,
'Kör- och arbetstid'!$A$2:$A$377),
"")</f>
        <v>36</v>
      </c>
      <c r="B615" s="24" t="s">
        <v>1136</v>
      </c>
      <c r="C615" s="24" t="s">
        <v>1430</v>
      </c>
      <c r="D615" s="29">
        <v>602</v>
      </c>
      <c r="E615" s="29" t="s">
        <v>1473</v>
      </c>
      <c r="F615" s="29">
        <v>3</v>
      </c>
      <c r="G615" s="29">
        <v>10</v>
      </c>
      <c r="H615" s="29" t="s">
        <v>1507</v>
      </c>
      <c r="I615" s="29" t="s">
        <v>1519</v>
      </c>
      <c r="J615" s="38">
        <v>712</v>
      </c>
      <c r="K615" s="24"/>
      <c r="L615" s="26">
        <f>VLOOKUP(A615,'Kör- och arbetstid'!$A$2:$N$377,13,FALSE)</f>
        <v>46176</v>
      </c>
      <c r="M615" s="27">
        <f t="shared" si="18"/>
        <v>23</v>
      </c>
      <c r="N615" s="28" t="str">
        <f t="shared" si="19"/>
        <v>ons</v>
      </c>
    </row>
    <row r="616" spans="1:14" ht="15" customHeight="1" x14ac:dyDescent="0.25">
      <c r="A616" s="23" cm="1">
        <f t="array" ref="A616">IFERROR(
_xlfn.XLOOKUP($E616&amp;"|"&amp;$F616,
'Kör- och arbetstid'!$B$2:$B$377&amp;"|"&amp;'Kör- och arbetstid'!$C$2:$C$377,
'Kör- och arbetstid'!$A$2:$A$377),
"")</f>
        <v>36</v>
      </c>
      <c r="B616" s="24" t="s">
        <v>1136</v>
      </c>
      <c r="C616" s="24" t="s">
        <v>1430</v>
      </c>
      <c r="D616" s="29">
        <v>602</v>
      </c>
      <c r="E616" s="29" t="s">
        <v>1473</v>
      </c>
      <c r="F616" s="29">
        <v>3</v>
      </c>
      <c r="G616" s="29">
        <v>13</v>
      </c>
      <c r="H616" s="29" t="s">
        <v>1518</v>
      </c>
      <c r="I616" s="29" t="s">
        <v>1520</v>
      </c>
      <c r="J616" s="38">
        <v>921</v>
      </c>
      <c r="K616" s="24"/>
      <c r="L616" s="26">
        <f>VLOOKUP(A616,'Kör- och arbetstid'!$A$2:$N$377,13,FALSE)</f>
        <v>46176</v>
      </c>
      <c r="M616" s="27">
        <f t="shared" si="18"/>
        <v>23</v>
      </c>
      <c r="N616" s="28" t="str">
        <f t="shared" si="19"/>
        <v>ons</v>
      </c>
    </row>
    <row r="617" spans="1:14" ht="15" customHeight="1" x14ac:dyDescent="0.25">
      <c r="A617" s="23" cm="1">
        <f t="array" ref="A617">IFERROR(
_xlfn.XLOOKUP($E617&amp;"|"&amp;$F617,
'Kör- och arbetstid'!$B$2:$B$377&amp;"|"&amp;'Kör- och arbetstid'!$C$2:$C$377,
'Kör- och arbetstid'!$A$2:$A$377),
"")</f>
        <v>36</v>
      </c>
      <c r="B617" s="24" t="s">
        <v>1136</v>
      </c>
      <c r="C617" s="24" t="s">
        <v>1430</v>
      </c>
      <c r="D617" s="29">
        <v>602</v>
      </c>
      <c r="E617" s="29" t="s">
        <v>1473</v>
      </c>
      <c r="F617" s="29">
        <v>3</v>
      </c>
      <c r="G617" s="29">
        <v>22</v>
      </c>
      <c r="H617" s="29" t="s">
        <v>1521</v>
      </c>
      <c r="I617" s="29" t="s">
        <v>1522</v>
      </c>
      <c r="J617" s="38">
        <v>993</v>
      </c>
      <c r="K617" s="24"/>
      <c r="L617" s="26">
        <f>VLOOKUP(A617,'Kör- och arbetstid'!$A$2:$N$377,13,FALSE)</f>
        <v>46176</v>
      </c>
      <c r="M617" s="27">
        <f t="shared" si="18"/>
        <v>23</v>
      </c>
      <c r="N617" s="28" t="str">
        <f t="shared" si="19"/>
        <v>ons</v>
      </c>
    </row>
    <row r="618" spans="1:14" ht="15" customHeight="1" x14ac:dyDescent="0.25">
      <c r="A618" s="23" cm="1">
        <f t="array" ref="A618">IFERROR(
_xlfn.XLOOKUP($E618&amp;"|"&amp;$F618,
'Kör- och arbetstid'!$B$2:$B$377&amp;"|"&amp;'Kör- och arbetstid'!$C$2:$C$377,
'Kör- och arbetstid'!$A$2:$A$377),
"")</f>
        <v>36</v>
      </c>
      <c r="B618" s="24" t="s">
        <v>1136</v>
      </c>
      <c r="C618" s="24" t="s">
        <v>1430</v>
      </c>
      <c r="D618" s="29">
        <v>602</v>
      </c>
      <c r="E618" s="29" t="s">
        <v>1473</v>
      </c>
      <c r="F618" s="29">
        <v>3</v>
      </c>
      <c r="G618" s="29">
        <v>18</v>
      </c>
      <c r="H618" s="29" t="s">
        <v>1521</v>
      </c>
      <c r="I618" s="29" t="s">
        <v>1523</v>
      </c>
      <c r="J618" s="38">
        <v>878</v>
      </c>
      <c r="K618" s="24"/>
      <c r="L618" s="26">
        <f>VLOOKUP(A618,'Kör- och arbetstid'!$A$2:$N$377,13,FALSE)</f>
        <v>46176</v>
      </c>
      <c r="M618" s="27">
        <f t="shared" si="18"/>
        <v>23</v>
      </c>
      <c r="N618" s="28" t="str">
        <f t="shared" si="19"/>
        <v>ons</v>
      </c>
    </row>
    <row r="619" spans="1:14" ht="15" customHeight="1" x14ac:dyDescent="0.25">
      <c r="A619" s="23" cm="1">
        <f t="array" ref="A619">IFERROR(
_xlfn.XLOOKUP($E619&amp;"|"&amp;$F619,
'Kör- och arbetstid'!$B$2:$B$377&amp;"|"&amp;'Kör- och arbetstid'!$C$2:$C$377,
'Kör- och arbetstid'!$A$2:$A$377),
"")</f>
        <v>36</v>
      </c>
      <c r="B619" s="24" t="s">
        <v>1136</v>
      </c>
      <c r="C619" s="24" t="s">
        <v>1430</v>
      </c>
      <c r="D619" s="29">
        <v>602</v>
      </c>
      <c r="E619" s="29" t="s">
        <v>1473</v>
      </c>
      <c r="F619" s="29">
        <v>3</v>
      </c>
      <c r="G619" s="29">
        <v>21</v>
      </c>
      <c r="H619" s="29" t="s">
        <v>1515</v>
      </c>
      <c r="I619" s="42" t="s">
        <v>1524</v>
      </c>
      <c r="J619" s="38">
        <v>971</v>
      </c>
      <c r="K619" s="24"/>
      <c r="L619" s="26">
        <f>VLOOKUP(A619,'Kör- och arbetstid'!$A$2:$N$377,13,FALSE)</f>
        <v>46176</v>
      </c>
      <c r="M619" s="27">
        <f t="shared" si="18"/>
        <v>23</v>
      </c>
      <c r="N619" s="28" t="str">
        <f t="shared" si="19"/>
        <v>ons</v>
      </c>
    </row>
    <row r="620" spans="1:14" ht="15" customHeight="1" x14ac:dyDescent="0.25">
      <c r="A620" s="23" cm="1">
        <f t="array" ref="A620">IFERROR(
_xlfn.XLOOKUP($E620&amp;"|"&amp;$F620,
'Kör- och arbetstid'!$B$2:$B$377&amp;"|"&amp;'Kör- och arbetstid'!$C$2:$C$377,
'Kör- och arbetstid'!$A$2:$A$377),
"")</f>
        <v>36</v>
      </c>
      <c r="B620" s="24" t="s">
        <v>1136</v>
      </c>
      <c r="C620" s="24" t="s">
        <v>1430</v>
      </c>
      <c r="D620" s="29">
        <v>602</v>
      </c>
      <c r="E620" s="29" t="s">
        <v>1473</v>
      </c>
      <c r="F620" s="29">
        <v>3</v>
      </c>
      <c r="G620" s="29">
        <v>23</v>
      </c>
      <c r="H620" s="29" t="s">
        <v>1513</v>
      </c>
      <c r="I620" s="42" t="s">
        <v>1525</v>
      </c>
      <c r="J620" s="38">
        <v>865</v>
      </c>
      <c r="K620" s="24"/>
      <c r="L620" s="26">
        <f>VLOOKUP(A620,'Kör- och arbetstid'!$A$2:$N$377,13,FALSE)</f>
        <v>46176</v>
      </c>
      <c r="M620" s="27">
        <f t="shared" si="18"/>
        <v>23</v>
      </c>
      <c r="N620" s="28" t="str">
        <f t="shared" si="19"/>
        <v>ons</v>
      </c>
    </row>
    <row r="621" spans="1:14" ht="15" customHeight="1" x14ac:dyDescent="0.25">
      <c r="A621" s="23" cm="1">
        <f t="array" ref="A621">IFERROR(
_xlfn.XLOOKUP($E621&amp;"|"&amp;$F621,
'Kör- och arbetstid'!$B$2:$B$377&amp;"|"&amp;'Kör- och arbetstid'!$C$2:$C$377,
'Kör- och arbetstid'!$A$2:$A$377),
"")</f>
        <v>36</v>
      </c>
      <c r="B621" s="24" t="s">
        <v>1136</v>
      </c>
      <c r="C621" s="24" t="s">
        <v>1430</v>
      </c>
      <c r="D621" s="29">
        <v>602</v>
      </c>
      <c r="E621" s="29" t="s">
        <v>1473</v>
      </c>
      <c r="F621" s="29">
        <v>3</v>
      </c>
      <c r="G621" s="29">
        <v>29</v>
      </c>
      <c r="H621" s="29" t="s">
        <v>1526</v>
      </c>
      <c r="I621" s="42" t="s">
        <v>1527</v>
      </c>
      <c r="J621" s="38">
        <v>478</v>
      </c>
      <c r="K621" s="24"/>
      <c r="L621" s="26">
        <f>VLOOKUP(A621,'Kör- och arbetstid'!$A$2:$N$377,13,FALSE)</f>
        <v>46176</v>
      </c>
      <c r="M621" s="27">
        <f t="shared" si="18"/>
        <v>23</v>
      </c>
      <c r="N621" s="28" t="str">
        <f t="shared" si="19"/>
        <v>ons</v>
      </c>
    </row>
    <row r="622" spans="1:14" ht="15" customHeight="1" x14ac:dyDescent="0.25">
      <c r="A622" s="23" cm="1">
        <f t="array" ref="A622">IFERROR(
_xlfn.XLOOKUP($E622&amp;"|"&amp;$F622,
'Kör- och arbetstid'!$B$2:$B$377&amp;"|"&amp;'Kör- och arbetstid'!$C$2:$C$377,
'Kör- och arbetstid'!$A$2:$A$377),
"")</f>
        <v>36</v>
      </c>
      <c r="B622" s="24" t="s">
        <v>1136</v>
      </c>
      <c r="C622" s="24" t="s">
        <v>1430</v>
      </c>
      <c r="D622" s="29">
        <v>602</v>
      </c>
      <c r="E622" s="29" t="s">
        <v>1473</v>
      </c>
      <c r="F622" s="29">
        <v>3</v>
      </c>
      <c r="G622" s="29">
        <v>28</v>
      </c>
      <c r="H622" s="29" t="s">
        <v>1503</v>
      </c>
      <c r="I622" s="42" t="s">
        <v>1528</v>
      </c>
      <c r="J622" s="38">
        <v>539</v>
      </c>
      <c r="K622" s="24"/>
      <c r="L622" s="26">
        <f>VLOOKUP(A622,'Kör- och arbetstid'!$A$2:$N$377,13,FALSE)</f>
        <v>46176</v>
      </c>
      <c r="M622" s="27">
        <f t="shared" si="18"/>
        <v>23</v>
      </c>
      <c r="N622" s="28" t="str">
        <f t="shared" si="19"/>
        <v>ons</v>
      </c>
    </row>
    <row r="623" spans="1:14" ht="15" customHeight="1" x14ac:dyDescent="0.25">
      <c r="A623" s="23" cm="1">
        <f t="array" ref="A623">IFERROR(
_xlfn.XLOOKUP($E623&amp;"|"&amp;$F623,
'Kör- och arbetstid'!$B$2:$B$377&amp;"|"&amp;'Kör- och arbetstid'!$C$2:$C$377,
'Kör- och arbetstid'!$A$2:$A$377),
"")</f>
        <v>36</v>
      </c>
      <c r="B623" s="24" t="s">
        <v>1136</v>
      </c>
      <c r="C623" s="24" t="s">
        <v>1430</v>
      </c>
      <c r="D623" s="29">
        <v>602</v>
      </c>
      <c r="E623" s="29" t="s">
        <v>1473</v>
      </c>
      <c r="F623" s="29">
        <v>3</v>
      </c>
      <c r="G623" s="29">
        <v>11</v>
      </c>
      <c r="H623" s="29" t="s">
        <v>1521</v>
      </c>
      <c r="I623" s="29" t="s">
        <v>1529</v>
      </c>
      <c r="J623" s="38">
        <v>711</v>
      </c>
      <c r="K623" s="24"/>
      <c r="L623" s="26">
        <f>VLOOKUP(A623,'Kör- och arbetstid'!$A$2:$N$377,13,FALSE)</f>
        <v>46176</v>
      </c>
      <c r="M623" s="27">
        <f t="shared" si="18"/>
        <v>23</v>
      </c>
      <c r="N623" s="28" t="str">
        <f t="shared" si="19"/>
        <v>ons</v>
      </c>
    </row>
    <row r="624" spans="1:14" ht="15" customHeight="1" x14ac:dyDescent="0.25">
      <c r="A624" s="23" cm="1">
        <f t="array" ref="A624">IFERROR(
_xlfn.XLOOKUP($E624&amp;"|"&amp;$F624,
'Kör- och arbetstid'!$B$2:$B$377&amp;"|"&amp;'Kör- och arbetstid'!$C$2:$C$377,
'Kör- och arbetstid'!$A$2:$A$377),
"")</f>
        <v>36</v>
      </c>
      <c r="B624" s="24" t="s">
        <v>1136</v>
      </c>
      <c r="C624" s="24" t="s">
        <v>1430</v>
      </c>
      <c r="D624" s="29">
        <v>602</v>
      </c>
      <c r="E624" s="29" t="s">
        <v>1473</v>
      </c>
      <c r="F624" s="29">
        <v>3</v>
      </c>
      <c r="G624" s="29">
        <v>6</v>
      </c>
      <c r="H624" s="29" t="s">
        <v>1507</v>
      </c>
      <c r="I624" s="29" t="s">
        <v>1530</v>
      </c>
      <c r="J624" s="38">
        <v>987</v>
      </c>
      <c r="K624" s="24"/>
      <c r="L624" s="26">
        <f>VLOOKUP(A624,'Kör- och arbetstid'!$A$2:$N$377,13,FALSE)</f>
        <v>46176</v>
      </c>
      <c r="M624" s="27">
        <f t="shared" si="18"/>
        <v>23</v>
      </c>
      <c r="N624" s="28" t="str">
        <f t="shared" si="19"/>
        <v>ons</v>
      </c>
    </row>
    <row r="625" spans="1:14" ht="15" customHeight="1" x14ac:dyDescent="0.25">
      <c r="A625" s="23" cm="1">
        <f t="array" ref="A625">IFERROR(
_xlfn.XLOOKUP($E625&amp;"|"&amp;$F625,
'Kör- och arbetstid'!$B$2:$B$377&amp;"|"&amp;'Kör- och arbetstid'!$C$2:$C$377,
'Kör- och arbetstid'!$A$2:$A$377),
"")</f>
        <v>37</v>
      </c>
      <c r="B625" s="29" t="s">
        <v>1136</v>
      </c>
      <c r="C625" s="24" t="s">
        <v>1430</v>
      </c>
      <c r="D625" s="24">
        <v>601</v>
      </c>
      <c r="E625" s="34" t="s">
        <v>1431</v>
      </c>
      <c r="F625" s="34">
        <v>1</v>
      </c>
      <c r="G625" s="24">
        <v>15</v>
      </c>
      <c r="H625" s="24" t="s">
        <v>1432</v>
      </c>
      <c r="I625" s="24" t="s">
        <v>1433</v>
      </c>
      <c r="J625" s="25">
        <v>256</v>
      </c>
      <c r="K625" s="24"/>
      <c r="L625" s="26">
        <f>VLOOKUP(A625,'Kör- och arbetstid'!$A$2:$N$377,13,FALSE)</f>
        <v>46177</v>
      </c>
      <c r="M625" s="27">
        <f t="shared" si="18"/>
        <v>23</v>
      </c>
      <c r="N625" s="28" t="str">
        <f t="shared" si="19"/>
        <v>tor</v>
      </c>
    </row>
    <row r="626" spans="1:14" ht="15" customHeight="1" x14ac:dyDescent="0.25">
      <c r="A626" s="23" cm="1">
        <f t="array" ref="A626">IFERROR(
_xlfn.XLOOKUP($E626&amp;"|"&amp;$F626,
'Kör- och arbetstid'!$B$2:$B$377&amp;"|"&amp;'Kör- och arbetstid'!$C$2:$C$377,
'Kör- och arbetstid'!$A$2:$A$377),
"")</f>
        <v>37</v>
      </c>
      <c r="B626" s="29" t="s">
        <v>1136</v>
      </c>
      <c r="C626" s="24" t="s">
        <v>1430</v>
      </c>
      <c r="D626" s="24">
        <v>601</v>
      </c>
      <c r="E626" s="34" t="s">
        <v>1431</v>
      </c>
      <c r="F626" s="34">
        <v>1</v>
      </c>
      <c r="G626" s="24">
        <v>14</v>
      </c>
      <c r="H626" s="24" t="s">
        <v>1434</v>
      </c>
      <c r="I626" s="24" t="s">
        <v>1435</v>
      </c>
      <c r="J626" s="25">
        <v>255</v>
      </c>
      <c r="K626" s="24"/>
      <c r="L626" s="26">
        <f>VLOOKUP(A626,'Kör- och arbetstid'!$A$2:$N$377,13,FALSE)</f>
        <v>46177</v>
      </c>
      <c r="M626" s="27">
        <f t="shared" si="18"/>
        <v>23</v>
      </c>
      <c r="N626" s="28" t="str">
        <f t="shared" si="19"/>
        <v>tor</v>
      </c>
    </row>
    <row r="627" spans="1:14" ht="15" customHeight="1" x14ac:dyDescent="0.25">
      <c r="A627" s="23" cm="1">
        <f t="array" ref="A627">IFERROR(
_xlfn.XLOOKUP($E627&amp;"|"&amp;$F627,
'Kör- och arbetstid'!$B$2:$B$377&amp;"|"&amp;'Kör- och arbetstid'!$C$2:$C$377,
'Kör- och arbetstid'!$A$2:$A$377),
"")</f>
        <v>37</v>
      </c>
      <c r="B627" s="29" t="s">
        <v>1136</v>
      </c>
      <c r="C627" s="24" t="s">
        <v>1430</v>
      </c>
      <c r="D627" s="24">
        <v>601</v>
      </c>
      <c r="E627" s="34" t="s">
        <v>1431</v>
      </c>
      <c r="F627" s="34">
        <v>1</v>
      </c>
      <c r="G627" s="24">
        <v>11</v>
      </c>
      <c r="H627" s="24" t="s">
        <v>1436</v>
      </c>
      <c r="I627" s="24" t="s">
        <v>1435</v>
      </c>
      <c r="J627" s="25">
        <v>243</v>
      </c>
      <c r="K627" s="24"/>
      <c r="L627" s="26">
        <f>VLOOKUP(A627,'Kör- och arbetstid'!$A$2:$N$377,13,FALSE)</f>
        <v>46177</v>
      </c>
      <c r="M627" s="27">
        <f t="shared" si="18"/>
        <v>23</v>
      </c>
      <c r="N627" s="28" t="str">
        <f t="shared" si="19"/>
        <v>tor</v>
      </c>
    </row>
    <row r="628" spans="1:14" ht="15" customHeight="1" x14ac:dyDescent="0.25">
      <c r="A628" s="23" cm="1">
        <f t="array" ref="A628">IFERROR(
_xlfn.XLOOKUP($E628&amp;"|"&amp;$F628,
'Kör- och arbetstid'!$B$2:$B$377&amp;"|"&amp;'Kör- och arbetstid'!$C$2:$C$377,
'Kör- och arbetstid'!$A$2:$A$377),
"")</f>
        <v>37</v>
      </c>
      <c r="B628" s="29" t="s">
        <v>1136</v>
      </c>
      <c r="C628" s="24" t="s">
        <v>1430</v>
      </c>
      <c r="D628" s="24">
        <v>601</v>
      </c>
      <c r="E628" s="34" t="s">
        <v>1431</v>
      </c>
      <c r="F628" s="34">
        <v>1</v>
      </c>
      <c r="G628" s="24">
        <v>2</v>
      </c>
      <c r="H628" s="24" t="s">
        <v>1437</v>
      </c>
      <c r="I628" s="24" t="s">
        <v>1438</v>
      </c>
      <c r="J628" s="25">
        <v>355</v>
      </c>
      <c r="K628" s="24"/>
      <c r="L628" s="26">
        <f>VLOOKUP(A628,'Kör- och arbetstid'!$A$2:$N$377,13,FALSE)</f>
        <v>46177</v>
      </c>
      <c r="M628" s="27">
        <f t="shared" si="18"/>
        <v>23</v>
      </c>
      <c r="N628" s="28" t="str">
        <f t="shared" si="19"/>
        <v>tor</v>
      </c>
    </row>
    <row r="629" spans="1:14" ht="15" customHeight="1" x14ac:dyDescent="0.25">
      <c r="A629" s="23" cm="1">
        <f t="array" ref="A629">IFERROR(
_xlfn.XLOOKUP($E629&amp;"|"&amp;$F629,
'Kör- och arbetstid'!$B$2:$B$377&amp;"|"&amp;'Kör- och arbetstid'!$C$2:$C$377,
'Kör- och arbetstid'!$A$2:$A$377),
"")</f>
        <v>37</v>
      </c>
      <c r="B629" s="29" t="s">
        <v>1136</v>
      </c>
      <c r="C629" s="24" t="s">
        <v>1430</v>
      </c>
      <c r="D629" s="24">
        <v>601</v>
      </c>
      <c r="E629" s="34" t="s">
        <v>1431</v>
      </c>
      <c r="F629" s="34">
        <v>1</v>
      </c>
      <c r="G629" s="24">
        <v>3</v>
      </c>
      <c r="H629" s="24" t="s">
        <v>1439</v>
      </c>
      <c r="I629" s="24" t="s">
        <v>1440</v>
      </c>
      <c r="J629" s="25">
        <v>392</v>
      </c>
      <c r="K629" s="24"/>
      <c r="L629" s="26">
        <f>VLOOKUP(A629,'Kör- och arbetstid'!$A$2:$N$377,13,FALSE)</f>
        <v>46177</v>
      </c>
      <c r="M629" s="27">
        <f t="shared" si="18"/>
        <v>23</v>
      </c>
      <c r="N629" s="28" t="str">
        <f t="shared" si="19"/>
        <v>tor</v>
      </c>
    </row>
    <row r="630" spans="1:14" ht="15" customHeight="1" x14ac:dyDescent="0.25">
      <c r="A630" s="23" cm="1">
        <f t="array" ref="A630">IFERROR(
_xlfn.XLOOKUP($E630&amp;"|"&amp;$F630,
'Kör- och arbetstid'!$B$2:$B$377&amp;"|"&amp;'Kör- och arbetstid'!$C$2:$C$377,
'Kör- och arbetstid'!$A$2:$A$377),
"")</f>
        <v>37</v>
      </c>
      <c r="B630" s="29" t="s">
        <v>1136</v>
      </c>
      <c r="C630" s="24" t="s">
        <v>1430</v>
      </c>
      <c r="D630" s="24">
        <v>601</v>
      </c>
      <c r="E630" s="34" t="s">
        <v>1431</v>
      </c>
      <c r="F630" s="34">
        <v>1</v>
      </c>
      <c r="G630" s="24">
        <v>6</v>
      </c>
      <c r="H630" s="24" t="s">
        <v>1441</v>
      </c>
      <c r="I630" s="24" t="s">
        <v>1442</v>
      </c>
      <c r="J630" s="24">
        <v>370</v>
      </c>
      <c r="K630" s="24"/>
      <c r="L630" s="26">
        <f>VLOOKUP(A630,'Kör- och arbetstid'!$A$2:$N$377,13,FALSE)</f>
        <v>46177</v>
      </c>
      <c r="M630" s="27">
        <f t="shared" si="18"/>
        <v>23</v>
      </c>
      <c r="N630" s="28" t="str">
        <f t="shared" si="19"/>
        <v>tor</v>
      </c>
    </row>
    <row r="631" spans="1:14" ht="15" customHeight="1" x14ac:dyDescent="0.25">
      <c r="A631" s="23" cm="1">
        <f t="array" ref="A631">IFERROR(
_xlfn.XLOOKUP($E631&amp;"|"&amp;$F631,
'Kör- och arbetstid'!$B$2:$B$377&amp;"|"&amp;'Kör- och arbetstid'!$C$2:$C$377,
'Kör- och arbetstid'!$A$2:$A$377),
"")</f>
        <v>37</v>
      </c>
      <c r="B631" s="29" t="s">
        <v>1136</v>
      </c>
      <c r="C631" s="24" t="s">
        <v>1430</v>
      </c>
      <c r="D631" s="24">
        <v>601</v>
      </c>
      <c r="E631" s="34" t="s">
        <v>1431</v>
      </c>
      <c r="F631" s="34">
        <v>1</v>
      </c>
      <c r="G631" s="24">
        <v>7</v>
      </c>
      <c r="H631" s="24" t="s">
        <v>1443</v>
      </c>
      <c r="I631" s="24" t="s">
        <v>1444</v>
      </c>
      <c r="J631" s="24">
        <v>436</v>
      </c>
      <c r="K631" s="24"/>
      <c r="L631" s="26">
        <f>VLOOKUP(A631,'Kör- och arbetstid'!$A$2:$N$377,13,FALSE)</f>
        <v>46177</v>
      </c>
      <c r="M631" s="27">
        <f t="shared" si="18"/>
        <v>23</v>
      </c>
      <c r="N631" s="28" t="str">
        <f t="shared" si="19"/>
        <v>tor</v>
      </c>
    </row>
    <row r="632" spans="1:14" ht="15" customHeight="1" x14ac:dyDescent="0.25">
      <c r="A632" s="23" cm="1">
        <f t="array" ref="A632">IFERROR(
_xlfn.XLOOKUP($E632&amp;"|"&amp;$F632,
'Kör- och arbetstid'!$B$2:$B$377&amp;"|"&amp;'Kör- och arbetstid'!$C$2:$C$377,
'Kör- och arbetstid'!$A$2:$A$377),
"")</f>
        <v>37</v>
      </c>
      <c r="B632" s="29" t="s">
        <v>1136</v>
      </c>
      <c r="C632" s="24" t="s">
        <v>1430</v>
      </c>
      <c r="D632" s="24">
        <v>601</v>
      </c>
      <c r="E632" s="34" t="s">
        <v>1431</v>
      </c>
      <c r="F632" s="34">
        <v>1</v>
      </c>
      <c r="G632" s="24">
        <v>5</v>
      </c>
      <c r="H632" s="24" t="s">
        <v>1443</v>
      </c>
      <c r="I632" s="24" t="s">
        <v>1445</v>
      </c>
      <c r="J632" s="25">
        <v>382</v>
      </c>
      <c r="K632" s="24"/>
      <c r="L632" s="26">
        <f>VLOOKUP(A632,'Kör- och arbetstid'!$A$2:$N$377,13,FALSE)</f>
        <v>46177</v>
      </c>
      <c r="M632" s="27">
        <f t="shared" si="18"/>
        <v>23</v>
      </c>
      <c r="N632" s="28" t="str">
        <f t="shared" si="19"/>
        <v>tor</v>
      </c>
    </row>
    <row r="633" spans="1:14" ht="15" customHeight="1" x14ac:dyDescent="0.25">
      <c r="A633" s="23" cm="1">
        <f t="array" ref="A633">IFERROR(
_xlfn.XLOOKUP($E633&amp;"|"&amp;$F633,
'Kör- och arbetstid'!$B$2:$B$377&amp;"|"&amp;'Kör- och arbetstid'!$C$2:$C$377,
'Kör- och arbetstid'!$A$2:$A$377),
"")</f>
        <v>37</v>
      </c>
      <c r="B633" s="29" t="s">
        <v>1136</v>
      </c>
      <c r="C633" s="24" t="s">
        <v>1430</v>
      </c>
      <c r="D633" s="24">
        <v>601</v>
      </c>
      <c r="E633" s="34" t="s">
        <v>1431</v>
      </c>
      <c r="F633" s="34">
        <v>1</v>
      </c>
      <c r="G633" s="24">
        <v>4</v>
      </c>
      <c r="H633" s="24" t="s">
        <v>1446</v>
      </c>
      <c r="I633" s="24" t="s">
        <v>1447</v>
      </c>
      <c r="J633" s="25">
        <v>432</v>
      </c>
      <c r="K633" s="24"/>
      <c r="L633" s="26">
        <f>VLOOKUP(A633,'Kör- och arbetstid'!$A$2:$N$377,13,FALSE)</f>
        <v>46177</v>
      </c>
      <c r="M633" s="27">
        <f t="shared" si="18"/>
        <v>23</v>
      </c>
      <c r="N633" s="28" t="str">
        <f t="shared" si="19"/>
        <v>tor</v>
      </c>
    </row>
    <row r="634" spans="1:14" ht="15" customHeight="1" x14ac:dyDescent="0.25">
      <c r="A634" s="23" cm="1">
        <f t="array" ref="A634">IFERROR(
_xlfn.XLOOKUP($E634&amp;"|"&amp;$F634,
'Kör- och arbetstid'!$B$2:$B$377&amp;"|"&amp;'Kör- och arbetstid'!$C$2:$C$377,
'Kör- och arbetstid'!$A$2:$A$377),
"")</f>
        <v>37</v>
      </c>
      <c r="B634" s="29" t="s">
        <v>1136</v>
      </c>
      <c r="C634" s="24" t="s">
        <v>1430</v>
      </c>
      <c r="D634" s="24">
        <v>601</v>
      </c>
      <c r="E634" s="34" t="s">
        <v>1431</v>
      </c>
      <c r="F634" s="34">
        <v>1</v>
      </c>
      <c r="G634" s="24">
        <v>8</v>
      </c>
      <c r="H634" s="24" t="s">
        <v>1448</v>
      </c>
      <c r="I634" s="24" t="s">
        <v>1449</v>
      </c>
      <c r="J634" s="25">
        <v>410</v>
      </c>
      <c r="K634" s="24"/>
      <c r="L634" s="26">
        <f>VLOOKUP(A634,'Kör- och arbetstid'!$A$2:$N$377,13,FALSE)</f>
        <v>46177</v>
      </c>
      <c r="M634" s="27">
        <f t="shared" si="18"/>
        <v>23</v>
      </c>
      <c r="N634" s="28" t="str">
        <f t="shared" si="19"/>
        <v>tor</v>
      </c>
    </row>
    <row r="635" spans="1:14" ht="15" customHeight="1" x14ac:dyDescent="0.25">
      <c r="A635" s="23" cm="1">
        <f t="array" ref="A635">IFERROR(
_xlfn.XLOOKUP($E635&amp;"|"&amp;$F635,
'Kör- och arbetstid'!$B$2:$B$377&amp;"|"&amp;'Kör- och arbetstid'!$C$2:$C$377,
'Kör- och arbetstid'!$A$2:$A$377),
"")</f>
        <v>37</v>
      </c>
      <c r="B635" s="29" t="s">
        <v>1136</v>
      </c>
      <c r="C635" s="24" t="s">
        <v>1430</v>
      </c>
      <c r="D635" s="24">
        <v>601</v>
      </c>
      <c r="E635" s="34" t="s">
        <v>1431</v>
      </c>
      <c r="F635" s="34">
        <v>1</v>
      </c>
      <c r="G635" s="24">
        <v>9</v>
      </c>
      <c r="H635" s="24" t="s">
        <v>1450</v>
      </c>
      <c r="I635" s="24" t="s">
        <v>1449</v>
      </c>
      <c r="J635" s="25">
        <v>284</v>
      </c>
      <c r="K635" s="24"/>
      <c r="L635" s="26">
        <f>VLOOKUP(A635,'Kör- och arbetstid'!$A$2:$N$377,13,FALSE)</f>
        <v>46177</v>
      </c>
      <c r="M635" s="27">
        <f t="shared" si="18"/>
        <v>23</v>
      </c>
      <c r="N635" s="28" t="str">
        <f t="shared" si="19"/>
        <v>tor</v>
      </c>
    </row>
    <row r="636" spans="1:14" ht="15" customHeight="1" x14ac:dyDescent="0.25">
      <c r="A636" s="23" cm="1">
        <f t="array" ref="A636">IFERROR(
_xlfn.XLOOKUP($E636&amp;"|"&amp;$F636,
'Kör- och arbetstid'!$B$2:$B$377&amp;"|"&amp;'Kör- och arbetstid'!$C$2:$C$377,
'Kör- och arbetstid'!$A$2:$A$377),
"")</f>
        <v>37</v>
      </c>
      <c r="B636" s="29" t="s">
        <v>1136</v>
      </c>
      <c r="C636" s="24" t="s">
        <v>1430</v>
      </c>
      <c r="D636" s="24">
        <v>601</v>
      </c>
      <c r="E636" s="34" t="s">
        <v>1431</v>
      </c>
      <c r="F636" s="34">
        <v>1</v>
      </c>
      <c r="G636" s="24">
        <v>10</v>
      </c>
      <c r="H636" s="24" t="s">
        <v>1450</v>
      </c>
      <c r="I636" s="24" t="s">
        <v>1449</v>
      </c>
      <c r="J636" s="25">
        <v>284</v>
      </c>
      <c r="K636" s="24"/>
      <c r="L636" s="26">
        <f>VLOOKUP(A636,'Kör- och arbetstid'!$A$2:$N$377,13,FALSE)</f>
        <v>46177</v>
      </c>
      <c r="M636" s="27">
        <f t="shared" si="18"/>
        <v>23</v>
      </c>
      <c r="N636" s="28" t="str">
        <f t="shared" si="19"/>
        <v>tor</v>
      </c>
    </row>
    <row r="637" spans="1:14" ht="15" customHeight="1" x14ac:dyDescent="0.25">
      <c r="A637" s="23" cm="1">
        <f t="array" ref="A637">IFERROR(
_xlfn.XLOOKUP($E637&amp;"|"&amp;$F637,
'Kör- och arbetstid'!$B$2:$B$377&amp;"|"&amp;'Kör- och arbetstid'!$C$2:$C$377,
'Kör- och arbetstid'!$A$2:$A$377),
"")</f>
        <v>37</v>
      </c>
      <c r="B637" s="29" t="s">
        <v>1136</v>
      </c>
      <c r="C637" s="24" t="s">
        <v>1430</v>
      </c>
      <c r="D637" s="24">
        <v>601</v>
      </c>
      <c r="E637" s="34" t="s">
        <v>1431</v>
      </c>
      <c r="F637" s="34">
        <v>1</v>
      </c>
      <c r="G637" s="24">
        <v>12</v>
      </c>
      <c r="H637" s="24" t="s">
        <v>1436</v>
      </c>
      <c r="I637" s="24" t="s">
        <v>1451</v>
      </c>
      <c r="J637" s="25">
        <v>244</v>
      </c>
      <c r="K637" s="24"/>
      <c r="L637" s="26">
        <f>VLOOKUP(A637,'Kör- och arbetstid'!$A$2:$N$377,13,FALSE)</f>
        <v>46177</v>
      </c>
      <c r="M637" s="27">
        <f t="shared" si="18"/>
        <v>23</v>
      </c>
      <c r="N637" s="28" t="str">
        <f t="shared" si="19"/>
        <v>tor</v>
      </c>
    </row>
    <row r="638" spans="1:14" ht="15" customHeight="1" x14ac:dyDescent="0.25">
      <c r="A638" s="23" cm="1">
        <f t="array" ref="A638">IFERROR(
_xlfn.XLOOKUP($E638&amp;"|"&amp;$F638,
'Kör- och arbetstid'!$B$2:$B$377&amp;"|"&amp;'Kör- och arbetstid'!$C$2:$C$377,
'Kör- och arbetstid'!$A$2:$A$377),
"")</f>
        <v>37</v>
      </c>
      <c r="B638" s="29" t="s">
        <v>1136</v>
      </c>
      <c r="C638" s="24" t="s">
        <v>1430</v>
      </c>
      <c r="D638" s="24">
        <v>601</v>
      </c>
      <c r="E638" s="34" t="s">
        <v>1431</v>
      </c>
      <c r="F638" s="34">
        <v>1</v>
      </c>
      <c r="G638" s="24">
        <v>13</v>
      </c>
      <c r="H638" s="24" t="s">
        <v>1434</v>
      </c>
      <c r="I638" s="24" t="s">
        <v>1435</v>
      </c>
      <c r="J638" s="25">
        <v>255</v>
      </c>
      <c r="K638" s="24"/>
      <c r="L638" s="26">
        <f>VLOOKUP(A638,'Kör- och arbetstid'!$A$2:$N$377,13,FALSE)</f>
        <v>46177</v>
      </c>
      <c r="M638" s="27">
        <f t="shared" si="18"/>
        <v>23</v>
      </c>
      <c r="N638" s="28" t="str">
        <f t="shared" si="19"/>
        <v>tor</v>
      </c>
    </row>
    <row r="639" spans="1:14" ht="15" customHeight="1" x14ac:dyDescent="0.25">
      <c r="A639" s="23" cm="1">
        <f t="array" ref="A639">IFERROR(
_xlfn.XLOOKUP($E639&amp;"|"&amp;$F639,
'Kör- och arbetstid'!$B$2:$B$377&amp;"|"&amp;'Kör- och arbetstid'!$C$2:$C$377,
'Kör- och arbetstid'!$A$2:$A$377),
"")</f>
        <v>37</v>
      </c>
      <c r="B639" s="29" t="s">
        <v>1136</v>
      </c>
      <c r="C639" s="24" t="s">
        <v>1430</v>
      </c>
      <c r="D639" s="24">
        <v>601</v>
      </c>
      <c r="E639" s="34" t="s">
        <v>1431</v>
      </c>
      <c r="F639" s="34">
        <v>1</v>
      </c>
      <c r="G639" s="24">
        <v>16</v>
      </c>
      <c r="H639" s="24" t="s">
        <v>1452</v>
      </c>
      <c r="I639" s="24" t="s">
        <v>1433</v>
      </c>
      <c r="J639" s="25">
        <v>299</v>
      </c>
      <c r="K639" s="24"/>
      <c r="L639" s="26">
        <f>VLOOKUP(A639,'Kör- och arbetstid'!$A$2:$N$377,13,FALSE)</f>
        <v>46177</v>
      </c>
      <c r="M639" s="27">
        <f t="shared" si="18"/>
        <v>23</v>
      </c>
      <c r="N639" s="28" t="str">
        <f t="shared" si="19"/>
        <v>tor</v>
      </c>
    </row>
    <row r="640" spans="1:14" ht="15" customHeight="1" x14ac:dyDescent="0.25">
      <c r="A640" s="23" cm="1">
        <f t="array" ref="A640">IFERROR(
_xlfn.XLOOKUP($E640&amp;"|"&amp;$F640,
'Kör- och arbetstid'!$B$2:$B$377&amp;"|"&amp;'Kör- och arbetstid'!$C$2:$C$377,
'Kör- och arbetstid'!$A$2:$A$377),
"")</f>
        <v>37</v>
      </c>
      <c r="B640" s="29" t="s">
        <v>1136</v>
      </c>
      <c r="C640" s="24" t="s">
        <v>1430</v>
      </c>
      <c r="D640" s="29">
        <v>601</v>
      </c>
      <c r="E640" s="29" t="s">
        <v>1431</v>
      </c>
      <c r="F640" s="34">
        <v>1</v>
      </c>
      <c r="G640" s="29">
        <v>45</v>
      </c>
      <c r="H640" s="29" t="s">
        <v>1453</v>
      </c>
      <c r="I640" s="29" t="s">
        <v>1454</v>
      </c>
      <c r="J640" s="25">
        <v>268</v>
      </c>
      <c r="K640" s="24"/>
      <c r="L640" s="26">
        <f>VLOOKUP(A640,'Kör- och arbetstid'!$A$2:$N$377,13,FALSE)</f>
        <v>46177</v>
      </c>
      <c r="M640" s="27">
        <f t="shared" si="18"/>
        <v>23</v>
      </c>
      <c r="N640" s="28" t="str">
        <f t="shared" si="19"/>
        <v>tor</v>
      </c>
    </row>
    <row r="641" spans="1:14" ht="15" customHeight="1" x14ac:dyDescent="0.25">
      <c r="A641" s="23" cm="1">
        <f t="array" ref="A641">IFERROR(
_xlfn.XLOOKUP($E641&amp;"|"&amp;$F641,
'Kör- och arbetstid'!$B$2:$B$377&amp;"|"&amp;'Kör- och arbetstid'!$C$2:$C$377,
'Kör- och arbetstid'!$A$2:$A$377),
"")</f>
        <v>37</v>
      </c>
      <c r="B641" s="29" t="s">
        <v>1136</v>
      </c>
      <c r="C641" s="24" t="s">
        <v>1430</v>
      </c>
      <c r="D641" s="29">
        <v>601</v>
      </c>
      <c r="E641" s="29" t="s">
        <v>1431</v>
      </c>
      <c r="F641" s="34">
        <v>1</v>
      </c>
      <c r="G641" s="29">
        <v>37</v>
      </c>
      <c r="H641" s="29" t="s">
        <v>1455</v>
      </c>
      <c r="I641" s="29" t="s">
        <v>1456</v>
      </c>
      <c r="J641" s="25">
        <v>212</v>
      </c>
      <c r="K641" s="24"/>
      <c r="L641" s="26">
        <f>VLOOKUP(A641,'Kör- och arbetstid'!$A$2:$N$377,13,FALSE)</f>
        <v>46177</v>
      </c>
      <c r="M641" s="27">
        <f t="shared" si="18"/>
        <v>23</v>
      </c>
      <c r="N641" s="28" t="str">
        <f t="shared" si="19"/>
        <v>tor</v>
      </c>
    </row>
    <row r="642" spans="1:14" ht="15" customHeight="1" x14ac:dyDescent="0.25">
      <c r="A642" s="23" cm="1">
        <f t="array" ref="A642">IFERROR(
_xlfn.XLOOKUP($E642&amp;"|"&amp;$F642,
'Kör- och arbetstid'!$B$2:$B$377&amp;"|"&amp;'Kör- och arbetstid'!$C$2:$C$377,
'Kör- och arbetstid'!$A$2:$A$377),
"")</f>
        <v>37</v>
      </c>
      <c r="B642" s="29" t="s">
        <v>1136</v>
      </c>
      <c r="C642" s="24" t="s">
        <v>1430</v>
      </c>
      <c r="D642" s="29">
        <v>601</v>
      </c>
      <c r="E642" s="29" t="s">
        <v>1431</v>
      </c>
      <c r="F642" s="34">
        <v>1</v>
      </c>
      <c r="G642" s="29">
        <v>35</v>
      </c>
      <c r="H642" s="29" t="s">
        <v>1457</v>
      </c>
      <c r="I642" s="29" t="s">
        <v>1458</v>
      </c>
      <c r="J642" s="25">
        <v>235</v>
      </c>
      <c r="K642" s="24"/>
      <c r="L642" s="26">
        <f>VLOOKUP(A642,'Kör- och arbetstid'!$A$2:$N$377,13,FALSE)</f>
        <v>46177</v>
      </c>
      <c r="M642" s="27">
        <f t="shared" si="18"/>
        <v>23</v>
      </c>
      <c r="N642" s="28" t="str">
        <f t="shared" si="19"/>
        <v>tor</v>
      </c>
    </row>
    <row r="643" spans="1:14" ht="15" customHeight="1" x14ac:dyDescent="0.25">
      <c r="A643" s="23" cm="1">
        <f t="array" ref="A643">IFERROR(
_xlfn.XLOOKUP($E643&amp;"|"&amp;$F643,
'Kör- och arbetstid'!$B$2:$B$377&amp;"|"&amp;'Kör- och arbetstid'!$C$2:$C$377,
'Kör- och arbetstid'!$A$2:$A$377),
"")</f>
        <v>37</v>
      </c>
      <c r="B643" s="29" t="s">
        <v>1136</v>
      </c>
      <c r="C643" s="24" t="s">
        <v>1430</v>
      </c>
      <c r="D643" s="29">
        <v>601</v>
      </c>
      <c r="E643" s="29" t="s">
        <v>1431</v>
      </c>
      <c r="F643" s="34">
        <v>1</v>
      </c>
      <c r="G643" s="29">
        <v>38</v>
      </c>
      <c r="H643" s="29" t="s">
        <v>1459</v>
      </c>
      <c r="I643" s="29" t="s">
        <v>1460</v>
      </c>
      <c r="J643" s="25">
        <v>174</v>
      </c>
      <c r="K643" s="24"/>
      <c r="L643" s="26">
        <f>VLOOKUP(A643,'Kör- och arbetstid'!$A$2:$N$377,13,FALSE)</f>
        <v>46177</v>
      </c>
      <c r="M643" s="27">
        <f t="shared" si="18"/>
        <v>23</v>
      </c>
      <c r="N643" s="28" t="str">
        <f t="shared" si="19"/>
        <v>tor</v>
      </c>
    </row>
    <row r="644" spans="1:14" ht="15" customHeight="1" x14ac:dyDescent="0.25">
      <c r="A644" s="23" cm="1">
        <f t="array" ref="A644">IFERROR(
_xlfn.XLOOKUP($E644&amp;"|"&amp;$F644,
'Kör- och arbetstid'!$B$2:$B$377&amp;"|"&amp;'Kör- och arbetstid'!$C$2:$C$377,
'Kör- och arbetstid'!$A$2:$A$377),
"")</f>
        <v>37</v>
      </c>
      <c r="B644" s="29" t="s">
        <v>1136</v>
      </c>
      <c r="C644" s="24" t="s">
        <v>1430</v>
      </c>
      <c r="D644" s="29">
        <v>601</v>
      </c>
      <c r="E644" s="29" t="s">
        <v>1431</v>
      </c>
      <c r="F644" s="34">
        <v>1</v>
      </c>
      <c r="G644" s="29">
        <v>36</v>
      </c>
      <c r="H644" s="29" t="s">
        <v>1448</v>
      </c>
      <c r="I644" s="29" t="s">
        <v>1458</v>
      </c>
      <c r="J644" s="25">
        <v>294</v>
      </c>
      <c r="K644" s="24"/>
      <c r="L644" s="26">
        <f>VLOOKUP(A644,'Kör- och arbetstid'!$A$2:$N$377,13,FALSE)</f>
        <v>46177</v>
      </c>
      <c r="M644" s="27">
        <f t="shared" si="18"/>
        <v>23</v>
      </c>
      <c r="N644" s="28" t="str">
        <f t="shared" si="19"/>
        <v>tor</v>
      </c>
    </row>
    <row r="645" spans="1:14" ht="15" customHeight="1" x14ac:dyDescent="0.25">
      <c r="A645" s="23" cm="1">
        <f t="array" ref="A645">IFERROR(
_xlfn.XLOOKUP($E645&amp;"|"&amp;$F645,
'Kör- och arbetstid'!$B$2:$B$377&amp;"|"&amp;'Kör- och arbetstid'!$C$2:$C$377,
'Kör- och arbetstid'!$A$2:$A$377),
"")</f>
        <v>37</v>
      </c>
      <c r="B645" s="29" t="s">
        <v>1136</v>
      </c>
      <c r="C645" s="24" t="s">
        <v>1430</v>
      </c>
      <c r="D645" s="29">
        <v>601</v>
      </c>
      <c r="E645" s="29" t="s">
        <v>1431</v>
      </c>
      <c r="F645" s="34">
        <v>1</v>
      </c>
      <c r="G645" s="29">
        <v>46</v>
      </c>
      <c r="H645" s="29" t="s">
        <v>1461</v>
      </c>
      <c r="I645" s="29" t="s">
        <v>1462</v>
      </c>
      <c r="J645" s="25">
        <v>220</v>
      </c>
      <c r="K645" s="24"/>
      <c r="L645" s="26">
        <f>VLOOKUP(A645,'Kör- och arbetstid'!$A$2:$N$377,13,FALSE)</f>
        <v>46177</v>
      </c>
      <c r="M645" s="27">
        <f t="shared" si="18"/>
        <v>23</v>
      </c>
      <c r="N645" s="28" t="str">
        <f t="shared" si="19"/>
        <v>tor</v>
      </c>
    </row>
    <row r="646" spans="1:14" ht="15" customHeight="1" x14ac:dyDescent="0.25">
      <c r="A646" s="23" cm="1">
        <f t="array" ref="A646">IFERROR(
_xlfn.XLOOKUP($E646&amp;"|"&amp;$F646,
'Kör- och arbetstid'!$B$2:$B$377&amp;"|"&amp;'Kör- och arbetstid'!$C$2:$C$377,
'Kör- och arbetstid'!$A$2:$A$377),
"")</f>
        <v>37</v>
      </c>
      <c r="B646" s="29" t="s">
        <v>1136</v>
      </c>
      <c r="C646" s="24" t="s">
        <v>1430</v>
      </c>
      <c r="D646" s="29">
        <v>601</v>
      </c>
      <c r="E646" s="29" t="s">
        <v>1431</v>
      </c>
      <c r="F646" s="34">
        <v>1</v>
      </c>
      <c r="G646" s="29">
        <v>34</v>
      </c>
      <c r="H646" s="29" t="s">
        <v>1463</v>
      </c>
      <c r="I646" s="29" t="s">
        <v>1464</v>
      </c>
      <c r="J646" s="25">
        <v>256</v>
      </c>
      <c r="K646" s="24"/>
      <c r="L646" s="26">
        <f>VLOOKUP(A646,'Kör- och arbetstid'!$A$2:$N$377,13,FALSE)</f>
        <v>46177</v>
      </c>
      <c r="M646" s="27">
        <f t="shared" si="18"/>
        <v>23</v>
      </c>
      <c r="N646" s="28" t="str">
        <f t="shared" si="19"/>
        <v>tor</v>
      </c>
    </row>
    <row r="647" spans="1:14" ht="15" customHeight="1" x14ac:dyDescent="0.25">
      <c r="A647" s="23" cm="1">
        <f t="array" ref="A647">IFERROR(
_xlfn.XLOOKUP($E647&amp;"|"&amp;$F647,
'Kör- och arbetstid'!$B$2:$B$377&amp;"|"&amp;'Kör- och arbetstid'!$C$2:$C$377,
'Kör- och arbetstid'!$A$2:$A$377),
"")</f>
        <v>37</v>
      </c>
      <c r="B647" s="29" t="s">
        <v>1136</v>
      </c>
      <c r="C647" s="24" t="s">
        <v>1430</v>
      </c>
      <c r="D647" s="29">
        <v>601</v>
      </c>
      <c r="E647" s="34" t="s">
        <v>1431</v>
      </c>
      <c r="F647" s="34">
        <v>1</v>
      </c>
      <c r="G647" s="29">
        <v>39</v>
      </c>
      <c r="H647" s="34" t="s">
        <v>1465</v>
      </c>
      <c r="I647" s="42" t="s">
        <v>1466</v>
      </c>
      <c r="J647" s="25">
        <v>356</v>
      </c>
      <c r="K647" s="24"/>
      <c r="L647" s="26">
        <f>VLOOKUP(A647,'Kör- och arbetstid'!$A$2:$N$377,13,FALSE)</f>
        <v>46177</v>
      </c>
      <c r="M647" s="27">
        <f t="shared" si="18"/>
        <v>23</v>
      </c>
      <c r="N647" s="28" t="str">
        <f t="shared" si="19"/>
        <v>tor</v>
      </c>
    </row>
    <row r="648" spans="1:14" ht="15" customHeight="1" x14ac:dyDescent="0.25">
      <c r="A648" s="23" cm="1">
        <f t="array" ref="A648">IFERROR(
_xlfn.XLOOKUP($E648&amp;"|"&amp;$F648,
'Kör- och arbetstid'!$B$2:$B$377&amp;"|"&amp;'Kör- och arbetstid'!$C$2:$C$377,
'Kör- och arbetstid'!$A$2:$A$377),
"")</f>
        <v>37</v>
      </c>
      <c r="B648" s="29" t="s">
        <v>1136</v>
      </c>
      <c r="C648" s="24" t="s">
        <v>1430</v>
      </c>
      <c r="D648" s="29">
        <v>601</v>
      </c>
      <c r="E648" s="29" t="s">
        <v>1431</v>
      </c>
      <c r="F648" s="34">
        <v>1</v>
      </c>
      <c r="G648" s="29">
        <v>40</v>
      </c>
      <c r="H648" s="29" t="s">
        <v>1467</v>
      </c>
      <c r="I648" s="42" t="s">
        <v>1468</v>
      </c>
      <c r="J648" s="25">
        <v>318</v>
      </c>
      <c r="K648" s="24"/>
      <c r="L648" s="26">
        <f>VLOOKUP(A648,'Kör- och arbetstid'!$A$2:$N$377,13,FALSE)</f>
        <v>46177</v>
      </c>
      <c r="M648" s="27">
        <f t="shared" si="18"/>
        <v>23</v>
      </c>
      <c r="N648" s="28" t="str">
        <f t="shared" si="19"/>
        <v>tor</v>
      </c>
    </row>
    <row r="649" spans="1:14" ht="15" customHeight="1" x14ac:dyDescent="0.25">
      <c r="A649" s="23" cm="1">
        <f t="array" ref="A649">IFERROR(
_xlfn.XLOOKUP($E649&amp;"|"&amp;$F649,
'Kör- och arbetstid'!$B$2:$B$377&amp;"|"&amp;'Kör- och arbetstid'!$C$2:$C$377,
'Kör- och arbetstid'!$A$2:$A$377),
"")</f>
        <v>37</v>
      </c>
      <c r="B649" s="29" t="s">
        <v>1136</v>
      </c>
      <c r="C649" s="24" t="s">
        <v>1430</v>
      </c>
      <c r="D649" s="24">
        <v>601</v>
      </c>
      <c r="E649" s="24" t="s">
        <v>1469</v>
      </c>
      <c r="F649" s="34">
        <v>1</v>
      </c>
      <c r="G649" s="24">
        <v>89</v>
      </c>
      <c r="H649" s="34" t="s">
        <v>1470</v>
      </c>
      <c r="I649" s="33" t="s">
        <v>1471</v>
      </c>
      <c r="J649" s="35">
        <v>576</v>
      </c>
      <c r="K649" s="24" t="s">
        <v>1472</v>
      </c>
      <c r="L649" s="26">
        <f>VLOOKUP(A649,'Kör- och arbetstid'!$A$2:$N$377,13,FALSE)</f>
        <v>46177</v>
      </c>
      <c r="M649" s="27">
        <f t="shared" ref="M649:M712" si="20">_xlfn.ISOWEEKNUM(L649)</f>
        <v>23</v>
      </c>
      <c r="N649" s="28" t="str">
        <f t="shared" ref="N649:N712" si="21">TEXT(L649,"DDD")</f>
        <v>tor</v>
      </c>
    </row>
    <row r="650" spans="1:14" ht="15" customHeight="1" x14ac:dyDescent="0.25">
      <c r="A650" s="23" cm="1">
        <f t="array" ref="A650">IFERROR(
_xlfn.XLOOKUP($E650&amp;"|"&amp;$F650,
'Kör- och arbetstid'!$B$2:$B$377&amp;"|"&amp;'Kör- och arbetstid'!$C$2:$C$377,
'Kör- och arbetstid'!$A$2:$A$377),
"")</f>
        <v>38</v>
      </c>
      <c r="B650" s="29" t="s">
        <v>1136</v>
      </c>
      <c r="C650" s="24" t="s">
        <v>1402</v>
      </c>
      <c r="D650" s="24">
        <v>627</v>
      </c>
      <c r="E650" s="24" t="s">
        <v>1403</v>
      </c>
      <c r="F650" s="24">
        <v>1</v>
      </c>
      <c r="G650" s="24" t="s">
        <v>1404</v>
      </c>
      <c r="H650" s="24" t="s">
        <v>1405</v>
      </c>
      <c r="I650" s="37" t="s">
        <v>1406</v>
      </c>
      <c r="J650" s="25">
        <v>261</v>
      </c>
      <c r="K650" s="24"/>
      <c r="L650" s="26">
        <f>VLOOKUP(A650,'Kör- och arbetstid'!$A$2:$N$377,13,FALSE)</f>
        <v>46178</v>
      </c>
      <c r="M650" s="27">
        <f t="shared" si="20"/>
        <v>23</v>
      </c>
      <c r="N650" s="28" t="str">
        <f t="shared" si="21"/>
        <v>fre</v>
      </c>
    </row>
    <row r="651" spans="1:14" ht="15" customHeight="1" x14ac:dyDescent="0.25">
      <c r="A651" s="23" cm="1">
        <f t="array" ref="A651">IFERROR(
_xlfn.XLOOKUP($E651&amp;"|"&amp;$F651,
'Kör- och arbetstid'!$B$2:$B$377&amp;"|"&amp;'Kör- och arbetstid'!$C$2:$C$377,
'Kör- och arbetstid'!$A$2:$A$377),
"")</f>
        <v>38</v>
      </c>
      <c r="B651" s="29" t="s">
        <v>1136</v>
      </c>
      <c r="C651" s="24" t="s">
        <v>1402</v>
      </c>
      <c r="D651" s="24">
        <v>627</v>
      </c>
      <c r="E651" s="24" t="s">
        <v>1403</v>
      </c>
      <c r="F651" s="24">
        <v>1</v>
      </c>
      <c r="G651" s="24">
        <v>1</v>
      </c>
      <c r="H651" s="24" t="s">
        <v>1407</v>
      </c>
      <c r="I651" s="37" t="s">
        <v>1408</v>
      </c>
      <c r="J651" s="25">
        <v>926</v>
      </c>
      <c r="K651" s="24"/>
      <c r="L651" s="26">
        <f>VLOOKUP(A651,'Kör- och arbetstid'!$A$2:$N$377,13,FALSE)</f>
        <v>46178</v>
      </c>
      <c r="M651" s="27">
        <f t="shared" si="20"/>
        <v>23</v>
      </c>
      <c r="N651" s="28" t="str">
        <f t="shared" si="21"/>
        <v>fre</v>
      </c>
    </row>
    <row r="652" spans="1:14" ht="15" customHeight="1" x14ac:dyDescent="0.25">
      <c r="A652" s="23" cm="1">
        <f t="array" ref="A652">IFERROR(
_xlfn.XLOOKUP($E652&amp;"|"&amp;$F652,
'Kör- och arbetstid'!$B$2:$B$377&amp;"|"&amp;'Kör- och arbetstid'!$C$2:$C$377,
'Kör- och arbetstid'!$A$2:$A$377),
"")</f>
        <v>38</v>
      </c>
      <c r="B652" s="29" t="s">
        <v>1136</v>
      </c>
      <c r="C652" s="24" t="s">
        <v>1419</v>
      </c>
      <c r="D652" s="24">
        <v>626</v>
      </c>
      <c r="E652" s="24" t="s">
        <v>1419</v>
      </c>
      <c r="F652" s="24">
        <v>1</v>
      </c>
      <c r="G652" s="24">
        <v>1</v>
      </c>
      <c r="H652" s="24" t="s">
        <v>1420</v>
      </c>
      <c r="I652" s="37" t="s">
        <v>1421</v>
      </c>
      <c r="J652" s="38">
        <v>503</v>
      </c>
      <c r="K652" s="24"/>
      <c r="L652" s="26">
        <f>VLOOKUP(A652,'Kör- och arbetstid'!$A$2:$N$377,13,FALSE)</f>
        <v>46178</v>
      </c>
      <c r="M652" s="27">
        <f t="shared" si="20"/>
        <v>23</v>
      </c>
      <c r="N652" s="28" t="str">
        <f t="shared" si="21"/>
        <v>fre</v>
      </c>
    </row>
    <row r="653" spans="1:14" ht="15" customHeight="1" x14ac:dyDescent="0.25">
      <c r="A653" s="23" cm="1">
        <f t="array" ref="A653">IFERROR(
_xlfn.XLOOKUP($E653&amp;"|"&amp;$F653,
'Kör- och arbetstid'!$B$2:$B$377&amp;"|"&amp;'Kör- och arbetstid'!$C$2:$C$377,
'Kör- och arbetstid'!$A$2:$A$377),
"")</f>
        <v>38</v>
      </c>
      <c r="B653" s="29" t="s">
        <v>1136</v>
      </c>
      <c r="C653" s="24" t="s">
        <v>1419</v>
      </c>
      <c r="D653" s="29">
        <v>626</v>
      </c>
      <c r="E653" s="29" t="s">
        <v>1419</v>
      </c>
      <c r="F653" s="24">
        <v>1</v>
      </c>
      <c r="G653" s="29">
        <v>4</v>
      </c>
      <c r="H653" s="29" t="s">
        <v>1422</v>
      </c>
      <c r="I653" s="42" t="s">
        <v>1423</v>
      </c>
      <c r="J653" s="38">
        <v>320</v>
      </c>
      <c r="K653" s="24"/>
      <c r="L653" s="26">
        <f>VLOOKUP(A653,'Kör- och arbetstid'!$A$2:$N$377,13,FALSE)</f>
        <v>46178</v>
      </c>
      <c r="M653" s="27">
        <f t="shared" si="20"/>
        <v>23</v>
      </c>
      <c r="N653" s="28" t="str">
        <f t="shared" si="21"/>
        <v>fre</v>
      </c>
    </row>
    <row r="654" spans="1:14" ht="15" customHeight="1" x14ac:dyDescent="0.25">
      <c r="A654" s="23" cm="1">
        <f t="array" ref="A654">IFERROR(
_xlfn.XLOOKUP($E654&amp;"|"&amp;$F654,
'Kör- och arbetstid'!$B$2:$B$377&amp;"|"&amp;'Kör- och arbetstid'!$C$2:$C$377,
'Kör- och arbetstid'!$A$2:$A$377),
"")</f>
        <v>38</v>
      </c>
      <c r="B654" s="29" t="s">
        <v>1136</v>
      </c>
      <c r="C654" s="24" t="s">
        <v>1419</v>
      </c>
      <c r="D654" s="29">
        <v>626</v>
      </c>
      <c r="E654" s="29" t="s">
        <v>1419</v>
      </c>
      <c r="F654" s="24">
        <v>1</v>
      </c>
      <c r="G654" s="29" t="s">
        <v>1126</v>
      </c>
      <c r="H654" s="29" t="s">
        <v>1424</v>
      </c>
      <c r="I654" s="42" t="s">
        <v>1425</v>
      </c>
      <c r="J654" s="38">
        <v>183</v>
      </c>
      <c r="K654" s="24"/>
      <c r="L654" s="26">
        <f>VLOOKUP(A654,'Kör- och arbetstid'!$A$2:$N$377,13,FALSE)</f>
        <v>46178</v>
      </c>
      <c r="M654" s="27">
        <f t="shared" si="20"/>
        <v>23</v>
      </c>
      <c r="N654" s="28" t="str">
        <f t="shared" si="21"/>
        <v>fre</v>
      </c>
    </row>
    <row r="655" spans="1:14" ht="15" customHeight="1" x14ac:dyDescent="0.25">
      <c r="A655" s="23" cm="1">
        <f t="array" ref="A655">IFERROR(
_xlfn.XLOOKUP($E655&amp;"|"&amp;$F655,
'Kör- och arbetstid'!$B$2:$B$377&amp;"|"&amp;'Kör- och arbetstid'!$C$2:$C$377,
'Kör- och arbetstid'!$A$2:$A$377),
"")</f>
        <v>38</v>
      </c>
      <c r="B655" s="29" t="s">
        <v>1136</v>
      </c>
      <c r="C655" s="24" t="s">
        <v>1426</v>
      </c>
      <c r="D655" s="24">
        <v>626</v>
      </c>
      <c r="E655" s="24" t="s">
        <v>1427</v>
      </c>
      <c r="F655" s="24">
        <v>1</v>
      </c>
      <c r="G655" s="24">
        <v>1</v>
      </c>
      <c r="H655" s="24" t="s">
        <v>1428</v>
      </c>
      <c r="I655" s="37" t="s">
        <v>1429</v>
      </c>
      <c r="J655" s="38">
        <v>890</v>
      </c>
      <c r="K655" s="24"/>
      <c r="L655" s="26">
        <f>VLOOKUP(A655,'Kör- och arbetstid'!$A$2:$N$377,13,FALSE)</f>
        <v>46178</v>
      </c>
      <c r="M655" s="27">
        <f t="shared" si="20"/>
        <v>23</v>
      </c>
      <c r="N655" s="28" t="str">
        <f t="shared" si="21"/>
        <v>fre</v>
      </c>
    </row>
    <row r="656" spans="1:14" ht="15" customHeight="1" x14ac:dyDescent="0.25">
      <c r="A656" s="23" cm="1">
        <f t="array" ref="A656">IFERROR(
_xlfn.XLOOKUP($E656&amp;"|"&amp;$F656,
'Kör- och arbetstid'!$B$2:$B$377&amp;"|"&amp;'Kör- och arbetstid'!$C$2:$C$377,
'Kör- och arbetstid'!$A$2:$A$377),
"")</f>
        <v>38</v>
      </c>
      <c r="B656" s="29" t="s">
        <v>1136</v>
      </c>
      <c r="C656" s="24" t="s">
        <v>1531</v>
      </c>
      <c r="D656" s="24">
        <v>612</v>
      </c>
      <c r="E656" s="24" t="s">
        <v>1531</v>
      </c>
      <c r="F656" s="24">
        <v>1</v>
      </c>
      <c r="G656" s="24">
        <v>1</v>
      </c>
      <c r="H656" s="24" t="s">
        <v>1535</v>
      </c>
      <c r="I656" s="37" t="s">
        <v>1536</v>
      </c>
      <c r="J656" s="25">
        <v>1005</v>
      </c>
      <c r="K656" s="24"/>
      <c r="L656" s="26">
        <f>VLOOKUP(A656,'Kör- och arbetstid'!$A$2:$N$377,13,FALSE)</f>
        <v>46178</v>
      </c>
      <c r="M656" s="27">
        <f t="shared" si="20"/>
        <v>23</v>
      </c>
      <c r="N656" s="28" t="str">
        <f t="shared" si="21"/>
        <v>fre</v>
      </c>
    </row>
    <row r="657" spans="1:14" ht="15" customHeight="1" x14ac:dyDescent="0.25">
      <c r="A657" s="23" cm="1">
        <f t="array" ref="A657">IFERROR(
_xlfn.XLOOKUP($E657&amp;"|"&amp;$F657,
'Kör- och arbetstid'!$B$2:$B$377&amp;"|"&amp;'Kör- och arbetstid'!$C$2:$C$377,
'Kör- och arbetstid'!$A$2:$A$377),
"")</f>
        <v>39</v>
      </c>
      <c r="B657" s="29" t="s">
        <v>1136</v>
      </c>
      <c r="C657" s="24" t="s">
        <v>1531</v>
      </c>
      <c r="D657" s="24">
        <v>612</v>
      </c>
      <c r="E657" s="24" t="s">
        <v>1532</v>
      </c>
      <c r="F657" s="24">
        <v>1</v>
      </c>
      <c r="G657" s="24">
        <v>1</v>
      </c>
      <c r="H657" s="24" t="s">
        <v>1533</v>
      </c>
      <c r="I657" s="37" t="s">
        <v>1534</v>
      </c>
      <c r="J657" s="25">
        <v>530</v>
      </c>
      <c r="K657" s="24"/>
      <c r="L657" s="26">
        <f>VLOOKUP(A657,'Kör- och arbetstid'!$A$2:$N$377,13,FALSE)</f>
        <v>46179</v>
      </c>
      <c r="M657" s="27">
        <f t="shared" si="20"/>
        <v>23</v>
      </c>
      <c r="N657" s="28" t="str">
        <f t="shared" si="21"/>
        <v>lör</v>
      </c>
    </row>
    <row r="658" spans="1:14" ht="15" customHeight="1" x14ac:dyDescent="0.25">
      <c r="A658" s="23" cm="1">
        <f t="array" ref="A658">IFERROR(
_xlfn.XLOOKUP($E658&amp;"|"&amp;$F658,
'Kör- och arbetstid'!$B$2:$B$377&amp;"|"&amp;'Kör- och arbetstid'!$C$2:$C$377,
'Kör- och arbetstid'!$A$2:$A$377),
"")</f>
        <v>39</v>
      </c>
      <c r="B658" s="29" t="s">
        <v>1136</v>
      </c>
      <c r="C658" s="24" t="s">
        <v>1537</v>
      </c>
      <c r="D658" s="24">
        <v>625</v>
      </c>
      <c r="E658" s="24" t="s">
        <v>1538</v>
      </c>
      <c r="F658" s="24">
        <v>1</v>
      </c>
      <c r="G658" s="24">
        <v>2</v>
      </c>
      <c r="H658" s="24" t="s">
        <v>1539</v>
      </c>
      <c r="I658" s="37" t="s">
        <v>1540</v>
      </c>
      <c r="J658" s="25">
        <v>508</v>
      </c>
      <c r="K658" s="24"/>
      <c r="L658" s="26">
        <f>VLOOKUP(A658,'Kör- och arbetstid'!$A$2:$N$377,13,FALSE)</f>
        <v>46179</v>
      </c>
      <c r="M658" s="27">
        <f t="shared" si="20"/>
        <v>23</v>
      </c>
      <c r="N658" s="28" t="str">
        <f t="shared" si="21"/>
        <v>lör</v>
      </c>
    </row>
    <row r="659" spans="1:14" ht="15" customHeight="1" x14ac:dyDescent="0.25">
      <c r="A659" s="23" cm="1">
        <f t="array" ref="A659">IFERROR(
_xlfn.XLOOKUP($E659&amp;"|"&amp;$F659,
'Kör- och arbetstid'!$B$2:$B$377&amp;"|"&amp;'Kör- och arbetstid'!$C$2:$C$377,
'Kör- och arbetstid'!$A$2:$A$377),
"")</f>
        <v>39</v>
      </c>
      <c r="B659" s="29" t="s">
        <v>1136</v>
      </c>
      <c r="C659" s="24" t="s">
        <v>1541</v>
      </c>
      <c r="D659" s="24">
        <v>625</v>
      </c>
      <c r="E659" s="24" t="s">
        <v>1541</v>
      </c>
      <c r="F659" s="24">
        <v>1</v>
      </c>
      <c r="G659" s="24" t="s">
        <v>1542</v>
      </c>
      <c r="H659" s="24" t="s">
        <v>1543</v>
      </c>
      <c r="I659" s="37" t="s">
        <v>1544</v>
      </c>
      <c r="J659" s="25">
        <v>564</v>
      </c>
      <c r="K659" s="24"/>
      <c r="L659" s="26">
        <f>VLOOKUP(A659,'Kör- och arbetstid'!$A$2:$N$377,13,FALSE)</f>
        <v>46179</v>
      </c>
      <c r="M659" s="27">
        <f t="shared" si="20"/>
        <v>23</v>
      </c>
      <c r="N659" s="28" t="str">
        <f t="shared" si="21"/>
        <v>lör</v>
      </c>
    </row>
    <row r="660" spans="1:14" ht="15" customHeight="1" x14ac:dyDescent="0.25">
      <c r="A660" s="23" cm="1">
        <f t="array" ref="A660">IFERROR(
_xlfn.XLOOKUP($E660&amp;"|"&amp;$F660,
'Kör- och arbetstid'!$B$2:$B$377&amp;"|"&amp;'Kör- och arbetstid'!$C$2:$C$377,
'Kör- och arbetstid'!$A$2:$A$377),
"")</f>
        <v>39</v>
      </c>
      <c r="B660" s="29" t="s">
        <v>1136</v>
      </c>
      <c r="C660" s="24" t="s">
        <v>1541</v>
      </c>
      <c r="D660" s="24">
        <v>625</v>
      </c>
      <c r="E660" s="24" t="s">
        <v>1541</v>
      </c>
      <c r="F660" s="24">
        <v>1</v>
      </c>
      <c r="G660" s="24">
        <v>3</v>
      </c>
      <c r="H660" s="24" t="s">
        <v>1545</v>
      </c>
      <c r="I660" s="37" t="s">
        <v>1546</v>
      </c>
      <c r="J660" s="25">
        <v>752</v>
      </c>
      <c r="K660" s="24"/>
      <c r="L660" s="26">
        <f>VLOOKUP(A660,'Kör- och arbetstid'!$A$2:$N$377,13,FALSE)</f>
        <v>46179</v>
      </c>
      <c r="M660" s="27">
        <f t="shared" si="20"/>
        <v>23</v>
      </c>
      <c r="N660" s="28" t="str">
        <f t="shared" si="21"/>
        <v>lör</v>
      </c>
    </row>
    <row r="661" spans="1:14" ht="15" customHeight="1" x14ac:dyDescent="0.25">
      <c r="A661" s="23" cm="1">
        <f t="array" ref="A661">IFERROR(
_xlfn.XLOOKUP($E661&amp;"|"&amp;$F661,
'Kör- och arbetstid'!$B$2:$B$377&amp;"|"&amp;'Kör- och arbetstid'!$C$2:$C$377,
'Kör- och arbetstid'!$A$2:$A$377),
"")</f>
        <v>39</v>
      </c>
      <c r="B661" s="29" t="s">
        <v>1136</v>
      </c>
      <c r="C661" s="24" t="s">
        <v>1541</v>
      </c>
      <c r="D661" s="24">
        <v>625</v>
      </c>
      <c r="E661" s="24" t="s">
        <v>1541</v>
      </c>
      <c r="F661" s="24">
        <v>1</v>
      </c>
      <c r="G661" s="24">
        <v>4</v>
      </c>
      <c r="H661" s="24" t="s">
        <v>1547</v>
      </c>
      <c r="I661" s="37" t="s">
        <v>1548</v>
      </c>
      <c r="J661" s="25">
        <v>425</v>
      </c>
      <c r="K661" s="24"/>
      <c r="L661" s="26">
        <f>VLOOKUP(A661,'Kör- och arbetstid'!$A$2:$N$377,13,FALSE)</f>
        <v>46179</v>
      </c>
      <c r="M661" s="27">
        <f t="shared" si="20"/>
        <v>23</v>
      </c>
      <c r="N661" s="28" t="str">
        <f t="shared" si="21"/>
        <v>lör</v>
      </c>
    </row>
    <row r="662" spans="1:14" ht="15" customHeight="1" x14ac:dyDescent="0.25">
      <c r="A662" s="23" cm="1">
        <f t="array" ref="A662">IFERROR(
_xlfn.XLOOKUP($E662&amp;"|"&amp;$F662,
'Kör- och arbetstid'!$B$2:$B$377&amp;"|"&amp;'Kör- och arbetstid'!$C$2:$C$377,
'Kör- och arbetstid'!$A$2:$A$377),
"")</f>
        <v>39</v>
      </c>
      <c r="B662" s="29" t="s">
        <v>1136</v>
      </c>
      <c r="C662" s="24" t="s">
        <v>1541</v>
      </c>
      <c r="D662" s="24">
        <v>624</v>
      </c>
      <c r="E662" s="24" t="s">
        <v>1549</v>
      </c>
      <c r="F662" s="24">
        <v>1</v>
      </c>
      <c r="G662" s="24">
        <v>2</v>
      </c>
      <c r="H662" s="24" t="s">
        <v>1550</v>
      </c>
      <c r="I662" s="37" t="s">
        <v>1551</v>
      </c>
      <c r="J662" s="25">
        <v>508</v>
      </c>
      <c r="K662" s="24"/>
      <c r="L662" s="26">
        <f>VLOOKUP(A662,'Kör- och arbetstid'!$A$2:$N$377,13,FALSE)</f>
        <v>46179</v>
      </c>
      <c r="M662" s="27">
        <f t="shared" si="20"/>
        <v>23</v>
      </c>
      <c r="N662" s="28" t="str">
        <f t="shared" si="21"/>
        <v>lör</v>
      </c>
    </row>
    <row r="663" spans="1:14" ht="15" customHeight="1" x14ac:dyDescent="0.25">
      <c r="A663" s="23" cm="1">
        <f t="array" ref="A663">IFERROR(
_xlfn.XLOOKUP($E663&amp;"|"&amp;$F663,
'Kör- och arbetstid'!$B$2:$B$377&amp;"|"&amp;'Kör- och arbetstid'!$C$2:$C$377,
'Kör- och arbetstid'!$A$2:$A$377),
"")</f>
        <v>40</v>
      </c>
      <c r="B663" s="24" t="s">
        <v>1136</v>
      </c>
      <c r="C663" s="24" t="s">
        <v>1252</v>
      </c>
      <c r="D663" s="29">
        <v>652</v>
      </c>
      <c r="E663" s="29" t="s">
        <v>1252</v>
      </c>
      <c r="F663" s="24">
        <v>1</v>
      </c>
      <c r="G663" s="29">
        <v>1</v>
      </c>
      <c r="H663" s="29" t="s">
        <v>1253</v>
      </c>
      <c r="I663" s="42" t="s">
        <v>1254</v>
      </c>
      <c r="J663" s="25">
        <v>753</v>
      </c>
      <c r="K663" s="30"/>
      <c r="L663" s="26">
        <f>VLOOKUP(A663,'Kör- och arbetstid'!$A$2:$N$377,13,FALSE)</f>
        <v>46180</v>
      </c>
      <c r="M663" s="27">
        <f t="shared" si="20"/>
        <v>23</v>
      </c>
      <c r="N663" s="28" t="str">
        <f t="shared" si="21"/>
        <v>sön</v>
      </c>
    </row>
    <row r="664" spans="1:14" ht="15" customHeight="1" x14ac:dyDescent="0.25">
      <c r="A664" s="23" cm="1">
        <f t="array" ref="A664">IFERROR(
_xlfn.XLOOKUP($E664&amp;"|"&amp;$F664,
'Kör- och arbetstid'!$B$2:$B$377&amp;"|"&amp;'Kör- och arbetstid'!$C$2:$C$377,
'Kör- och arbetstid'!$A$2:$A$377),
"")</f>
        <v>40</v>
      </c>
      <c r="B664" s="24" t="s">
        <v>1136</v>
      </c>
      <c r="C664" s="29" t="s">
        <v>1255</v>
      </c>
      <c r="D664" s="29">
        <v>653</v>
      </c>
      <c r="E664" s="29" t="s">
        <v>1256</v>
      </c>
      <c r="F664" s="24">
        <v>1</v>
      </c>
      <c r="G664" s="29">
        <v>5</v>
      </c>
      <c r="H664" s="29" t="s">
        <v>1257</v>
      </c>
      <c r="I664" s="42" t="s">
        <v>1258</v>
      </c>
      <c r="J664" s="25">
        <v>391</v>
      </c>
      <c r="K664" s="30"/>
      <c r="L664" s="26">
        <f>VLOOKUP(A664,'Kör- och arbetstid'!$A$2:$N$377,13,FALSE)</f>
        <v>46180</v>
      </c>
      <c r="M664" s="27">
        <f t="shared" si="20"/>
        <v>23</v>
      </c>
      <c r="N664" s="28" t="str">
        <f t="shared" si="21"/>
        <v>sön</v>
      </c>
    </row>
    <row r="665" spans="1:14" ht="15" customHeight="1" x14ac:dyDescent="0.25">
      <c r="A665" s="23" cm="1">
        <f t="array" ref="A665">IFERROR(
_xlfn.XLOOKUP($E665&amp;"|"&amp;$F665,
'Kör- och arbetstid'!$B$2:$B$377&amp;"|"&amp;'Kör- och arbetstid'!$C$2:$C$377,
'Kör- och arbetstid'!$A$2:$A$377),
"")</f>
        <v>40</v>
      </c>
      <c r="B665" s="24" t="s">
        <v>1136</v>
      </c>
      <c r="C665" s="29" t="s">
        <v>1255</v>
      </c>
      <c r="D665" s="29">
        <v>653</v>
      </c>
      <c r="E665" s="29" t="s">
        <v>1255</v>
      </c>
      <c r="F665" s="24">
        <v>1</v>
      </c>
      <c r="G665" s="29">
        <v>1</v>
      </c>
      <c r="H665" s="29" t="s">
        <v>1259</v>
      </c>
      <c r="I665" s="42" t="s">
        <v>1260</v>
      </c>
      <c r="J665" s="25">
        <v>547</v>
      </c>
      <c r="K665" s="30"/>
      <c r="L665" s="26">
        <f>VLOOKUP(A665,'Kör- och arbetstid'!$A$2:$N$377,13,FALSE)</f>
        <v>46180</v>
      </c>
      <c r="M665" s="27">
        <f t="shared" si="20"/>
        <v>23</v>
      </c>
      <c r="N665" s="28" t="str">
        <f t="shared" si="21"/>
        <v>sön</v>
      </c>
    </row>
    <row r="666" spans="1:14" ht="15" customHeight="1" x14ac:dyDescent="0.25">
      <c r="A666" s="23" cm="1">
        <f t="array" ref="A666">IFERROR(
_xlfn.XLOOKUP($E666&amp;"|"&amp;$F666,
'Kör- och arbetstid'!$B$2:$B$377&amp;"|"&amp;'Kör- och arbetstid'!$C$2:$C$377,
'Kör- och arbetstid'!$A$2:$A$377),
"")</f>
        <v>40</v>
      </c>
      <c r="B666" s="24" t="s">
        <v>1136</v>
      </c>
      <c r="C666" s="24" t="s">
        <v>1261</v>
      </c>
      <c r="D666" s="24">
        <v>611</v>
      </c>
      <c r="E666" s="24" t="s">
        <v>1261</v>
      </c>
      <c r="F666" s="24">
        <v>1</v>
      </c>
      <c r="G666" s="24">
        <v>1</v>
      </c>
      <c r="H666" s="24" t="s">
        <v>1262</v>
      </c>
      <c r="I666" s="37" t="s">
        <v>1263</v>
      </c>
      <c r="J666" s="25">
        <v>794</v>
      </c>
      <c r="K666" s="24"/>
      <c r="L666" s="26">
        <f>VLOOKUP(A666,'Kör- och arbetstid'!$A$2:$N$377,13,FALSE)</f>
        <v>46180</v>
      </c>
      <c r="M666" s="27">
        <f t="shared" si="20"/>
        <v>23</v>
      </c>
      <c r="N666" s="28" t="str">
        <f t="shared" si="21"/>
        <v>sön</v>
      </c>
    </row>
    <row r="667" spans="1:14" ht="15" customHeight="1" x14ac:dyDescent="0.25">
      <c r="A667" s="23" cm="1">
        <f t="array" ref="A667">IFERROR(
_xlfn.XLOOKUP($E667&amp;"|"&amp;$F667,
'Kör- och arbetstid'!$B$2:$B$377&amp;"|"&amp;'Kör- och arbetstid'!$C$2:$C$377,
'Kör- och arbetstid'!$A$2:$A$377),
"")</f>
        <v>40</v>
      </c>
      <c r="B667" s="29" t="s">
        <v>1136</v>
      </c>
      <c r="C667" s="24" t="s">
        <v>1264</v>
      </c>
      <c r="D667" s="29">
        <v>612</v>
      </c>
      <c r="E667" s="29" t="s">
        <v>1264</v>
      </c>
      <c r="F667" s="24">
        <v>1</v>
      </c>
      <c r="G667" s="29">
        <v>1</v>
      </c>
      <c r="H667" s="34" t="s">
        <v>1265</v>
      </c>
      <c r="I667" s="33" t="s">
        <v>1266</v>
      </c>
      <c r="J667" s="35">
        <v>769</v>
      </c>
      <c r="K667" s="30"/>
      <c r="L667" s="26">
        <f>VLOOKUP(A667,'Kör- och arbetstid'!$A$2:$N$377,13,FALSE)</f>
        <v>46180</v>
      </c>
      <c r="M667" s="27">
        <f t="shared" si="20"/>
        <v>23</v>
      </c>
      <c r="N667" s="28" t="str">
        <f t="shared" si="21"/>
        <v>sön</v>
      </c>
    </row>
    <row r="668" spans="1:14" ht="15" customHeight="1" x14ac:dyDescent="0.25">
      <c r="A668" s="23" cm="1">
        <f t="array" ref="A668">IFERROR(
_xlfn.XLOOKUP($E668&amp;"|"&amp;$F668,
'Kör- och arbetstid'!$B$2:$B$377&amp;"|"&amp;'Kör- och arbetstid'!$C$2:$C$377,
'Kör- och arbetstid'!$A$2:$A$377),
"")</f>
        <v>41</v>
      </c>
      <c r="B668" s="29" t="s">
        <v>1136</v>
      </c>
      <c r="C668" s="24" t="s">
        <v>1552</v>
      </c>
      <c r="D668" s="29">
        <v>651</v>
      </c>
      <c r="E668" s="29" t="s">
        <v>1553</v>
      </c>
      <c r="F668" s="24">
        <v>1</v>
      </c>
      <c r="G668" s="29" t="s">
        <v>1554</v>
      </c>
      <c r="H668" s="29" t="s">
        <v>1555</v>
      </c>
      <c r="I668" s="42" t="s">
        <v>1556</v>
      </c>
      <c r="J668" s="38">
        <v>176</v>
      </c>
      <c r="K668" s="24"/>
      <c r="L668" s="26">
        <f>VLOOKUP(A668,'Kör- och arbetstid'!$A$2:$N$377,13,FALSE)</f>
        <v>46181</v>
      </c>
      <c r="M668" s="27">
        <f t="shared" si="20"/>
        <v>24</v>
      </c>
      <c r="N668" s="28" t="str">
        <f t="shared" si="21"/>
        <v>mån</v>
      </c>
    </row>
    <row r="669" spans="1:14" ht="15" customHeight="1" x14ac:dyDescent="0.25">
      <c r="A669" s="23" cm="1">
        <f t="array" ref="A669">IFERROR(
_xlfn.XLOOKUP($E669&amp;"|"&amp;$F669,
'Kör- och arbetstid'!$B$2:$B$377&amp;"|"&amp;'Kör- och arbetstid'!$C$2:$C$377,
'Kör- och arbetstid'!$A$2:$A$377),
"")</f>
        <v>41</v>
      </c>
      <c r="B669" s="29" t="s">
        <v>1136</v>
      </c>
      <c r="C669" s="24" t="s">
        <v>1552</v>
      </c>
      <c r="D669" s="29">
        <v>651</v>
      </c>
      <c r="E669" s="29" t="s">
        <v>1553</v>
      </c>
      <c r="F669" s="24">
        <v>1</v>
      </c>
      <c r="G669" s="29" t="s">
        <v>383</v>
      </c>
      <c r="H669" s="29" t="s">
        <v>1557</v>
      </c>
      <c r="I669" s="42" t="s">
        <v>1558</v>
      </c>
      <c r="J669" s="38">
        <v>329</v>
      </c>
      <c r="K669" s="24"/>
      <c r="L669" s="26">
        <f>VLOOKUP(A669,'Kör- och arbetstid'!$A$2:$N$377,13,FALSE)</f>
        <v>46181</v>
      </c>
      <c r="M669" s="27">
        <f t="shared" si="20"/>
        <v>24</v>
      </c>
      <c r="N669" s="28" t="str">
        <f t="shared" si="21"/>
        <v>mån</v>
      </c>
    </row>
    <row r="670" spans="1:14" ht="15" customHeight="1" x14ac:dyDescent="0.25">
      <c r="A670" s="23" cm="1">
        <f t="array" ref="A670">IFERROR(
_xlfn.XLOOKUP($E670&amp;"|"&amp;$F670,
'Kör- och arbetstid'!$B$2:$B$377&amp;"|"&amp;'Kör- och arbetstid'!$C$2:$C$377,
'Kör- och arbetstid'!$A$2:$A$377),
"")</f>
        <v>41</v>
      </c>
      <c r="B670" s="29" t="s">
        <v>1136</v>
      </c>
      <c r="C670" s="24" t="s">
        <v>1552</v>
      </c>
      <c r="D670" s="29">
        <v>651</v>
      </c>
      <c r="E670" s="29" t="s">
        <v>1553</v>
      </c>
      <c r="F670" s="24">
        <v>1</v>
      </c>
      <c r="G670" s="29" t="s">
        <v>1559</v>
      </c>
      <c r="H670" s="29" t="s">
        <v>1560</v>
      </c>
      <c r="I670" s="42" t="s">
        <v>1561</v>
      </c>
      <c r="J670" s="38">
        <v>299</v>
      </c>
      <c r="K670" s="24"/>
      <c r="L670" s="26">
        <f>VLOOKUP(A670,'Kör- och arbetstid'!$A$2:$N$377,13,FALSE)</f>
        <v>46181</v>
      </c>
      <c r="M670" s="27">
        <f t="shared" si="20"/>
        <v>24</v>
      </c>
      <c r="N670" s="28" t="str">
        <f t="shared" si="21"/>
        <v>mån</v>
      </c>
    </row>
    <row r="671" spans="1:14" ht="15" customHeight="1" x14ac:dyDescent="0.25">
      <c r="A671" s="23" cm="1">
        <f t="array" ref="A671">IFERROR(
_xlfn.XLOOKUP($E671&amp;"|"&amp;$F671,
'Kör- och arbetstid'!$B$2:$B$377&amp;"|"&amp;'Kör- och arbetstid'!$C$2:$C$377,
'Kör- och arbetstid'!$A$2:$A$377),
"")</f>
        <v>41</v>
      </c>
      <c r="B671" s="29" t="s">
        <v>1136</v>
      </c>
      <c r="C671" s="24" t="s">
        <v>1552</v>
      </c>
      <c r="D671" s="29">
        <v>651</v>
      </c>
      <c r="E671" s="29" t="s">
        <v>1553</v>
      </c>
      <c r="F671" s="24">
        <v>1</v>
      </c>
      <c r="G671" s="29" t="s">
        <v>1562</v>
      </c>
      <c r="H671" s="29" t="s">
        <v>1563</v>
      </c>
      <c r="I671" s="42" t="s">
        <v>1557</v>
      </c>
      <c r="J671" s="38">
        <v>500</v>
      </c>
      <c r="K671" s="24"/>
      <c r="L671" s="26">
        <f>VLOOKUP(A671,'Kör- och arbetstid'!$A$2:$N$377,13,FALSE)</f>
        <v>46181</v>
      </c>
      <c r="M671" s="27">
        <f t="shared" si="20"/>
        <v>24</v>
      </c>
      <c r="N671" s="28" t="str">
        <f t="shared" si="21"/>
        <v>mån</v>
      </c>
    </row>
    <row r="672" spans="1:14" ht="15" customHeight="1" x14ac:dyDescent="0.25">
      <c r="A672" s="23" cm="1">
        <f t="array" ref="A672">IFERROR(
_xlfn.XLOOKUP($E672&amp;"|"&amp;$F672,
'Kör- och arbetstid'!$B$2:$B$377&amp;"|"&amp;'Kör- och arbetstid'!$C$2:$C$377,
'Kör- och arbetstid'!$A$2:$A$377),
"")</f>
        <v>41</v>
      </c>
      <c r="B672" s="29" t="s">
        <v>1136</v>
      </c>
      <c r="C672" s="24" t="s">
        <v>1552</v>
      </c>
      <c r="D672" s="24">
        <v>651</v>
      </c>
      <c r="E672" s="24" t="s">
        <v>1553</v>
      </c>
      <c r="F672" s="24">
        <v>1</v>
      </c>
      <c r="G672" s="24" t="s">
        <v>1564</v>
      </c>
      <c r="H672" s="24" t="s">
        <v>1565</v>
      </c>
      <c r="I672" s="37" t="s">
        <v>1566</v>
      </c>
      <c r="J672" s="38">
        <v>439</v>
      </c>
      <c r="K672" s="24"/>
      <c r="L672" s="26">
        <f>VLOOKUP(A672,'Kör- och arbetstid'!$A$2:$N$377,13,FALSE)</f>
        <v>46181</v>
      </c>
      <c r="M672" s="27">
        <f t="shared" si="20"/>
        <v>24</v>
      </c>
      <c r="N672" s="28" t="str">
        <f t="shared" si="21"/>
        <v>mån</v>
      </c>
    </row>
    <row r="673" spans="1:14" ht="15" customHeight="1" x14ac:dyDescent="0.25">
      <c r="A673" s="23" cm="1">
        <f t="array" ref="A673">IFERROR(
_xlfn.XLOOKUP($E673&amp;"|"&amp;$F673,
'Kör- och arbetstid'!$B$2:$B$377&amp;"|"&amp;'Kör- och arbetstid'!$C$2:$C$377,
'Kör- och arbetstid'!$A$2:$A$377),
"")</f>
        <v>41</v>
      </c>
      <c r="B673" s="29" t="s">
        <v>1136</v>
      </c>
      <c r="C673" s="24" t="s">
        <v>1552</v>
      </c>
      <c r="D673" s="24">
        <v>651</v>
      </c>
      <c r="E673" s="24" t="s">
        <v>1553</v>
      </c>
      <c r="F673" s="24">
        <v>1</v>
      </c>
      <c r="G673" s="24">
        <v>1</v>
      </c>
      <c r="H673" s="24" t="s">
        <v>1567</v>
      </c>
      <c r="I673" s="37" t="s">
        <v>1568</v>
      </c>
      <c r="J673" s="38">
        <v>809</v>
      </c>
      <c r="K673" s="24"/>
      <c r="L673" s="26">
        <f>VLOOKUP(A673,'Kör- och arbetstid'!$A$2:$N$377,13,FALSE)</f>
        <v>46181</v>
      </c>
      <c r="M673" s="27">
        <f t="shared" si="20"/>
        <v>24</v>
      </c>
      <c r="N673" s="28" t="str">
        <f t="shared" si="21"/>
        <v>mån</v>
      </c>
    </row>
    <row r="674" spans="1:14" ht="15" customHeight="1" x14ac:dyDescent="0.25">
      <c r="A674" s="23" cm="1">
        <f t="array" ref="A674">IFERROR(
_xlfn.XLOOKUP($E674&amp;"|"&amp;$F674,
'Kör- och arbetstid'!$B$2:$B$377&amp;"|"&amp;'Kör- och arbetstid'!$C$2:$C$377,
'Kör- och arbetstid'!$A$2:$A$377),
"")</f>
        <v>41</v>
      </c>
      <c r="B674" s="29" t="s">
        <v>1136</v>
      </c>
      <c r="C674" s="24" t="s">
        <v>1552</v>
      </c>
      <c r="D674" s="24">
        <v>651</v>
      </c>
      <c r="E674" s="24" t="s">
        <v>1553</v>
      </c>
      <c r="F674" s="24">
        <v>1</v>
      </c>
      <c r="G674" s="24" t="s">
        <v>228</v>
      </c>
      <c r="H674" s="24" t="s">
        <v>1569</v>
      </c>
      <c r="I674" s="37" t="s">
        <v>1570</v>
      </c>
      <c r="J674" s="38">
        <v>548</v>
      </c>
      <c r="K674" s="24"/>
      <c r="L674" s="26">
        <f>VLOOKUP(A674,'Kör- och arbetstid'!$A$2:$N$377,13,FALSE)</f>
        <v>46181</v>
      </c>
      <c r="M674" s="27">
        <f t="shared" si="20"/>
        <v>24</v>
      </c>
      <c r="N674" s="28" t="str">
        <f t="shared" si="21"/>
        <v>mån</v>
      </c>
    </row>
    <row r="675" spans="1:14" ht="15" customHeight="1" x14ac:dyDescent="0.25">
      <c r="A675" s="23" cm="1">
        <f t="array" ref="A675">IFERROR(
_xlfn.XLOOKUP($E675&amp;"|"&amp;$F675,
'Kör- och arbetstid'!$B$2:$B$377&amp;"|"&amp;'Kör- och arbetstid'!$C$2:$C$377,
'Kör- och arbetstid'!$A$2:$A$377),
"")</f>
        <v>41</v>
      </c>
      <c r="B675" s="29" t="s">
        <v>1136</v>
      </c>
      <c r="C675" s="24" t="s">
        <v>1552</v>
      </c>
      <c r="D675" s="24">
        <v>651</v>
      </c>
      <c r="E675" s="24" t="s">
        <v>1553</v>
      </c>
      <c r="F675" s="24">
        <v>1</v>
      </c>
      <c r="G675" s="24" t="s">
        <v>1571</v>
      </c>
      <c r="H675" s="24" t="s">
        <v>1572</v>
      </c>
      <c r="I675" s="37" t="s">
        <v>1573</v>
      </c>
      <c r="J675" s="38">
        <v>250</v>
      </c>
      <c r="K675" s="24"/>
      <c r="L675" s="26">
        <f>VLOOKUP(A675,'Kör- och arbetstid'!$A$2:$N$377,13,FALSE)</f>
        <v>46181</v>
      </c>
      <c r="M675" s="27">
        <f t="shared" si="20"/>
        <v>24</v>
      </c>
      <c r="N675" s="28" t="str">
        <f t="shared" si="21"/>
        <v>mån</v>
      </c>
    </row>
    <row r="676" spans="1:14" ht="15" customHeight="1" x14ac:dyDescent="0.25">
      <c r="A676" s="23" cm="1">
        <f t="array" ref="A676">IFERROR(
_xlfn.XLOOKUP($E676&amp;"|"&amp;$F676,
'Kör- och arbetstid'!$B$2:$B$377&amp;"|"&amp;'Kör- och arbetstid'!$C$2:$C$377,
'Kör- och arbetstid'!$A$2:$A$377),
"")</f>
        <v>41</v>
      </c>
      <c r="B676" s="29" t="s">
        <v>1136</v>
      </c>
      <c r="C676" s="24" t="s">
        <v>1552</v>
      </c>
      <c r="D676" s="24">
        <v>651</v>
      </c>
      <c r="E676" s="24" t="s">
        <v>1553</v>
      </c>
      <c r="F676" s="24">
        <v>1</v>
      </c>
      <c r="G676" s="24">
        <v>4</v>
      </c>
      <c r="H676" s="24" t="s">
        <v>1574</v>
      </c>
      <c r="I676" s="37" t="s">
        <v>1575</v>
      </c>
      <c r="J676" s="38">
        <v>29</v>
      </c>
      <c r="K676" s="24" t="s">
        <v>1576</v>
      </c>
      <c r="L676" s="26">
        <f>VLOOKUP(A676,'Kör- och arbetstid'!$A$2:$N$377,13,FALSE)</f>
        <v>46181</v>
      </c>
      <c r="M676" s="27">
        <f t="shared" si="20"/>
        <v>24</v>
      </c>
      <c r="N676" s="28" t="str">
        <f t="shared" si="21"/>
        <v>mån</v>
      </c>
    </row>
    <row r="677" spans="1:14" ht="15" customHeight="1" x14ac:dyDescent="0.25">
      <c r="A677" s="23" cm="1">
        <f t="array" ref="A677">IFERROR(
_xlfn.XLOOKUP($E677&amp;"|"&amp;$F677,
'Kör- och arbetstid'!$B$2:$B$377&amp;"|"&amp;'Kör- och arbetstid'!$C$2:$C$377,
'Kör- och arbetstid'!$A$2:$A$377),
"")</f>
        <v>41</v>
      </c>
      <c r="B677" s="29" t="s">
        <v>1136</v>
      </c>
      <c r="C677" s="24" t="s">
        <v>1552</v>
      </c>
      <c r="D677" s="24">
        <v>651</v>
      </c>
      <c r="E677" s="24" t="s">
        <v>1553</v>
      </c>
      <c r="F677" s="24">
        <v>1</v>
      </c>
      <c r="G677" s="24">
        <v>4</v>
      </c>
      <c r="H677" s="24" t="s">
        <v>1577</v>
      </c>
      <c r="I677" s="37" t="s">
        <v>1574</v>
      </c>
      <c r="J677" s="38">
        <v>465</v>
      </c>
      <c r="K677" s="24" t="s">
        <v>1578</v>
      </c>
      <c r="L677" s="26">
        <f>VLOOKUP(A677,'Kör- och arbetstid'!$A$2:$N$377,13,FALSE)</f>
        <v>46181</v>
      </c>
      <c r="M677" s="27">
        <f t="shared" si="20"/>
        <v>24</v>
      </c>
      <c r="N677" s="28" t="str">
        <f t="shared" si="21"/>
        <v>mån</v>
      </c>
    </row>
    <row r="678" spans="1:14" ht="15" customHeight="1" x14ac:dyDescent="0.25">
      <c r="A678" s="23" cm="1">
        <f t="array" ref="A678">IFERROR(
_xlfn.XLOOKUP($E678&amp;"|"&amp;$F678,
'Kör- och arbetstid'!$B$2:$B$377&amp;"|"&amp;'Kör- och arbetstid'!$C$2:$C$377,
'Kör- och arbetstid'!$A$2:$A$377),
"")</f>
        <v>41</v>
      </c>
      <c r="B678" s="29" t="s">
        <v>1136</v>
      </c>
      <c r="C678" s="24" t="s">
        <v>1552</v>
      </c>
      <c r="D678" s="24">
        <v>651</v>
      </c>
      <c r="E678" s="24" t="s">
        <v>1553</v>
      </c>
      <c r="F678" s="24">
        <v>1</v>
      </c>
      <c r="G678" s="24">
        <v>4</v>
      </c>
      <c r="H678" s="24" t="s">
        <v>1579</v>
      </c>
      <c r="I678" s="37" t="s">
        <v>1580</v>
      </c>
      <c r="J678" s="38">
        <v>462</v>
      </c>
      <c r="K678" s="24" t="s">
        <v>1581</v>
      </c>
      <c r="L678" s="26">
        <f>VLOOKUP(A678,'Kör- och arbetstid'!$A$2:$N$377,13,FALSE)</f>
        <v>46181</v>
      </c>
      <c r="M678" s="27">
        <f t="shared" si="20"/>
        <v>24</v>
      </c>
      <c r="N678" s="28" t="str">
        <f t="shared" si="21"/>
        <v>mån</v>
      </c>
    </row>
    <row r="679" spans="1:14" ht="15" customHeight="1" x14ac:dyDescent="0.25">
      <c r="A679" s="23" cm="1">
        <f t="array" ref="A679">IFERROR(
_xlfn.XLOOKUP($E679&amp;"|"&amp;$F679,
'Kör- och arbetstid'!$B$2:$B$377&amp;"|"&amp;'Kör- och arbetstid'!$C$2:$C$377,
'Kör- och arbetstid'!$A$2:$A$377),
"")</f>
        <v>41</v>
      </c>
      <c r="B679" s="29" t="s">
        <v>1136</v>
      </c>
      <c r="C679" s="24" t="s">
        <v>1552</v>
      </c>
      <c r="D679" s="24">
        <v>651</v>
      </c>
      <c r="E679" s="24" t="s">
        <v>1553</v>
      </c>
      <c r="F679" s="24">
        <v>1</v>
      </c>
      <c r="G679" s="24">
        <v>5</v>
      </c>
      <c r="H679" s="24" t="s">
        <v>1582</v>
      </c>
      <c r="I679" s="37" t="s">
        <v>1583</v>
      </c>
      <c r="J679" s="38">
        <v>795</v>
      </c>
      <c r="K679" s="24"/>
      <c r="L679" s="26">
        <f>VLOOKUP(A679,'Kör- och arbetstid'!$A$2:$N$377,13,FALSE)</f>
        <v>46181</v>
      </c>
      <c r="M679" s="27">
        <f t="shared" si="20"/>
        <v>24</v>
      </c>
      <c r="N679" s="28" t="str">
        <f t="shared" si="21"/>
        <v>mån</v>
      </c>
    </row>
    <row r="680" spans="1:14" ht="15" customHeight="1" x14ac:dyDescent="0.25">
      <c r="A680" s="23" cm="1">
        <f t="array" ref="A680">IFERROR(
_xlfn.XLOOKUP($E680&amp;"|"&amp;$F680,
'Kör- och arbetstid'!$B$2:$B$377&amp;"|"&amp;'Kör- och arbetstid'!$C$2:$C$377,
'Kör- och arbetstid'!$A$2:$A$377),
"")</f>
        <v>41</v>
      </c>
      <c r="B680" s="29" t="s">
        <v>1136</v>
      </c>
      <c r="C680" s="24" t="s">
        <v>1552</v>
      </c>
      <c r="D680" s="24">
        <v>651</v>
      </c>
      <c r="E680" s="24" t="s">
        <v>1553</v>
      </c>
      <c r="F680" s="24">
        <v>1</v>
      </c>
      <c r="G680" s="24">
        <v>6</v>
      </c>
      <c r="H680" s="24" t="s">
        <v>1584</v>
      </c>
      <c r="I680" s="37" t="s">
        <v>1585</v>
      </c>
      <c r="J680" s="38">
        <v>1146</v>
      </c>
      <c r="K680" s="24"/>
      <c r="L680" s="26">
        <f>VLOOKUP(A680,'Kör- och arbetstid'!$A$2:$N$377,13,FALSE)</f>
        <v>46181</v>
      </c>
      <c r="M680" s="27">
        <f t="shared" si="20"/>
        <v>24</v>
      </c>
      <c r="N680" s="28" t="str">
        <f t="shared" si="21"/>
        <v>mån</v>
      </c>
    </row>
    <row r="681" spans="1:14" ht="15" customHeight="1" x14ac:dyDescent="0.25">
      <c r="A681" s="23" cm="1">
        <f t="array" ref="A681">IFERROR(
_xlfn.XLOOKUP($E681&amp;"|"&amp;$F681,
'Kör- och arbetstid'!$B$2:$B$377&amp;"|"&amp;'Kör- och arbetstid'!$C$2:$C$377,
'Kör- och arbetstid'!$A$2:$A$377),
"")</f>
        <v>41</v>
      </c>
      <c r="B681" s="29" t="s">
        <v>1136</v>
      </c>
      <c r="C681" s="24" t="s">
        <v>1552</v>
      </c>
      <c r="D681" s="24">
        <v>651</v>
      </c>
      <c r="E681" s="24" t="s">
        <v>1553</v>
      </c>
      <c r="F681" s="24">
        <v>1</v>
      </c>
      <c r="G681" s="24">
        <v>7</v>
      </c>
      <c r="H681" s="24" t="s">
        <v>1586</v>
      </c>
      <c r="I681" s="37" t="s">
        <v>1587</v>
      </c>
      <c r="J681" s="38">
        <v>585</v>
      </c>
      <c r="K681" s="24"/>
      <c r="L681" s="26">
        <f>VLOOKUP(A681,'Kör- och arbetstid'!$A$2:$N$377,13,FALSE)</f>
        <v>46181</v>
      </c>
      <c r="M681" s="27">
        <f t="shared" si="20"/>
        <v>24</v>
      </c>
      <c r="N681" s="28" t="str">
        <f t="shared" si="21"/>
        <v>mån</v>
      </c>
    </row>
    <row r="682" spans="1:14" ht="15" customHeight="1" x14ac:dyDescent="0.25">
      <c r="A682" s="23" cm="1">
        <f t="array" ref="A682">IFERROR(
_xlfn.XLOOKUP($E682&amp;"|"&amp;$F682,
'Kör- och arbetstid'!$B$2:$B$377&amp;"|"&amp;'Kör- och arbetstid'!$C$2:$C$377,
'Kör- och arbetstid'!$A$2:$A$377),
"")</f>
        <v>41</v>
      </c>
      <c r="B682" s="29" t="s">
        <v>1136</v>
      </c>
      <c r="C682" s="24" t="s">
        <v>1552</v>
      </c>
      <c r="D682" s="24">
        <v>651</v>
      </c>
      <c r="E682" s="24" t="s">
        <v>1553</v>
      </c>
      <c r="F682" s="24">
        <v>1</v>
      </c>
      <c r="G682" s="24">
        <v>8</v>
      </c>
      <c r="H682" s="24" t="s">
        <v>1588</v>
      </c>
      <c r="I682" s="37" t="s">
        <v>1589</v>
      </c>
      <c r="J682" s="38">
        <v>425</v>
      </c>
      <c r="K682" s="24"/>
      <c r="L682" s="26">
        <f>VLOOKUP(A682,'Kör- och arbetstid'!$A$2:$N$377,13,FALSE)</f>
        <v>46181</v>
      </c>
      <c r="M682" s="27">
        <f t="shared" si="20"/>
        <v>24</v>
      </c>
      <c r="N682" s="28" t="str">
        <f t="shared" si="21"/>
        <v>mån</v>
      </c>
    </row>
    <row r="683" spans="1:14" ht="15" customHeight="1" x14ac:dyDescent="0.25">
      <c r="A683" s="23" cm="1">
        <f t="array" ref="A683">IFERROR(
_xlfn.XLOOKUP($E683&amp;"|"&amp;$F683,
'Kör- och arbetstid'!$B$2:$B$377&amp;"|"&amp;'Kör- och arbetstid'!$C$2:$C$377,
'Kör- och arbetstid'!$A$2:$A$377),
"")</f>
        <v>41</v>
      </c>
      <c r="B683" s="29" t="s">
        <v>1136</v>
      </c>
      <c r="C683" s="24" t="s">
        <v>1552</v>
      </c>
      <c r="D683" s="24">
        <v>651</v>
      </c>
      <c r="E683" s="24" t="s">
        <v>1553</v>
      </c>
      <c r="F683" s="24">
        <v>1</v>
      </c>
      <c r="G683" s="24">
        <v>9</v>
      </c>
      <c r="H683" s="24" t="s">
        <v>1590</v>
      </c>
      <c r="I683" s="37" t="s">
        <v>1591</v>
      </c>
      <c r="J683" s="38">
        <v>583</v>
      </c>
      <c r="K683" s="24"/>
      <c r="L683" s="26">
        <f>VLOOKUP(A683,'Kör- och arbetstid'!$A$2:$N$377,13,FALSE)</f>
        <v>46181</v>
      </c>
      <c r="M683" s="27">
        <f t="shared" si="20"/>
        <v>24</v>
      </c>
      <c r="N683" s="28" t="str">
        <f t="shared" si="21"/>
        <v>mån</v>
      </c>
    </row>
    <row r="684" spans="1:14" ht="15" customHeight="1" x14ac:dyDescent="0.25">
      <c r="A684" s="23" cm="1">
        <f t="array" ref="A684">IFERROR(
_xlfn.XLOOKUP($E684&amp;"|"&amp;$F684,
'Kör- och arbetstid'!$B$2:$B$377&amp;"|"&amp;'Kör- och arbetstid'!$C$2:$C$377,
'Kör- och arbetstid'!$A$2:$A$377),
"")</f>
        <v>41</v>
      </c>
      <c r="B684" s="29" t="s">
        <v>1136</v>
      </c>
      <c r="C684" s="24" t="s">
        <v>1552</v>
      </c>
      <c r="D684" s="24">
        <v>651</v>
      </c>
      <c r="E684" s="24" t="s">
        <v>1553</v>
      </c>
      <c r="F684" s="24">
        <v>1</v>
      </c>
      <c r="G684" s="24">
        <v>10</v>
      </c>
      <c r="H684" s="24" t="s">
        <v>1590</v>
      </c>
      <c r="I684" s="37" t="s">
        <v>1592</v>
      </c>
      <c r="J684" s="38">
        <v>472</v>
      </c>
      <c r="K684" s="24"/>
      <c r="L684" s="26">
        <f>VLOOKUP(A684,'Kör- och arbetstid'!$A$2:$N$377,13,FALSE)</f>
        <v>46181</v>
      </c>
      <c r="M684" s="27">
        <f t="shared" si="20"/>
        <v>24</v>
      </c>
      <c r="N684" s="28" t="str">
        <f t="shared" si="21"/>
        <v>mån</v>
      </c>
    </row>
    <row r="685" spans="1:14" ht="15" customHeight="1" x14ac:dyDescent="0.25">
      <c r="A685" s="23" cm="1">
        <f t="array" ref="A685">IFERROR(
_xlfn.XLOOKUP($E685&amp;"|"&amp;$F685,
'Kör- och arbetstid'!$B$2:$B$377&amp;"|"&amp;'Kör- och arbetstid'!$C$2:$C$377,
'Kör- och arbetstid'!$A$2:$A$377),
"")</f>
        <v>41</v>
      </c>
      <c r="B685" s="29" t="s">
        <v>1136</v>
      </c>
      <c r="C685" s="24" t="s">
        <v>1552</v>
      </c>
      <c r="D685" s="24">
        <v>651</v>
      </c>
      <c r="E685" s="24" t="s">
        <v>1553</v>
      </c>
      <c r="F685" s="24">
        <v>1</v>
      </c>
      <c r="G685" s="24">
        <v>11</v>
      </c>
      <c r="H685" s="24" t="s">
        <v>1593</v>
      </c>
      <c r="I685" s="37" t="s">
        <v>1594</v>
      </c>
      <c r="J685" s="38">
        <v>388</v>
      </c>
      <c r="K685" s="24"/>
      <c r="L685" s="26">
        <f>VLOOKUP(A685,'Kör- och arbetstid'!$A$2:$N$377,13,FALSE)</f>
        <v>46181</v>
      </c>
      <c r="M685" s="27">
        <f t="shared" si="20"/>
        <v>24</v>
      </c>
      <c r="N685" s="28" t="str">
        <f t="shared" si="21"/>
        <v>mån</v>
      </c>
    </row>
    <row r="686" spans="1:14" ht="15" customHeight="1" x14ac:dyDescent="0.25">
      <c r="A686" s="23" cm="1">
        <f t="array" ref="A686">IFERROR(
_xlfn.XLOOKUP($E686&amp;"|"&amp;$F686,
'Kör- och arbetstid'!$B$2:$B$377&amp;"|"&amp;'Kör- och arbetstid'!$C$2:$C$377,
'Kör- och arbetstid'!$A$2:$A$377),
"")</f>
        <v>41</v>
      </c>
      <c r="B686" s="29" t="s">
        <v>1136</v>
      </c>
      <c r="C686" s="24" t="s">
        <v>1552</v>
      </c>
      <c r="D686" s="24">
        <v>651</v>
      </c>
      <c r="E686" s="24" t="s">
        <v>1553</v>
      </c>
      <c r="F686" s="24">
        <v>1</v>
      </c>
      <c r="G686" s="24">
        <v>12</v>
      </c>
      <c r="H686" s="24" t="s">
        <v>1595</v>
      </c>
      <c r="I686" s="37" t="s">
        <v>1596</v>
      </c>
      <c r="J686" s="38">
        <v>338</v>
      </c>
      <c r="K686" s="24"/>
      <c r="L686" s="26">
        <f>VLOOKUP(A686,'Kör- och arbetstid'!$A$2:$N$377,13,FALSE)</f>
        <v>46181</v>
      </c>
      <c r="M686" s="27">
        <f t="shared" si="20"/>
        <v>24</v>
      </c>
      <c r="N686" s="28" t="str">
        <f t="shared" si="21"/>
        <v>mån</v>
      </c>
    </row>
    <row r="687" spans="1:14" ht="15" customHeight="1" x14ac:dyDescent="0.25">
      <c r="A687" s="23" cm="1">
        <f t="array" ref="A687">IFERROR(
_xlfn.XLOOKUP($E687&amp;"|"&amp;$F687,
'Kör- och arbetstid'!$B$2:$B$377&amp;"|"&amp;'Kör- och arbetstid'!$C$2:$C$377,
'Kör- och arbetstid'!$A$2:$A$377),
"")</f>
        <v>41</v>
      </c>
      <c r="B687" s="29" t="s">
        <v>1136</v>
      </c>
      <c r="C687" s="24" t="s">
        <v>1552</v>
      </c>
      <c r="D687" s="24">
        <v>651</v>
      </c>
      <c r="E687" s="24" t="s">
        <v>1553</v>
      </c>
      <c r="F687" s="24">
        <v>1</v>
      </c>
      <c r="G687" s="24">
        <v>13</v>
      </c>
      <c r="H687" s="24" t="s">
        <v>1595</v>
      </c>
      <c r="I687" s="37" t="s">
        <v>1565</v>
      </c>
      <c r="J687" s="38">
        <v>311</v>
      </c>
      <c r="K687" s="24"/>
      <c r="L687" s="26">
        <f>VLOOKUP(A687,'Kör- och arbetstid'!$A$2:$N$377,13,FALSE)</f>
        <v>46181</v>
      </c>
      <c r="M687" s="27">
        <f t="shared" si="20"/>
        <v>24</v>
      </c>
      <c r="N687" s="28" t="str">
        <f t="shared" si="21"/>
        <v>mån</v>
      </c>
    </row>
    <row r="688" spans="1:14" ht="15" customHeight="1" x14ac:dyDescent="0.25">
      <c r="A688" s="23" cm="1">
        <f t="array" ref="A688">IFERROR(
_xlfn.XLOOKUP($E688&amp;"|"&amp;$F688,
'Kör- och arbetstid'!$B$2:$B$377&amp;"|"&amp;'Kör- och arbetstid'!$C$2:$C$377,
'Kör- och arbetstid'!$A$2:$A$377),
"")</f>
        <v>41</v>
      </c>
      <c r="B688" s="29" t="s">
        <v>1136</v>
      </c>
      <c r="C688" s="24" t="s">
        <v>1552</v>
      </c>
      <c r="D688" s="24">
        <v>651</v>
      </c>
      <c r="E688" s="24" t="s">
        <v>1553</v>
      </c>
      <c r="F688" s="24">
        <v>1</v>
      </c>
      <c r="G688" s="24" t="s">
        <v>1597</v>
      </c>
      <c r="H688" s="24" t="s">
        <v>1585</v>
      </c>
      <c r="I688" s="37" t="s">
        <v>1598</v>
      </c>
      <c r="J688" s="38">
        <v>57</v>
      </c>
      <c r="K688" s="24"/>
      <c r="L688" s="26">
        <f>VLOOKUP(A688,'Kör- och arbetstid'!$A$2:$N$377,13,FALSE)</f>
        <v>46181</v>
      </c>
      <c r="M688" s="27">
        <f t="shared" si="20"/>
        <v>24</v>
      </c>
      <c r="N688" s="28" t="str">
        <f t="shared" si="21"/>
        <v>mån</v>
      </c>
    </row>
    <row r="689" spans="1:14" ht="15" customHeight="1" x14ac:dyDescent="0.25">
      <c r="A689" s="23" cm="1">
        <f t="array" ref="A689">IFERROR(
_xlfn.XLOOKUP($E689&amp;"|"&amp;$F689,
'Kör- och arbetstid'!$B$2:$B$377&amp;"|"&amp;'Kör- och arbetstid'!$C$2:$C$377,
'Kör- och arbetstid'!$A$2:$A$377),
"")</f>
        <v>41</v>
      </c>
      <c r="B689" s="29" t="s">
        <v>1136</v>
      </c>
      <c r="C689" s="24" t="s">
        <v>1552</v>
      </c>
      <c r="D689" s="24">
        <v>651</v>
      </c>
      <c r="E689" s="24" t="s">
        <v>1553</v>
      </c>
      <c r="F689" s="24">
        <v>1</v>
      </c>
      <c r="G689" s="24" t="s">
        <v>1599</v>
      </c>
      <c r="H689" s="24" t="s">
        <v>1579</v>
      </c>
      <c r="I689" s="37" t="s">
        <v>1572</v>
      </c>
      <c r="J689" s="38">
        <v>46</v>
      </c>
      <c r="K689" s="24"/>
      <c r="L689" s="26">
        <f>VLOOKUP(A689,'Kör- och arbetstid'!$A$2:$N$377,13,FALSE)</f>
        <v>46181</v>
      </c>
      <c r="M689" s="27">
        <f t="shared" si="20"/>
        <v>24</v>
      </c>
      <c r="N689" s="28" t="str">
        <f t="shared" si="21"/>
        <v>mån</v>
      </c>
    </row>
    <row r="690" spans="1:14" ht="15" customHeight="1" x14ac:dyDescent="0.25">
      <c r="A690" s="23" cm="1">
        <f t="array" ref="A690">IFERROR(
_xlfn.XLOOKUP($E690&amp;"|"&amp;$F690,
'Kör- och arbetstid'!$B$2:$B$377&amp;"|"&amp;'Kör- och arbetstid'!$C$2:$C$377,
'Kör- och arbetstid'!$A$2:$A$377),
"")</f>
        <v>41</v>
      </c>
      <c r="B690" s="29" t="s">
        <v>1136</v>
      </c>
      <c r="C690" s="24" t="s">
        <v>1552</v>
      </c>
      <c r="D690" s="24">
        <v>651</v>
      </c>
      <c r="E690" s="24" t="s">
        <v>1553</v>
      </c>
      <c r="F690" s="24">
        <v>1</v>
      </c>
      <c r="G690" s="24" t="s">
        <v>1600</v>
      </c>
      <c r="H690" s="24" t="s">
        <v>1601</v>
      </c>
      <c r="I690" s="37" t="s">
        <v>1602</v>
      </c>
      <c r="J690" s="38">
        <v>41</v>
      </c>
      <c r="K690" s="24"/>
      <c r="L690" s="26">
        <f>VLOOKUP(A690,'Kör- och arbetstid'!$A$2:$N$377,13,FALSE)</f>
        <v>46181</v>
      </c>
      <c r="M690" s="27">
        <f t="shared" si="20"/>
        <v>24</v>
      </c>
      <c r="N690" s="28" t="str">
        <f t="shared" si="21"/>
        <v>mån</v>
      </c>
    </row>
    <row r="691" spans="1:14" ht="15" customHeight="1" x14ac:dyDescent="0.25">
      <c r="A691" s="23" cm="1">
        <f t="array" ref="A691">IFERROR(
_xlfn.XLOOKUP($E691&amp;"|"&amp;$F691,
'Kör- och arbetstid'!$B$2:$B$377&amp;"|"&amp;'Kör- och arbetstid'!$C$2:$C$377,
'Kör- och arbetstid'!$A$2:$A$377),
"")</f>
        <v>42</v>
      </c>
      <c r="B691" s="24" t="s">
        <v>1136</v>
      </c>
      <c r="C691" s="24" t="s">
        <v>1603</v>
      </c>
      <c r="D691" s="29">
        <v>621</v>
      </c>
      <c r="E691" s="29" t="s">
        <v>1603</v>
      </c>
      <c r="F691" s="24">
        <v>1</v>
      </c>
      <c r="G691" s="29">
        <v>5</v>
      </c>
      <c r="H691" s="29" t="s">
        <v>1604</v>
      </c>
      <c r="I691" s="42" t="s">
        <v>1605</v>
      </c>
      <c r="J691" s="25">
        <v>271</v>
      </c>
      <c r="K691" s="24"/>
      <c r="L691" s="26">
        <f>VLOOKUP(A691,'Kör- och arbetstid'!$A$2:$N$377,13,FALSE)</f>
        <v>46182</v>
      </c>
      <c r="M691" s="27">
        <f t="shared" si="20"/>
        <v>24</v>
      </c>
      <c r="N691" s="28" t="str">
        <f t="shared" si="21"/>
        <v>tis</v>
      </c>
    </row>
    <row r="692" spans="1:14" ht="15" customHeight="1" x14ac:dyDescent="0.25">
      <c r="A692" s="23" cm="1">
        <f t="array" ref="A692">IFERROR(
_xlfn.XLOOKUP($E692&amp;"|"&amp;$F692,
'Kör- och arbetstid'!$B$2:$B$377&amp;"|"&amp;'Kör- och arbetstid'!$C$2:$C$377,
'Kör- och arbetstid'!$A$2:$A$377),
"")</f>
        <v>42</v>
      </c>
      <c r="B692" s="24" t="s">
        <v>1136</v>
      </c>
      <c r="C692" s="24" t="s">
        <v>1603</v>
      </c>
      <c r="D692" s="24">
        <v>621</v>
      </c>
      <c r="E692" s="24" t="s">
        <v>1603</v>
      </c>
      <c r="F692" s="24">
        <v>1</v>
      </c>
      <c r="G692" s="24">
        <v>4</v>
      </c>
      <c r="H692" s="24" t="s">
        <v>1606</v>
      </c>
      <c r="I692" s="37" t="s">
        <v>1607</v>
      </c>
      <c r="J692" s="25">
        <v>378</v>
      </c>
      <c r="K692" s="24"/>
      <c r="L692" s="26">
        <f>VLOOKUP(A692,'Kör- och arbetstid'!$A$2:$N$377,13,FALSE)</f>
        <v>46182</v>
      </c>
      <c r="M692" s="27">
        <f t="shared" si="20"/>
        <v>24</v>
      </c>
      <c r="N692" s="28" t="str">
        <f t="shared" si="21"/>
        <v>tis</v>
      </c>
    </row>
    <row r="693" spans="1:14" ht="15" customHeight="1" x14ac:dyDescent="0.25">
      <c r="A693" s="23" cm="1">
        <f t="array" ref="A693">IFERROR(
_xlfn.XLOOKUP($E693&amp;"|"&amp;$F693,
'Kör- och arbetstid'!$B$2:$B$377&amp;"|"&amp;'Kör- och arbetstid'!$C$2:$C$377,
'Kör- och arbetstid'!$A$2:$A$377),
"")</f>
        <v>42</v>
      </c>
      <c r="B693" s="24" t="s">
        <v>1136</v>
      </c>
      <c r="C693" s="24" t="s">
        <v>1603</v>
      </c>
      <c r="D693" s="24">
        <v>621</v>
      </c>
      <c r="E693" s="24" t="s">
        <v>1603</v>
      </c>
      <c r="F693" s="24">
        <v>1</v>
      </c>
      <c r="G693" s="24">
        <v>3</v>
      </c>
      <c r="H693" s="24" t="s">
        <v>1608</v>
      </c>
      <c r="I693" s="37" t="s">
        <v>1609</v>
      </c>
      <c r="J693" s="25">
        <v>546</v>
      </c>
      <c r="K693" s="24"/>
      <c r="L693" s="26">
        <f>VLOOKUP(A693,'Kör- och arbetstid'!$A$2:$N$377,13,FALSE)</f>
        <v>46182</v>
      </c>
      <c r="M693" s="27">
        <f t="shared" si="20"/>
        <v>24</v>
      </c>
      <c r="N693" s="28" t="str">
        <f t="shared" si="21"/>
        <v>tis</v>
      </c>
    </row>
    <row r="694" spans="1:14" ht="15" customHeight="1" x14ac:dyDescent="0.25">
      <c r="A694" s="23" cm="1">
        <f t="array" ref="A694">IFERROR(
_xlfn.XLOOKUP($E694&amp;"|"&amp;$F694,
'Kör- och arbetstid'!$B$2:$B$377&amp;"|"&amp;'Kör- och arbetstid'!$C$2:$C$377,
'Kör- och arbetstid'!$A$2:$A$377),
"")</f>
        <v>42</v>
      </c>
      <c r="B694" s="24" t="s">
        <v>1136</v>
      </c>
      <c r="C694" s="24" t="s">
        <v>1603</v>
      </c>
      <c r="D694" s="24">
        <v>621</v>
      </c>
      <c r="E694" s="24" t="s">
        <v>1603</v>
      </c>
      <c r="F694" s="24">
        <v>1</v>
      </c>
      <c r="G694" s="24">
        <v>2</v>
      </c>
      <c r="H694" s="24" t="s">
        <v>1610</v>
      </c>
      <c r="I694" s="37" t="s">
        <v>1611</v>
      </c>
      <c r="J694" s="25">
        <v>720</v>
      </c>
      <c r="K694" s="24"/>
      <c r="L694" s="26">
        <f>VLOOKUP(A694,'Kör- och arbetstid'!$A$2:$N$377,13,FALSE)</f>
        <v>46182</v>
      </c>
      <c r="M694" s="27">
        <f t="shared" si="20"/>
        <v>24</v>
      </c>
      <c r="N694" s="28" t="str">
        <f t="shared" si="21"/>
        <v>tis</v>
      </c>
    </row>
    <row r="695" spans="1:14" ht="15" customHeight="1" x14ac:dyDescent="0.25">
      <c r="A695" s="23" cm="1">
        <f t="array" ref="A695">IFERROR(
_xlfn.XLOOKUP($E695&amp;"|"&amp;$F695,
'Kör- och arbetstid'!$B$2:$B$377&amp;"|"&amp;'Kör- och arbetstid'!$C$2:$C$377,
'Kör- och arbetstid'!$A$2:$A$377),
"")</f>
        <v>42</v>
      </c>
      <c r="B695" s="29" t="s">
        <v>1136</v>
      </c>
      <c r="C695" s="24" t="s">
        <v>1612</v>
      </c>
      <c r="D695" s="24">
        <v>637</v>
      </c>
      <c r="E695" s="24" t="s">
        <v>1613</v>
      </c>
      <c r="F695" s="24">
        <v>1</v>
      </c>
      <c r="G695" s="24">
        <v>3</v>
      </c>
      <c r="H695" s="24" t="s">
        <v>1614</v>
      </c>
      <c r="I695" s="24" t="s">
        <v>1615</v>
      </c>
      <c r="J695" s="38">
        <v>865</v>
      </c>
      <c r="K695" s="24"/>
      <c r="L695" s="26">
        <f>VLOOKUP(A695,'Kör- och arbetstid'!$A$2:$N$377,13,FALSE)</f>
        <v>46182</v>
      </c>
      <c r="M695" s="27">
        <f t="shared" si="20"/>
        <v>24</v>
      </c>
      <c r="N695" s="28" t="str">
        <f t="shared" si="21"/>
        <v>tis</v>
      </c>
    </row>
    <row r="696" spans="1:14" ht="15" customHeight="1" x14ac:dyDescent="0.25">
      <c r="A696" s="23" cm="1">
        <f t="array" ref="A696">IFERROR(
_xlfn.XLOOKUP($E696&amp;"|"&amp;$F696,
'Kör- och arbetstid'!$B$2:$B$377&amp;"|"&amp;'Kör- och arbetstid'!$C$2:$C$377,
'Kör- och arbetstid'!$A$2:$A$377),
"")</f>
        <v>42</v>
      </c>
      <c r="B696" s="29" t="s">
        <v>1136</v>
      </c>
      <c r="C696" s="24" t="s">
        <v>1612</v>
      </c>
      <c r="D696" s="29">
        <v>637</v>
      </c>
      <c r="E696" s="29" t="s">
        <v>1616</v>
      </c>
      <c r="F696" s="24">
        <v>1</v>
      </c>
      <c r="G696" s="29">
        <v>4</v>
      </c>
      <c r="H696" s="29" t="s">
        <v>1617</v>
      </c>
      <c r="I696" s="29" t="s">
        <v>1618</v>
      </c>
      <c r="J696" s="38">
        <v>211</v>
      </c>
      <c r="K696" s="45"/>
      <c r="L696" s="26">
        <f>VLOOKUP(A696,'Kör- och arbetstid'!$A$2:$N$377,13,FALSE)</f>
        <v>46182</v>
      </c>
      <c r="M696" s="27">
        <f t="shared" si="20"/>
        <v>24</v>
      </c>
      <c r="N696" s="28" t="str">
        <f t="shared" si="21"/>
        <v>tis</v>
      </c>
    </row>
    <row r="697" spans="1:14" ht="15" customHeight="1" x14ac:dyDescent="0.25">
      <c r="A697" s="23" cm="1">
        <f t="array" ref="A697">IFERROR(
_xlfn.XLOOKUP($E697&amp;"|"&amp;$F697,
'Kör- och arbetstid'!$B$2:$B$377&amp;"|"&amp;'Kör- och arbetstid'!$C$2:$C$377,
'Kör- och arbetstid'!$A$2:$A$377),
"")</f>
        <v>42</v>
      </c>
      <c r="B697" s="29" t="s">
        <v>1136</v>
      </c>
      <c r="C697" s="24" t="s">
        <v>1612</v>
      </c>
      <c r="D697" s="29">
        <v>637</v>
      </c>
      <c r="E697" s="29" t="s">
        <v>1616</v>
      </c>
      <c r="F697" s="24">
        <v>1</v>
      </c>
      <c r="G697" s="29">
        <v>3</v>
      </c>
      <c r="H697" s="29" t="s">
        <v>1619</v>
      </c>
      <c r="I697" s="29" t="s">
        <v>1620</v>
      </c>
      <c r="J697" s="38">
        <v>799</v>
      </c>
      <c r="K697" s="45"/>
      <c r="L697" s="26">
        <f>VLOOKUP(A697,'Kör- och arbetstid'!$A$2:$N$377,13,FALSE)</f>
        <v>46182</v>
      </c>
      <c r="M697" s="27">
        <f t="shared" si="20"/>
        <v>24</v>
      </c>
      <c r="N697" s="28" t="str">
        <f t="shared" si="21"/>
        <v>tis</v>
      </c>
    </row>
    <row r="698" spans="1:14" ht="15" customHeight="1" x14ac:dyDescent="0.25">
      <c r="A698" s="23" cm="1">
        <f t="array" ref="A698">IFERROR(
_xlfn.XLOOKUP($E698&amp;"|"&amp;$F698,
'Kör- och arbetstid'!$B$2:$B$377&amp;"|"&amp;'Kör- och arbetstid'!$C$2:$C$377,
'Kör- och arbetstid'!$A$2:$A$377),
"")</f>
        <v>42</v>
      </c>
      <c r="B698" s="24" t="s">
        <v>1136</v>
      </c>
      <c r="C698" s="24" t="s">
        <v>1621</v>
      </c>
      <c r="D698" s="29">
        <v>637</v>
      </c>
      <c r="E698" s="30" t="s">
        <v>1622</v>
      </c>
      <c r="F698" s="24">
        <v>1</v>
      </c>
      <c r="G698" s="29" t="s">
        <v>1064</v>
      </c>
      <c r="H698" s="29" t="s">
        <v>1623</v>
      </c>
      <c r="I698" s="29" t="s">
        <v>1624</v>
      </c>
      <c r="J698" s="38">
        <v>348</v>
      </c>
      <c r="K698" s="45"/>
      <c r="L698" s="26">
        <f>VLOOKUP(A698,'Kör- och arbetstid'!$A$2:$N$377,13,FALSE)</f>
        <v>46182</v>
      </c>
      <c r="M698" s="27">
        <f t="shared" si="20"/>
        <v>24</v>
      </c>
      <c r="N698" s="28" t="str">
        <f t="shared" si="21"/>
        <v>tis</v>
      </c>
    </row>
    <row r="699" spans="1:14" ht="15" customHeight="1" x14ac:dyDescent="0.25">
      <c r="A699" s="23" cm="1">
        <f t="array" ref="A699">IFERROR(
_xlfn.XLOOKUP($E699&amp;"|"&amp;$F699,
'Kör- och arbetstid'!$B$2:$B$377&amp;"|"&amp;'Kör- och arbetstid'!$C$2:$C$377,
'Kör- och arbetstid'!$A$2:$A$377),
"")</f>
        <v>42</v>
      </c>
      <c r="B699" s="24" t="s">
        <v>1136</v>
      </c>
      <c r="C699" s="24" t="s">
        <v>1621</v>
      </c>
      <c r="D699" s="29">
        <v>637</v>
      </c>
      <c r="E699" s="29" t="s">
        <v>1622</v>
      </c>
      <c r="F699" s="24">
        <v>1</v>
      </c>
      <c r="G699" s="29">
        <v>1</v>
      </c>
      <c r="H699" s="29" t="s">
        <v>1625</v>
      </c>
      <c r="I699" s="29" t="s">
        <v>1626</v>
      </c>
      <c r="J699" s="38">
        <v>624</v>
      </c>
      <c r="K699" s="45"/>
      <c r="L699" s="26">
        <f>VLOOKUP(A699,'Kör- och arbetstid'!$A$2:$N$377,13,FALSE)</f>
        <v>46182</v>
      </c>
      <c r="M699" s="27">
        <f t="shared" si="20"/>
        <v>24</v>
      </c>
      <c r="N699" s="28" t="str">
        <f t="shared" si="21"/>
        <v>tis</v>
      </c>
    </row>
    <row r="700" spans="1:14" ht="15" customHeight="1" x14ac:dyDescent="0.25">
      <c r="A700" s="23" cm="1">
        <f t="array" ref="A700">IFERROR(
_xlfn.XLOOKUP($E700&amp;"|"&amp;$F700,
'Kör- och arbetstid'!$B$2:$B$377&amp;"|"&amp;'Kör- och arbetstid'!$C$2:$C$377,
'Kör- och arbetstid'!$A$2:$A$377),
"")</f>
        <v>43</v>
      </c>
      <c r="B700" s="24" t="s">
        <v>1136</v>
      </c>
      <c r="C700" s="24" t="s">
        <v>1621</v>
      </c>
      <c r="D700" s="29">
        <v>637</v>
      </c>
      <c r="E700" s="29" t="s">
        <v>1621</v>
      </c>
      <c r="F700" s="24">
        <v>1</v>
      </c>
      <c r="G700" s="29">
        <v>110</v>
      </c>
      <c r="H700" s="29" t="s">
        <v>1627</v>
      </c>
      <c r="I700" s="29" t="s">
        <v>1628</v>
      </c>
      <c r="J700" s="38">
        <v>162</v>
      </c>
      <c r="K700" s="45"/>
      <c r="L700" s="26">
        <f>VLOOKUP(A700,'Kör- och arbetstid'!$A$2:$N$377,13,FALSE)</f>
        <v>46183</v>
      </c>
      <c r="M700" s="27">
        <f t="shared" si="20"/>
        <v>24</v>
      </c>
      <c r="N700" s="28" t="str">
        <f t="shared" si="21"/>
        <v>ons</v>
      </c>
    </row>
    <row r="701" spans="1:14" ht="15" customHeight="1" x14ac:dyDescent="0.25">
      <c r="A701" s="23" cm="1">
        <f t="array" ref="A701">IFERROR(
_xlfn.XLOOKUP($E701&amp;"|"&amp;$F701,
'Kör- och arbetstid'!$B$2:$B$377&amp;"|"&amp;'Kör- och arbetstid'!$C$2:$C$377,
'Kör- och arbetstid'!$A$2:$A$377),
"")</f>
        <v>43</v>
      </c>
      <c r="B701" s="24" t="s">
        <v>1136</v>
      </c>
      <c r="C701" s="24" t="s">
        <v>1621</v>
      </c>
      <c r="D701" s="29">
        <v>637</v>
      </c>
      <c r="E701" s="29" t="s">
        <v>1621</v>
      </c>
      <c r="F701" s="24">
        <v>1</v>
      </c>
      <c r="G701" s="29">
        <v>21</v>
      </c>
      <c r="H701" s="29" t="s">
        <v>1629</v>
      </c>
      <c r="I701" s="29" t="s">
        <v>1630</v>
      </c>
      <c r="J701" s="38">
        <v>497</v>
      </c>
      <c r="K701" s="45"/>
      <c r="L701" s="26">
        <f>VLOOKUP(A701,'Kör- och arbetstid'!$A$2:$N$377,13,FALSE)</f>
        <v>46183</v>
      </c>
      <c r="M701" s="27">
        <f t="shared" si="20"/>
        <v>24</v>
      </c>
      <c r="N701" s="28" t="str">
        <f t="shared" si="21"/>
        <v>ons</v>
      </c>
    </row>
    <row r="702" spans="1:14" ht="15" customHeight="1" x14ac:dyDescent="0.25">
      <c r="A702" s="23" cm="1">
        <f t="array" ref="A702">IFERROR(
_xlfn.XLOOKUP($E702&amp;"|"&amp;$F702,
'Kör- och arbetstid'!$B$2:$B$377&amp;"|"&amp;'Kör- och arbetstid'!$C$2:$C$377,
'Kör- och arbetstid'!$A$2:$A$377),
"")</f>
        <v>43</v>
      </c>
      <c r="B702" s="24" t="s">
        <v>1136</v>
      </c>
      <c r="C702" s="24" t="s">
        <v>1621</v>
      </c>
      <c r="D702" s="29">
        <v>637</v>
      </c>
      <c r="E702" s="29" t="s">
        <v>1621</v>
      </c>
      <c r="F702" s="24">
        <v>1</v>
      </c>
      <c r="G702" s="29">
        <v>5</v>
      </c>
      <c r="H702" s="29" t="s">
        <v>1631</v>
      </c>
      <c r="I702" s="42" t="s">
        <v>1632</v>
      </c>
      <c r="J702" s="38">
        <v>590</v>
      </c>
      <c r="K702" s="45"/>
      <c r="L702" s="26">
        <f>VLOOKUP(A702,'Kör- och arbetstid'!$A$2:$N$377,13,FALSE)</f>
        <v>46183</v>
      </c>
      <c r="M702" s="27">
        <f t="shared" si="20"/>
        <v>24</v>
      </c>
      <c r="N702" s="28" t="str">
        <f t="shared" si="21"/>
        <v>ons</v>
      </c>
    </row>
    <row r="703" spans="1:14" ht="15" customHeight="1" x14ac:dyDescent="0.25">
      <c r="A703" s="23" cm="1">
        <f t="array" ref="A703">IFERROR(
_xlfn.XLOOKUP($E703&amp;"|"&amp;$F703,
'Kör- och arbetstid'!$B$2:$B$377&amp;"|"&amp;'Kör- och arbetstid'!$C$2:$C$377,
'Kör- och arbetstid'!$A$2:$A$377),
"")</f>
        <v>43</v>
      </c>
      <c r="B703" s="24" t="s">
        <v>1136</v>
      </c>
      <c r="C703" s="24" t="s">
        <v>1621</v>
      </c>
      <c r="D703" s="29">
        <v>637</v>
      </c>
      <c r="E703" s="29" t="s">
        <v>1621</v>
      </c>
      <c r="F703" s="24">
        <v>1</v>
      </c>
      <c r="G703" s="29">
        <v>6</v>
      </c>
      <c r="H703" s="29" t="s">
        <v>1633</v>
      </c>
      <c r="I703" s="42" t="s">
        <v>1634</v>
      </c>
      <c r="J703" s="38">
        <v>477</v>
      </c>
      <c r="K703" s="45"/>
      <c r="L703" s="26">
        <f>VLOOKUP(A703,'Kör- och arbetstid'!$A$2:$N$377,13,FALSE)</f>
        <v>46183</v>
      </c>
      <c r="M703" s="27">
        <f t="shared" si="20"/>
        <v>24</v>
      </c>
      <c r="N703" s="28" t="str">
        <f t="shared" si="21"/>
        <v>ons</v>
      </c>
    </row>
    <row r="704" spans="1:14" ht="15" customHeight="1" x14ac:dyDescent="0.25">
      <c r="A704" s="23" cm="1">
        <f t="array" ref="A704">IFERROR(
_xlfn.XLOOKUP($E704&amp;"|"&amp;$F704,
'Kör- och arbetstid'!$B$2:$B$377&amp;"|"&amp;'Kör- och arbetstid'!$C$2:$C$377,
'Kör- och arbetstid'!$A$2:$A$377),
"")</f>
        <v>43</v>
      </c>
      <c r="B704" s="24" t="s">
        <v>1136</v>
      </c>
      <c r="C704" s="24" t="s">
        <v>1621</v>
      </c>
      <c r="D704" s="29">
        <v>637</v>
      </c>
      <c r="E704" s="29" t="s">
        <v>1621</v>
      </c>
      <c r="F704" s="24">
        <v>1</v>
      </c>
      <c r="G704" s="29">
        <v>4</v>
      </c>
      <c r="H704" s="29" t="s">
        <v>1631</v>
      </c>
      <c r="I704" s="42" t="s">
        <v>1635</v>
      </c>
      <c r="J704" s="38">
        <v>694</v>
      </c>
      <c r="K704" s="45"/>
      <c r="L704" s="26">
        <f>VLOOKUP(A704,'Kör- och arbetstid'!$A$2:$N$377,13,FALSE)</f>
        <v>46183</v>
      </c>
      <c r="M704" s="27">
        <f t="shared" si="20"/>
        <v>24</v>
      </c>
      <c r="N704" s="28" t="str">
        <f t="shared" si="21"/>
        <v>ons</v>
      </c>
    </row>
    <row r="705" spans="1:14" ht="15" customHeight="1" x14ac:dyDescent="0.25">
      <c r="A705" s="23" cm="1">
        <f t="array" ref="A705">IFERROR(
_xlfn.XLOOKUP($E705&amp;"|"&amp;$F705,
'Kör- och arbetstid'!$B$2:$B$377&amp;"|"&amp;'Kör- och arbetstid'!$C$2:$C$377,
'Kör- och arbetstid'!$A$2:$A$377),
"")</f>
        <v>43</v>
      </c>
      <c r="B705" s="29" t="s">
        <v>1224</v>
      </c>
      <c r="C705" s="24" t="s">
        <v>1636</v>
      </c>
      <c r="D705" s="24">
        <v>637</v>
      </c>
      <c r="E705" s="24" t="s">
        <v>1636</v>
      </c>
      <c r="F705" s="24">
        <v>1</v>
      </c>
      <c r="G705" s="24">
        <v>3</v>
      </c>
      <c r="H705" s="24" t="s">
        <v>1637</v>
      </c>
      <c r="I705" s="37" t="s">
        <v>1638</v>
      </c>
      <c r="J705" s="38">
        <v>767</v>
      </c>
      <c r="K705" s="24"/>
      <c r="L705" s="26">
        <f>VLOOKUP(A705,'Kör- och arbetstid'!$A$2:$N$377,13,FALSE)</f>
        <v>46183</v>
      </c>
      <c r="M705" s="27">
        <f t="shared" si="20"/>
        <v>24</v>
      </c>
      <c r="N705" s="28" t="str">
        <f t="shared" si="21"/>
        <v>ons</v>
      </c>
    </row>
    <row r="706" spans="1:14" ht="15" customHeight="1" x14ac:dyDescent="0.25">
      <c r="A706" s="23" cm="1">
        <f t="array" ref="A706">IFERROR(
_xlfn.XLOOKUP($E706&amp;"|"&amp;$F706,
'Kör- och arbetstid'!$B$2:$B$377&amp;"|"&amp;'Kör- och arbetstid'!$C$2:$C$377,
'Kör- och arbetstid'!$A$2:$A$377),
"")</f>
        <v>43</v>
      </c>
      <c r="B706" s="29" t="s">
        <v>1224</v>
      </c>
      <c r="C706" s="24" t="s">
        <v>1636</v>
      </c>
      <c r="D706" s="24">
        <v>637</v>
      </c>
      <c r="E706" s="24" t="s">
        <v>1636</v>
      </c>
      <c r="F706" s="24">
        <v>1</v>
      </c>
      <c r="G706" s="24">
        <v>1</v>
      </c>
      <c r="H706" s="24" t="s">
        <v>1639</v>
      </c>
      <c r="I706" s="37" t="s">
        <v>1640</v>
      </c>
      <c r="J706" s="38">
        <v>778</v>
      </c>
      <c r="K706" s="24"/>
      <c r="L706" s="26">
        <f>VLOOKUP(A706,'Kör- och arbetstid'!$A$2:$N$377,13,FALSE)</f>
        <v>46183</v>
      </c>
      <c r="M706" s="27">
        <f t="shared" si="20"/>
        <v>24</v>
      </c>
      <c r="N706" s="28" t="str">
        <f t="shared" si="21"/>
        <v>ons</v>
      </c>
    </row>
    <row r="707" spans="1:14" ht="15" customHeight="1" x14ac:dyDescent="0.25">
      <c r="A707" s="23" cm="1">
        <f t="array" ref="A707">IFERROR(
_xlfn.XLOOKUP($E707&amp;"|"&amp;$F707,
'Kör- och arbetstid'!$B$2:$B$377&amp;"|"&amp;'Kör- och arbetstid'!$C$2:$C$377,
'Kör- och arbetstid'!$A$2:$A$377),
"")</f>
        <v>43</v>
      </c>
      <c r="B707" s="29" t="s">
        <v>1224</v>
      </c>
      <c r="C707" s="24" t="s">
        <v>1641</v>
      </c>
      <c r="D707" s="24">
        <v>637</v>
      </c>
      <c r="E707" s="24" t="s">
        <v>1641</v>
      </c>
      <c r="F707" s="24">
        <v>1</v>
      </c>
      <c r="G707" s="24">
        <v>20</v>
      </c>
      <c r="H707" s="24" t="s">
        <v>1642</v>
      </c>
      <c r="I707" s="37" t="s">
        <v>1643</v>
      </c>
      <c r="J707" s="38">
        <v>872</v>
      </c>
      <c r="K707" s="24"/>
      <c r="L707" s="26">
        <f>VLOOKUP(A707,'Kör- och arbetstid'!$A$2:$N$377,13,FALSE)</f>
        <v>46183</v>
      </c>
      <c r="M707" s="27">
        <f t="shared" si="20"/>
        <v>24</v>
      </c>
      <c r="N707" s="28" t="str">
        <f t="shared" si="21"/>
        <v>ons</v>
      </c>
    </row>
    <row r="708" spans="1:14" ht="15" customHeight="1" x14ac:dyDescent="0.25">
      <c r="A708" s="23" cm="1">
        <f t="array" ref="A708">IFERROR(
_xlfn.XLOOKUP($E708&amp;"|"&amp;$F708,
'Kör- och arbetstid'!$B$2:$B$377&amp;"|"&amp;'Kör- och arbetstid'!$C$2:$C$377,
'Kör- och arbetstid'!$A$2:$A$377),
"")</f>
        <v>43</v>
      </c>
      <c r="B708" s="29" t="s">
        <v>1224</v>
      </c>
      <c r="C708" s="24" t="s">
        <v>1641</v>
      </c>
      <c r="D708" s="24">
        <v>637</v>
      </c>
      <c r="E708" s="24" t="s">
        <v>1641</v>
      </c>
      <c r="F708" s="24">
        <v>1</v>
      </c>
      <c r="G708" s="24">
        <v>3</v>
      </c>
      <c r="H708" s="24" t="s">
        <v>1644</v>
      </c>
      <c r="I708" s="37" t="s">
        <v>1645</v>
      </c>
      <c r="J708" s="38">
        <v>753</v>
      </c>
      <c r="K708" s="24"/>
      <c r="L708" s="26">
        <f>VLOOKUP(A708,'Kör- och arbetstid'!$A$2:$N$377,13,FALSE)</f>
        <v>46183</v>
      </c>
      <c r="M708" s="27">
        <f t="shared" si="20"/>
        <v>24</v>
      </c>
      <c r="N708" s="28" t="str">
        <f t="shared" si="21"/>
        <v>ons</v>
      </c>
    </row>
    <row r="709" spans="1:14" ht="15" customHeight="1" x14ac:dyDescent="0.25">
      <c r="A709" s="23" cm="1">
        <f t="array" ref="A709">IFERROR(
_xlfn.XLOOKUP($E709&amp;"|"&amp;$F709,
'Kör- och arbetstid'!$B$2:$B$377&amp;"|"&amp;'Kör- och arbetstid'!$C$2:$C$377,
'Kör- och arbetstid'!$A$2:$A$377),
"")</f>
        <v>43</v>
      </c>
      <c r="B709" s="29" t="s">
        <v>1224</v>
      </c>
      <c r="C709" s="24" t="s">
        <v>1641</v>
      </c>
      <c r="D709" s="24">
        <v>637</v>
      </c>
      <c r="E709" s="24" t="s">
        <v>1641</v>
      </c>
      <c r="F709" s="24">
        <v>1</v>
      </c>
      <c r="G709" s="24" t="s">
        <v>1646</v>
      </c>
      <c r="H709" s="24" t="s">
        <v>1647</v>
      </c>
      <c r="I709" s="37" t="s">
        <v>1648</v>
      </c>
      <c r="J709" s="38">
        <v>52</v>
      </c>
      <c r="K709" s="24"/>
      <c r="L709" s="26">
        <f>VLOOKUP(A709,'Kör- och arbetstid'!$A$2:$N$377,13,FALSE)</f>
        <v>46183</v>
      </c>
      <c r="M709" s="27">
        <f t="shared" si="20"/>
        <v>24</v>
      </c>
      <c r="N709" s="28" t="str">
        <f t="shared" si="21"/>
        <v>ons</v>
      </c>
    </row>
    <row r="710" spans="1:14" ht="15" customHeight="1" x14ac:dyDescent="0.25">
      <c r="A710" s="23" cm="1">
        <f t="array" ref="A710">IFERROR(
_xlfn.XLOOKUP($E710&amp;"|"&amp;$F710,
'Kör- och arbetstid'!$B$2:$B$377&amp;"|"&amp;'Kör- och arbetstid'!$C$2:$C$377,
'Kör- och arbetstid'!$A$2:$A$377),
"")</f>
        <v>43</v>
      </c>
      <c r="B710" s="29" t="s">
        <v>1224</v>
      </c>
      <c r="C710" s="24" t="s">
        <v>1641</v>
      </c>
      <c r="D710" s="24">
        <v>637</v>
      </c>
      <c r="E710" s="24" t="s">
        <v>1641</v>
      </c>
      <c r="F710" s="24">
        <v>1</v>
      </c>
      <c r="G710" s="24" t="s">
        <v>1031</v>
      </c>
      <c r="H710" s="24" t="s">
        <v>1649</v>
      </c>
      <c r="I710" s="37" t="s">
        <v>1642</v>
      </c>
      <c r="J710" s="38">
        <v>59</v>
      </c>
      <c r="K710" s="24"/>
      <c r="L710" s="26">
        <f>VLOOKUP(A710,'Kör- och arbetstid'!$A$2:$N$377,13,FALSE)</f>
        <v>46183</v>
      </c>
      <c r="M710" s="27">
        <f t="shared" si="20"/>
        <v>24</v>
      </c>
      <c r="N710" s="28" t="str">
        <f t="shared" si="21"/>
        <v>ons</v>
      </c>
    </row>
    <row r="711" spans="1:14" ht="15" customHeight="1" x14ac:dyDescent="0.25">
      <c r="A711" s="23" cm="1">
        <f t="array" ref="A711">IFERROR(
_xlfn.XLOOKUP($E711&amp;"|"&amp;$F711,
'Kör- och arbetstid'!$B$2:$B$377&amp;"|"&amp;'Kör- och arbetstid'!$C$2:$C$377,
'Kör- och arbetstid'!$A$2:$A$377),
"")</f>
        <v>43</v>
      </c>
      <c r="B711" s="29" t="s">
        <v>1224</v>
      </c>
      <c r="C711" s="24" t="s">
        <v>1641</v>
      </c>
      <c r="D711" s="24">
        <v>637</v>
      </c>
      <c r="E711" s="24" t="s">
        <v>1641</v>
      </c>
      <c r="F711" s="24">
        <v>1</v>
      </c>
      <c r="G711" s="24">
        <v>2</v>
      </c>
      <c r="H711" s="24" t="s">
        <v>1650</v>
      </c>
      <c r="I711" s="37" t="s">
        <v>1651</v>
      </c>
      <c r="J711" s="38">
        <v>778</v>
      </c>
      <c r="K711" s="24"/>
      <c r="L711" s="26">
        <f>VLOOKUP(A711,'Kör- och arbetstid'!$A$2:$N$377,13,FALSE)</f>
        <v>46183</v>
      </c>
      <c r="M711" s="27">
        <f t="shared" si="20"/>
        <v>24</v>
      </c>
      <c r="N711" s="28" t="str">
        <f t="shared" si="21"/>
        <v>ons</v>
      </c>
    </row>
    <row r="712" spans="1:14" ht="15" customHeight="1" x14ac:dyDescent="0.25">
      <c r="A712" s="23">
        <v>44</v>
      </c>
      <c r="B712" s="24" t="s">
        <v>1136</v>
      </c>
      <c r="C712" s="24" t="s">
        <v>3609</v>
      </c>
      <c r="D712" s="29">
        <v>621</v>
      </c>
      <c r="E712" s="29" t="s">
        <v>3610</v>
      </c>
      <c r="F712" s="24" t="s">
        <v>3611</v>
      </c>
      <c r="G712" s="29"/>
      <c r="H712" s="29" t="s">
        <v>3612</v>
      </c>
      <c r="I712" s="33" t="s">
        <v>3613</v>
      </c>
      <c r="J712" s="38">
        <v>100</v>
      </c>
      <c r="K712" s="24"/>
      <c r="L712" s="26">
        <f>VLOOKUP(A712,'Kör- och arbetstid'!$A$2:$N$377,13,FALSE)</f>
        <v>46184</v>
      </c>
      <c r="M712" s="27">
        <f t="shared" si="20"/>
        <v>24</v>
      </c>
      <c r="N712" s="28" t="str">
        <f t="shared" si="21"/>
        <v>tor</v>
      </c>
    </row>
    <row r="713" spans="1:14" ht="15" customHeight="1" x14ac:dyDescent="0.25">
      <c r="A713" s="23" cm="1">
        <f t="array" ref="A713">IFERROR(
_xlfn.XLOOKUP($E713&amp;"|"&amp;$F713,
'Kör- och arbetstid'!$B$2:$B$377&amp;"|"&amp;'Kör- och arbetstid'!$C$2:$C$377,
'Kör- och arbetstid'!$A$2:$A$377),
"")</f>
        <v>44</v>
      </c>
      <c r="B713" s="29" t="s">
        <v>1224</v>
      </c>
      <c r="C713" s="24" t="s">
        <v>1658</v>
      </c>
      <c r="D713" s="24">
        <v>631</v>
      </c>
      <c r="E713" s="24" t="s">
        <v>1658</v>
      </c>
      <c r="F713" s="29">
        <v>1</v>
      </c>
      <c r="G713" s="24">
        <v>12</v>
      </c>
      <c r="H713" s="24" t="s">
        <v>1659</v>
      </c>
      <c r="I713" s="37" t="s">
        <v>1660</v>
      </c>
      <c r="J713" s="38">
        <v>567</v>
      </c>
      <c r="K713" s="25"/>
      <c r="L713" s="26">
        <f>VLOOKUP(A713,'Kör- och arbetstid'!$A$2:$N$377,13,FALSE)</f>
        <v>46184</v>
      </c>
      <c r="M713" s="27">
        <f t="shared" ref="M713:M776" si="22">_xlfn.ISOWEEKNUM(L713)</f>
        <v>24</v>
      </c>
      <c r="N713" s="28" t="str">
        <f t="shared" ref="N713:N776" si="23">TEXT(L713,"DDD")</f>
        <v>tor</v>
      </c>
    </row>
    <row r="714" spans="1:14" ht="15" customHeight="1" x14ac:dyDescent="0.25">
      <c r="A714" s="23" cm="1">
        <f t="array" ref="A714">IFERROR(
_xlfn.XLOOKUP($E714&amp;"|"&amp;$F714,
'Kör- och arbetstid'!$B$2:$B$377&amp;"|"&amp;'Kör- och arbetstid'!$C$2:$C$377,
'Kör- och arbetstid'!$A$2:$A$377),
"")</f>
        <v>44</v>
      </c>
      <c r="B714" s="29" t="s">
        <v>1224</v>
      </c>
      <c r="C714" s="24" t="s">
        <v>1658</v>
      </c>
      <c r="D714" s="24">
        <v>631</v>
      </c>
      <c r="E714" s="24" t="s">
        <v>1658</v>
      </c>
      <c r="F714" s="29">
        <v>1</v>
      </c>
      <c r="G714" s="24">
        <v>11</v>
      </c>
      <c r="H714" s="24" t="s">
        <v>1661</v>
      </c>
      <c r="I714" s="37" t="s">
        <v>1662</v>
      </c>
      <c r="J714" s="38">
        <v>744</v>
      </c>
      <c r="K714" s="25"/>
      <c r="L714" s="26">
        <f>VLOOKUP(A714,'Kör- och arbetstid'!$A$2:$N$377,13,FALSE)</f>
        <v>46184</v>
      </c>
      <c r="M714" s="27">
        <f t="shared" si="22"/>
        <v>24</v>
      </c>
      <c r="N714" s="28" t="str">
        <f t="shared" si="23"/>
        <v>tor</v>
      </c>
    </row>
    <row r="715" spans="1:14" ht="15" customHeight="1" x14ac:dyDescent="0.25">
      <c r="A715" s="23" cm="1">
        <f t="array" ref="A715">IFERROR(
_xlfn.XLOOKUP($E715&amp;"|"&amp;$F715,
'Kör- och arbetstid'!$B$2:$B$377&amp;"|"&amp;'Kör- och arbetstid'!$C$2:$C$377,
'Kör- och arbetstid'!$A$2:$A$377),
"")</f>
        <v>44</v>
      </c>
      <c r="B715" s="29" t="s">
        <v>1224</v>
      </c>
      <c r="C715" s="24" t="s">
        <v>1658</v>
      </c>
      <c r="D715" s="24">
        <v>631</v>
      </c>
      <c r="E715" s="24" t="s">
        <v>1658</v>
      </c>
      <c r="F715" s="29">
        <v>1</v>
      </c>
      <c r="G715" s="24">
        <v>8</v>
      </c>
      <c r="H715" s="24" t="s">
        <v>1663</v>
      </c>
      <c r="I715" s="37" t="s">
        <v>1664</v>
      </c>
      <c r="J715" s="38">
        <v>566</v>
      </c>
      <c r="K715" s="25"/>
      <c r="L715" s="26">
        <f>VLOOKUP(A715,'Kör- och arbetstid'!$A$2:$N$377,13,FALSE)</f>
        <v>46184</v>
      </c>
      <c r="M715" s="27">
        <f t="shared" si="22"/>
        <v>24</v>
      </c>
      <c r="N715" s="28" t="str">
        <f t="shared" si="23"/>
        <v>tor</v>
      </c>
    </row>
    <row r="716" spans="1:14" ht="15" customHeight="1" x14ac:dyDescent="0.25">
      <c r="A716" s="23" cm="1">
        <f t="array" ref="A716">IFERROR(
_xlfn.XLOOKUP($E716&amp;"|"&amp;$F716,
'Kör- och arbetstid'!$B$2:$B$377&amp;"|"&amp;'Kör- och arbetstid'!$C$2:$C$377,
'Kör- och arbetstid'!$A$2:$A$377),
"")</f>
        <v>44</v>
      </c>
      <c r="B716" s="29" t="s">
        <v>1224</v>
      </c>
      <c r="C716" s="24" t="s">
        <v>1658</v>
      </c>
      <c r="D716" s="24">
        <v>631</v>
      </c>
      <c r="E716" s="24" t="s">
        <v>1658</v>
      </c>
      <c r="F716" s="29">
        <v>1</v>
      </c>
      <c r="G716" s="24">
        <v>7</v>
      </c>
      <c r="H716" s="24" t="s">
        <v>1665</v>
      </c>
      <c r="I716" s="37" t="s">
        <v>1666</v>
      </c>
      <c r="J716" s="38">
        <v>789</v>
      </c>
      <c r="K716" s="25"/>
      <c r="L716" s="26">
        <f>VLOOKUP(A716,'Kör- och arbetstid'!$A$2:$N$377,13,FALSE)</f>
        <v>46184</v>
      </c>
      <c r="M716" s="27">
        <f t="shared" si="22"/>
        <v>24</v>
      </c>
      <c r="N716" s="28" t="str">
        <f t="shared" si="23"/>
        <v>tor</v>
      </c>
    </row>
    <row r="717" spans="1:14" ht="15" customHeight="1" x14ac:dyDescent="0.25">
      <c r="A717" s="23" cm="1">
        <f t="array" ref="A717">IFERROR(
_xlfn.XLOOKUP($E717&amp;"|"&amp;$F717,
'Kör- och arbetstid'!$B$2:$B$377&amp;"|"&amp;'Kör- och arbetstid'!$C$2:$C$377,
'Kör- och arbetstid'!$A$2:$A$377),
"")</f>
        <v>44</v>
      </c>
      <c r="B717" s="29" t="s">
        <v>1224</v>
      </c>
      <c r="C717" s="24" t="s">
        <v>1658</v>
      </c>
      <c r="D717" s="24">
        <v>631</v>
      </c>
      <c r="E717" s="24" t="s">
        <v>1658</v>
      </c>
      <c r="F717" s="29">
        <v>1</v>
      </c>
      <c r="G717" s="24">
        <v>5</v>
      </c>
      <c r="H717" s="24" t="s">
        <v>1667</v>
      </c>
      <c r="I717" s="37" t="s">
        <v>1668</v>
      </c>
      <c r="J717" s="38">
        <v>775</v>
      </c>
      <c r="K717" s="25"/>
      <c r="L717" s="26">
        <f>VLOOKUP(A717,'Kör- och arbetstid'!$A$2:$N$377,13,FALSE)</f>
        <v>46184</v>
      </c>
      <c r="M717" s="27">
        <f t="shared" si="22"/>
        <v>24</v>
      </c>
      <c r="N717" s="28" t="str">
        <f t="shared" si="23"/>
        <v>tor</v>
      </c>
    </row>
    <row r="718" spans="1:14" ht="15" customHeight="1" x14ac:dyDescent="0.25">
      <c r="A718" s="23" cm="1">
        <f t="array" ref="A718">IFERROR(
_xlfn.XLOOKUP($E718&amp;"|"&amp;$F718,
'Kör- och arbetstid'!$B$2:$B$377&amp;"|"&amp;'Kör- och arbetstid'!$C$2:$C$377,
'Kör- och arbetstid'!$A$2:$A$377),
"")</f>
        <v>44</v>
      </c>
      <c r="B718" s="29" t="s">
        <v>1224</v>
      </c>
      <c r="C718" s="24" t="s">
        <v>1658</v>
      </c>
      <c r="D718" s="24">
        <v>631</v>
      </c>
      <c r="E718" s="24" t="s">
        <v>1658</v>
      </c>
      <c r="F718" s="29">
        <v>1</v>
      </c>
      <c r="G718" s="24">
        <v>4</v>
      </c>
      <c r="H718" s="24" t="s">
        <v>1669</v>
      </c>
      <c r="I718" s="37" t="s">
        <v>1670</v>
      </c>
      <c r="J718" s="38">
        <v>852</v>
      </c>
      <c r="K718" s="25"/>
      <c r="L718" s="26">
        <f>VLOOKUP(A718,'Kör- och arbetstid'!$A$2:$N$377,13,FALSE)</f>
        <v>46184</v>
      </c>
      <c r="M718" s="27">
        <f t="shared" si="22"/>
        <v>24</v>
      </c>
      <c r="N718" s="28" t="str">
        <f t="shared" si="23"/>
        <v>tor</v>
      </c>
    </row>
    <row r="719" spans="1:14" ht="15" customHeight="1" x14ac:dyDescent="0.25">
      <c r="A719" s="23" cm="1">
        <f t="array" ref="A719">IFERROR(
_xlfn.XLOOKUP($E719&amp;"|"&amp;$F719,
'Kör- och arbetstid'!$B$2:$B$377&amp;"|"&amp;'Kör- och arbetstid'!$C$2:$C$377,
'Kör- och arbetstid'!$A$2:$A$377),
"")</f>
        <v>44</v>
      </c>
      <c r="B719" s="29" t="s">
        <v>1224</v>
      </c>
      <c r="C719" s="24" t="s">
        <v>1658</v>
      </c>
      <c r="D719" s="24">
        <v>631</v>
      </c>
      <c r="E719" s="24" t="s">
        <v>1658</v>
      </c>
      <c r="F719" s="29">
        <v>1</v>
      </c>
      <c r="G719" s="24" t="s">
        <v>1671</v>
      </c>
      <c r="H719" s="24" t="s">
        <v>1672</v>
      </c>
      <c r="I719" s="37" t="s">
        <v>1673</v>
      </c>
      <c r="J719" s="38">
        <v>78</v>
      </c>
      <c r="K719" s="24" t="s">
        <v>1674</v>
      </c>
      <c r="L719" s="26">
        <f>VLOOKUP(A719,'Kör- och arbetstid'!$A$2:$N$377,13,FALSE)</f>
        <v>46184</v>
      </c>
      <c r="M719" s="27">
        <f t="shared" si="22"/>
        <v>24</v>
      </c>
      <c r="N719" s="28" t="str">
        <f t="shared" si="23"/>
        <v>tor</v>
      </c>
    </row>
    <row r="720" spans="1:14" ht="15" customHeight="1" x14ac:dyDescent="0.25">
      <c r="A720" s="23" cm="1">
        <f t="array" ref="A720">IFERROR(
_xlfn.XLOOKUP($E720&amp;"|"&amp;$F720,
'Kör- och arbetstid'!$B$2:$B$377&amp;"|"&amp;'Kör- och arbetstid'!$C$2:$C$377,
'Kör- och arbetstid'!$A$2:$A$377),
"")</f>
        <v>44</v>
      </c>
      <c r="B720" s="29" t="s">
        <v>1224</v>
      </c>
      <c r="C720" s="24" t="s">
        <v>1658</v>
      </c>
      <c r="D720" s="24">
        <v>631</v>
      </c>
      <c r="E720" s="24" t="s">
        <v>1658</v>
      </c>
      <c r="F720" s="29">
        <v>1</v>
      </c>
      <c r="G720" s="24" t="s">
        <v>1675</v>
      </c>
      <c r="H720" s="24" t="s">
        <v>1676</v>
      </c>
      <c r="I720" s="37" t="s">
        <v>1677</v>
      </c>
      <c r="J720" s="38">
        <v>45</v>
      </c>
      <c r="K720" s="24"/>
      <c r="L720" s="26">
        <f>VLOOKUP(A720,'Kör- och arbetstid'!$A$2:$N$377,13,FALSE)</f>
        <v>46184</v>
      </c>
      <c r="M720" s="27">
        <f t="shared" si="22"/>
        <v>24</v>
      </c>
      <c r="N720" s="28" t="str">
        <f t="shared" si="23"/>
        <v>tor</v>
      </c>
    </row>
    <row r="721" spans="1:14" ht="15" customHeight="1" x14ac:dyDescent="0.25">
      <c r="A721" s="23" cm="1">
        <f t="array" ref="A721">IFERROR(
_xlfn.XLOOKUP($E721&amp;"|"&amp;$F721,
'Kör- och arbetstid'!$B$2:$B$377&amp;"|"&amp;'Kör- och arbetstid'!$C$2:$C$377,
'Kör- och arbetstid'!$A$2:$A$377),
"")</f>
        <v>44</v>
      </c>
      <c r="B721" s="29" t="s">
        <v>1224</v>
      </c>
      <c r="C721" s="24" t="s">
        <v>1658</v>
      </c>
      <c r="D721" s="24">
        <v>631</v>
      </c>
      <c r="E721" s="24" t="s">
        <v>1658</v>
      </c>
      <c r="F721" s="29">
        <v>1</v>
      </c>
      <c r="G721" s="24" t="s">
        <v>1678</v>
      </c>
      <c r="H721" s="24" t="s">
        <v>1679</v>
      </c>
      <c r="I721" s="37" t="s">
        <v>1680</v>
      </c>
      <c r="J721" s="38">
        <v>45</v>
      </c>
      <c r="K721" s="25"/>
      <c r="L721" s="26">
        <f>VLOOKUP(A721,'Kör- och arbetstid'!$A$2:$N$377,13,FALSE)</f>
        <v>46184</v>
      </c>
      <c r="M721" s="27">
        <f t="shared" si="22"/>
        <v>24</v>
      </c>
      <c r="N721" s="28" t="str">
        <f t="shared" si="23"/>
        <v>tor</v>
      </c>
    </row>
    <row r="722" spans="1:14" ht="15" customHeight="1" x14ac:dyDescent="0.25">
      <c r="A722" s="23" cm="1">
        <f t="array" ref="A722">IFERROR(
_xlfn.XLOOKUP($E722&amp;"|"&amp;$F722,
'Kör- och arbetstid'!$B$2:$B$377&amp;"|"&amp;'Kör- och arbetstid'!$C$2:$C$377,
'Kör- och arbetstid'!$A$2:$A$377),
"")</f>
        <v>44</v>
      </c>
      <c r="B722" s="29" t="s">
        <v>1224</v>
      </c>
      <c r="C722" s="24" t="s">
        <v>1658</v>
      </c>
      <c r="D722" s="24">
        <v>631</v>
      </c>
      <c r="E722" s="24" t="s">
        <v>1658</v>
      </c>
      <c r="F722" s="29">
        <v>1</v>
      </c>
      <c r="G722" s="24" t="s">
        <v>1681</v>
      </c>
      <c r="H722" s="24" t="s">
        <v>1682</v>
      </c>
      <c r="I722" s="37" t="s">
        <v>1683</v>
      </c>
      <c r="J722" s="38">
        <v>45</v>
      </c>
      <c r="K722" s="25"/>
      <c r="L722" s="26">
        <f>VLOOKUP(A722,'Kör- och arbetstid'!$A$2:$N$377,13,FALSE)</f>
        <v>46184</v>
      </c>
      <c r="M722" s="27">
        <f t="shared" si="22"/>
        <v>24</v>
      </c>
      <c r="N722" s="28" t="str">
        <f t="shared" si="23"/>
        <v>tor</v>
      </c>
    </row>
    <row r="723" spans="1:14" ht="15" customHeight="1" x14ac:dyDescent="0.25">
      <c r="A723" s="23" cm="1">
        <f t="array" ref="A723">IFERROR(
_xlfn.XLOOKUP($E723&amp;"|"&amp;$F723,
'Kör- och arbetstid'!$B$2:$B$377&amp;"|"&amp;'Kör- och arbetstid'!$C$2:$C$377,
'Kör- och arbetstid'!$A$2:$A$377),
"")</f>
        <v>44</v>
      </c>
      <c r="B723" s="29" t="s">
        <v>1224</v>
      </c>
      <c r="C723" s="24" t="s">
        <v>1658</v>
      </c>
      <c r="D723" s="24">
        <v>631</v>
      </c>
      <c r="E723" s="24" t="s">
        <v>1658</v>
      </c>
      <c r="F723" s="29">
        <v>1</v>
      </c>
      <c r="G723" s="24" t="s">
        <v>1684</v>
      </c>
      <c r="H723" s="24" t="s">
        <v>1685</v>
      </c>
      <c r="I723" s="37" t="s">
        <v>1686</v>
      </c>
      <c r="J723" s="38">
        <v>81</v>
      </c>
      <c r="K723" s="24"/>
      <c r="L723" s="26">
        <f>VLOOKUP(A723,'Kör- och arbetstid'!$A$2:$N$377,13,FALSE)</f>
        <v>46184</v>
      </c>
      <c r="M723" s="27">
        <f t="shared" si="22"/>
        <v>24</v>
      </c>
      <c r="N723" s="28" t="str">
        <f t="shared" si="23"/>
        <v>tor</v>
      </c>
    </row>
    <row r="724" spans="1:14" ht="15" customHeight="1" x14ac:dyDescent="0.25">
      <c r="A724" s="23" cm="1">
        <f t="array" ref="A724">IFERROR(
_xlfn.XLOOKUP($E724&amp;"|"&amp;$F724,
'Kör- och arbetstid'!$B$2:$B$377&amp;"|"&amp;'Kör- och arbetstid'!$C$2:$C$377,
'Kör- och arbetstid'!$A$2:$A$377),
"")</f>
        <v>44</v>
      </c>
      <c r="B724" s="29" t="s">
        <v>1224</v>
      </c>
      <c r="C724" s="24" t="s">
        <v>1658</v>
      </c>
      <c r="D724" s="24">
        <v>631</v>
      </c>
      <c r="E724" s="24" t="s">
        <v>1658</v>
      </c>
      <c r="F724" s="29">
        <v>1</v>
      </c>
      <c r="G724" s="24">
        <v>9</v>
      </c>
      <c r="H724" s="24" t="s">
        <v>1687</v>
      </c>
      <c r="I724" s="37" t="s">
        <v>1688</v>
      </c>
      <c r="J724" s="38">
        <v>730</v>
      </c>
      <c r="K724" s="25"/>
      <c r="L724" s="26">
        <f>VLOOKUP(A724,'Kör- och arbetstid'!$A$2:$N$377,13,FALSE)</f>
        <v>46184</v>
      </c>
      <c r="M724" s="27">
        <f t="shared" si="22"/>
        <v>24</v>
      </c>
      <c r="N724" s="28" t="str">
        <f t="shared" si="23"/>
        <v>tor</v>
      </c>
    </row>
    <row r="725" spans="1:14" ht="15" customHeight="1" x14ac:dyDescent="0.25">
      <c r="A725" s="23" cm="1">
        <f t="array" ref="A725">IFERROR(
_xlfn.XLOOKUP($E725&amp;"|"&amp;$F725,
'Kör- och arbetstid'!$B$2:$B$377&amp;"|"&amp;'Kör- och arbetstid'!$C$2:$C$377,
'Kör- och arbetstid'!$A$2:$A$377),
"")</f>
        <v>44</v>
      </c>
      <c r="B725" s="29" t="s">
        <v>1224</v>
      </c>
      <c r="C725" s="24" t="s">
        <v>1658</v>
      </c>
      <c r="D725" s="24">
        <v>631</v>
      </c>
      <c r="E725" s="24" t="s">
        <v>1658</v>
      </c>
      <c r="F725" s="29">
        <v>1</v>
      </c>
      <c r="G725" s="24" t="s">
        <v>1689</v>
      </c>
      <c r="H725" s="24" t="s">
        <v>1690</v>
      </c>
      <c r="I725" s="24" t="s">
        <v>1670</v>
      </c>
      <c r="J725" s="38">
        <v>44</v>
      </c>
      <c r="K725" s="24" t="s">
        <v>1691</v>
      </c>
      <c r="L725" s="26">
        <f>VLOOKUP(A725,'Kör- och arbetstid'!$A$2:$N$377,13,FALSE)</f>
        <v>46184</v>
      </c>
      <c r="M725" s="27">
        <f t="shared" si="22"/>
        <v>24</v>
      </c>
      <c r="N725" s="28" t="str">
        <f t="shared" si="23"/>
        <v>tor</v>
      </c>
    </row>
    <row r="726" spans="1:14" ht="15" customHeight="1" x14ac:dyDescent="0.25">
      <c r="A726" s="23" cm="1">
        <f t="array" ref="A726">IFERROR(
_xlfn.XLOOKUP($E726&amp;"|"&amp;$F726,
'Kör- och arbetstid'!$B$2:$B$377&amp;"|"&amp;'Kör- och arbetstid'!$C$2:$C$377,
'Kör- och arbetstid'!$A$2:$A$377),
"")</f>
        <v>44</v>
      </c>
      <c r="B726" s="29" t="s">
        <v>1224</v>
      </c>
      <c r="C726" s="24" t="s">
        <v>1658</v>
      </c>
      <c r="D726" s="29">
        <v>631</v>
      </c>
      <c r="E726" s="29" t="s">
        <v>1658</v>
      </c>
      <c r="F726" s="29">
        <v>1</v>
      </c>
      <c r="G726" s="29">
        <v>1</v>
      </c>
      <c r="H726" s="29" t="s">
        <v>1692</v>
      </c>
      <c r="I726" s="29" t="s">
        <v>1693</v>
      </c>
      <c r="J726" s="38">
        <v>731</v>
      </c>
      <c r="K726" s="30"/>
      <c r="L726" s="26">
        <f>VLOOKUP(A726,'Kör- och arbetstid'!$A$2:$N$377,13,FALSE)</f>
        <v>46184</v>
      </c>
      <c r="M726" s="27">
        <f t="shared" si="22"/>
        <v>24</v>
      </c>
      <c r="N726" s="28" t="str">
        <f t="shared" si="23"/>
        <v>tor</v>
      </c>
    </row>
    <row r="727" spans="1:14" ht="15" customHeight="1" x14ac:dyDescent="0.25">
      <c r="A727" s="23" cm="1">
        <f t="array" ref="A727">IFERROR(
_xlfn.XLOOKUP($E727&amp;"|"&amp;$F727,
'Kör- och arbetstid'!$B$2:$B$377&amp;"|"&amp;'Kör- och arbetstid'!$C$2:$C$377,
'Kör- och arbetstid'!$A$2:$A$377),
"")</f>
        <v>44</v>
      </c>
      <c r="B727" s="29" t="s">
        <v>1224</v>
      </c>
      <c r="C727" s="24" t="s">
        <v>1658</v>
      </c>
      <c r="D727" s="29">
        <v>631</v>
      </c>
      <c r="E727" s="29" t="s">
        <v>1658</v>
      </c>
      <c r="F727" s="29">
        <v>1</v>
      </c>
      <c r="G727" s="29">
        <v>2</v>
      </c>
      <c r="H727" s="29" t="s">
        <v>1694</v>
      </c>
      <c r="I727" s="29" t="s">
        <v>1695</v>
      </c>
      <c r="J727" s="38">
        <v>682</v>
      </c>
      <c r="K727" s="30"/>
      <c r="L727" s="26">
        <f>VLOOKUP(A727,'Kör- och arbetstid'!$A$2:$N$377,13,FALSE)</f>
        <v>46184</v>
      </c>
      <c r="M727" s="27">
        <f t="shared" si="22"/>
        <v>24</v>
      </c>
      <c r="N727" s="28" t="str">
        <f t="shared" si="23"/>
        <v>tor</v>
      </c>
    </row>
    <row r="728" spans="1:14" ht="15" customHeight="1" x14ac:dyDescent="0.25">
      <c r="A728" s="23" cm="1">
        <f t="array" ref="A728">IFERROR(
_xlfn.XLOOKUP($E728&amp;"|"&amp;$F728,
'Kör- och arbetstid'!$B$2:$B$377&amp;"|"&amp;'Kör- och arbetstid'!$C$2:$C$377,
'Kör- och arbetstid'!$A$2:$A$377),
"")</f>
        <v>44</v>
      </c>
      <c r="B728" s="29" t="s">
        <v>1224</v>
      </c>
      <c r="C728" s="24" t="s">
        <v>1658</v>
      </c>
      <c r="D728" s="29">
        <v>631</v>
      </c>
      <c r="E728" s="29" t="s">
        <v>1658</v>
      </c>
      <c r="F728" s="29">
        <v>1</v>
      </c>
      <c r="G728" s="29">
        <v>15</v>
      </c>
      <c r="H728" s="29" t="s">
        <v>1696</v>
      </c>
      <c r="I728" s="29" t="s">
        <v>1697</v>
      </c>
      <c r="J728" s="38">
        <v>421</v>
      </c>
      <c r="K728" s="30"/>
      <c r="L728" s="26">
        <f>VLOOKUP(A728,'Kör- och arbetstid'!$A$2:$N$377,13,FALSE)</f>
        <v>46184</v>
      </c>
      <c r="M728" s="27">
        <f t="shared" si="22"/>
        <v>24</v>
      </c>
      <c r="N728" s="28" t="str">
        <f t="shared" si="23"/>
        <v>tor</v>
      </c>
    </row>
    <row r="729" spans="1:14" ht="15" customHeight="1" x14ac:dyDescent="0.25">
      <c r="A729" s="23" cm="1">
        <f t="array" ref="A729">IFERROR(
_xlfn.XLOOKUP($E729&amp;"|"&amp;$F729,
'Kör- och arbetstid'!$B$2:$B$377&amp;"|"&amp;'Kör- och arbetstid'!$C$2:$C$377,
'Kör- och arbetstid'!$A$2:$A$377),
"")</f>
        <v>44</v>
      </c>
      <c r="B729" s="29" t="s">
        <v>1224</v>
      </c>
      <c r="C729" s="24" t="s">
        <v>1658</v>
      </c>
      <c r="D729" s="29">
        <v>631</v>
      </c>
      <c r="E729" s="29" t="s">
        <v>1658</v>
      </c>
      <c r="F729" s="29">
        <v>1</v>
      </c>
      <c r="G729" s="29">
        <v>3</v>
      </c>
      <c r="H729" s="29" t="s">
        <v>1698</v>
      </c>
      <c r="I729" s="42" t="s">
        <v>1699</v>
      </c>
      <c r="J729" s="38">
        <v>669</v>
      </c>
      <c r="K729" s="30"/>
      <c r="L729" s="26">
        <f>VLOOKUP(A729,'Kör- och arbetstid'!$A$2:$N$377,13,FALSE)</f>
        <v>46184</v>
      </c>
      <c r="M729" s="27">
        <f t="shared" si="22"/>
        <v>24</v>
      </c>
      <c r="N729" s="28" t="str">
        <f t="shared" si="23"/>
        <v>tor</v>
      </c>
    </row>
    <row r="730" spans="1:14" ht="15" customHeight="1" x14ac:dyDescent="0.25">
      <c r="A730" s="23" cm="1">
        <f t="array" ref="A730">IFERROR(
_xlfn.XLOOKUP($E730&amp;"|"&amp;$F730,
'Kör- och arbetstid'!$B$2:$B$377&amp;"|"&amp;'Kör- och arbetstid'!$C$2:$C$377,
'Kör- och arbetstid'!$A$2:$A$377),
"")</f>
        <v>44</v>
      </c>
      <c r="B730" s="29" t="s">
        <v>1224</v>
      </c>
      <c r="C730" s="24" t="s">
        <v>1658</v>
      </c>
      <c r="D730" s="29">
        <v>631</v>
      </c>
      <c r="E730" s="29" t="s">
        <v>1658</v>
      </c>
      <c r="F730" s="29">
        <v>1</v>
      </c>
      <c r="G730" s="29">
        <v>20</v>
      </c>
      <c r="H730" s="29" t="s">
        <v>1700</v>
      </c>
      <c r="I730" s="42" t="s">
        <v>1701</v>
      </c>
      <c r="J730" s="38">
        <v>575</v>
      </c>
      <c r="K730" s="30"/>
      <c r="L730" s="26">
        <f>VLOOKUP(A730,'Kör- och arbetstid'!$A$2:$N$377,13,FALSE)</f>
        <v>46184</v>
      </c>
      <c r="M730" s="27">
        <f t="shared" si="22"/>
        <v>24</v>
      </c>
      <c r="N730" s="28" t="str">
        <f t="shared" si="23"/>
        <v>tor</v>
      </c>
    </row>
    <row r="731" spans="1:14" ht="15" customHeight="1" x14ac:dyDescent="0.25">
      <c r="A731" s="23" cm="1">
        <f t="array" ref="A731">IFERROR(
_xlfn.XLOOKUP($E731&amp;"|"&amp;$F731,
'Kör- och arbetstid'!$B$2:$B$377&amp;"|"&amp;'Kör- och arbetstid'!$C$2:$C$377,
'Kör- och arbetstid'!$A$2:$A$377),
"")</f>
        <v>44</v>
      </c>
      <c r="B731" s="29" t="s">
        <v>1224</v>
      </c>
      <c r="C731" s="24" t="s">
        <v>1658</v>
      </c>
      <c r="D731" s="29">
        <v>631</v>
      </c>
      <c r="E731" s="29" t="s">
        <v>1658</v>
      </c>
      <c r="F731" s="29">
        <v>1</v>
      </c>
      <c r="G731" s="29">
        <v>13</v>
      </c>
      <c r="H731" s="29" t="s">
        <v>1702</v>
      </c>
      <c r="I731" s="42" t="s">
        <v>1703</v>
      </c>
      <c r="J731" s="38">
        <v>477</v>
      </c>
      <c r="K731" s="30"/>
      <c r="L731" s="26">
        <f>VLOOKUP(A731,'Kör- och arbetstid'!$A$2:$N$377,13,FALSE)</f>
        <v>46184</v>
      </c>
      <c r="M731" s="27">
        <f t="shared" si="22"/>
        <v>24</v>
      </c>
      <c r="N731" s="28" t="str">
        <f t="shared" si="23"/>
        <v>tor</v>
      </c>
    </row>
    <row r="732" spans="1:14" ht="15" customHeight="1" x14ac:dyDescent="0.25">
      <c r="A732" s="23" cm="1">
        <f t="array" ref="A732">IFERROR(
_xlfn.XLOOKUP($E732&amp;"|"&amp;$F732,
'Kör- och arbetstid'!$B$2:$B$377&amp;"|"&amp;'Kör- och arbetstid'!$C$2:$C$377,
'Kör- och arbetstid'!$A$2:$A$377),
"")</f>
        <v>44</v>
      </c>
      <c r="B732" s="29" t="s">
        <v>1224</v>
      </c>
      <c r="C732" s="24" t="s">
        <v>1658</v>
      </c>
      <c r="D732" s="29">
        <v>631</v>
      </c>
      <c r="E732" s="29" t="s">
        <v>1658</v>
      </c>
      <c r="F732" s="29">
        <v>1</v>
      </c>
      <c r="G732" s="29">
        <v>10</v>
      </c>
      <c r="H732" s="29" t="s">
        <v>1704</v>
      </c>
      <c r="I732" s="42" t="s">
        <v>1705</v>
      </c>
      <c r="J732" s="38">
        <v>539</v>
      </c>
      <c r="K732" s="30"/>
      <c r="L732" s="26">
        <f>VLOOKUP(A732,'Kör- och arbetstid'!$A$2:$N$377,13,FALSE)</f>
        <v>46184</v>
      </c>
      <c r="M732" s="27">
        <f t="shared" si="22"/>
        <v>24</v>
      </c>
      <c r="N732" s="28" t="str">
        <f t="shared" si="23"/>
        <v>tor</v>
      </c>
    </row>
    <row r="733" spans="1:14" ht="15" customHeight="1" x14ac:dyDescent="0.25">
      <c r="A733" s="23" cm="1">
        <f t="array" ref="A733">IFERROR(
_xlfn.XLOOKUP($E733&amp;"|"&amp;$F733,
'Kör- och arbetstid'!$B$2:$B$377&amp;"|"&amp;'Kör- och arbetstid'!$C$2:$C$377,
'Kör- och arbetstid'!$A$2:$A$377),
"")</f>
        <v>44</v>
      </c>
      <c r="B733" s="29" t="s">
        <v>1224</v>
      </c>
      <c r="C733" s="24" t="s">
        <v>1658</v>
      </c>
      <c r="D733" s="29">
        <v>631</v>
      </c>
      <c r="E733" s="29" t="s">
        <v>1658</v>
      </c>
      <c r="F733" s="29">
        <v>1</v>
      </c>
      <c r="G733" s="29">
        <v>18</v>
      </c>
      <c r="H733" s="29" t="s">
        <v>1706</v>
      </c>
      <c r="I733" s="42" t="s">
        <v>1707</v>
      </c>
      <c r="J733" s="38">
        <v>461</v>
      </c>
      <c r="K733" s="30"/>
      <c r="L733" s="26">
        <f>VLOOKUP(A733,'Kör- och arbetstid'!$A$2:$N$377,13,FALSE)</f>
        <v>46184</v>
      </c>
      <c r="M733" s="27">
        <f t="shared" si="22"/>
        <v>24</v>
      </c>
      <c r="N733" s="28" t="str">
        <f t="shared" si="23"/>
        <v>tor</v>
      </c>
    </row>
    <row r="734" spans="1:14" ht="15" customHeight="1" x14ac:dyDescent="0.25">
      <c r="A734" s="23" cm="1">
        <f t="array" ref="A734">IFERROR(
_xlfn.XLOOKUP($E734&amp;"|"&amp;$F734,
'Kör- och arbetstid'!$B$2:$B$377&amp;"|"&amp;'Kör- och arbetstid'!$C$2:$C$377,
'Kör- och arbetstid'!$A$2:$A$377),
"")</f>
        <v>45</v>
      </c>
      <c r="B734" s="29" t="s">
        <v>1224</v>
      </c>
      <c r="C734" s="34" t="s">
        <v>1652</v>
      </c>
      <c r="D734" s="29">
        <v>637</v>
      </c>
      <c r="E734" s="30" t="s">
        <v>1653</v>
      </c>
      <c r="F734" s="24">
        <v>1</v>
      </c>
      <c r="G734" s="29">
        <v>3</v>
      </c>
      <c r="H734" s="29" t="s">
        <v>1654</v>
      </c>
      <c r="I734" s="42" t="s">
        <v>1655</v>
      </c>
      <c r="J734" s="38">
        <v>867</v>
      </c>
      <c r="K734" s="24"/>
      <c r="L734" s="26">
        <f>VLOOKUP(A734,'Kör- och arbetstid'!$A$2:$N$377,13,FALSE)</f>
        <v>46185</v>
      </c>
      <c r="M734" s="27">
        <f t="shared" si="22"/>
        <v>24</v>
      </c>
      <c r="N734" s="28" t="str">
        <f t="shared" si="23"/>
        <v>fre</v>
      </c>
    </row>
    <row r="735" spans="1:14" ht="15" customHeight="1" x14ac:dyDescent="0.25">
      <c r="A735" s="23" cm="1">
        <f t="array" ref="A735">IFERROR(
_xlfn.XLOOKUP($E735&amp;"|"&amp;$F735,
'Kör- och arbetstid'!$B$2:$B$377&amp;"|"&amp;'Kör- och arbetstid'!$C$2:$C$377,
'Kör- och arbetstid'!$A$2:$A$377),
"")</f>
        <v>45</v>
      </c>
      <c r="B735" s="29" t="s">
        <v>1224</v>
      </c>
      <c r="C735" s="34" t="s">
        <v>1652</v>
      </c>
      <c r="D735" s="29">
        <v>637</v>
      </c>
      <c r="E735" s="29" t="s">
        <v>1653</v>
      </c>
      <c r="F735" s="24">
        <v>1</v>
      </c>
      <c r="G735" s="29">
        <v>4</v>
      </c>
      <c r="H735" s="29" t="s">
        <v>1656</v>
      </c>
      <c r="I735" s="42" t="s">
        <v>1657</v>
      </c>
      <c r="J735" s="38">
        <v>268</v>
      </c>
      <c r="K735" s="24"/>
      <c r="L735" s="26">
        <f>VLOOKUP(A735,'Kör- och arbetstid'!$A$2:$N$377,13,FALSE)</f>
        <v>46185</v>
      </c>
      <c r="M735" s="27">
        <f t="shared" si="22"/>
        <v>24</v>
      </c>
      <c r="N735" s="28" t="str">
        <f t="shared" si="23"/>
        <v>fre</v>
      </c>
    </row>
    <row r="736" spans="1:14" ht="15" customHeight="1" x14ac:dyDescent="0.25">
      <c r="A736" s="23" cm="1">
        <f t="array" ref="A736">IFERROR(
_xlfn.XLOOKUP($E736&amp;"|"&amp;$F736,
'Kör- och arbetstid'!$B$2:$B$377&amp;"|"&amp;'Kör- och arbetstid'!$C$2:$C$377,
'Kör- och arbetstid'!$A$2:$A$377),
"")</f>
        <v>45</v>
      </c>
      <c r="B736" s="29" t="s">
        <v>1224</v>
      </c>
      <c r="C736" s="24" t="s">
        <v>1714</v>
      </c>
      <c r="D736" s="24">
        <v>631</v>
      </c>
      <c r="E736" s="24" t="s">
        <v>1714</v>
      </c>
      <c r="F736" s="24">
        <v>1</v>
      </c>
      <c r="G736" s="24">
        <v>4</v>
      </c>
      <c r="H736" s="24" t="s">
        <v>1715</v>
      </c>
      <c r="I736" s="37" t="s">
        <v>1716</v>
      </c>
      <c r="J736" s="38">
        <v>557</v>
      </c>
      <c r="K736" s="25"/>
      <c r="L736" s="26">
        <f>VLOOKUP(A736,'Kör- och arbetstid'!$A$2:$N$377,13,FALSE)</f>
        <v>46185</v>
      </c>
      <c r="M736" s="27">
        <f t="shared" si="22"/>
        <v>24</v>
      </c>
      <c r="N736" s="28" t="str">
        <f t="shared" si="23"/>
        <v>fre</v>
      </c>
    </row>
    <row r="737" spans="1:14" ht="15" customHeight="1" x14ac:dyDescent="0.25">
      <c r="A737" s="23" cm="1">
        <f t="array" ref="A737">IFERROR(
_xlfn.XLOOKUP($E737&amp;"|"&amp;$F737,
'Kör- och arbetstid'!$B$2:$B$377&amp;"|"&amp;'Kör- och arbetstid'!$C$2:$C$377,
'Kör- och arbetstid'!$A$2:$A$377),
"")</f>
        <v>45</v>
      </c>
      <c r="B737" s="29" t="s">
        <v>1224</v>
      </c>
      <c r="C737" s="24" t="s">
        <v>1714</v>
      </c>
      <c r="D737" s="24">
        <v>631</v>
      </c>
      <c r="E737" s="24" t="s">
        <v>1714</v>
      </c>
      <c r="F737" s="24">
        <v>1</v>
      </c>
      <c r="G737" s="24">
        <v>3</v>
      </c>
      <c r="H737" s="24" t="s">
        <v>1717</v>
      </c>
      <c r="I737" s="37" t="s">
        <v>1718</v>
      </c>
      <c r="J737" s="38">
        <v>454</v>
      </c>
      <c r="K737" s="25"/>
      <c r="L737" s="26">
        <f>VLOOKUP(A737,'Kör- och arbetstid'!$A$2:$N$377,13,FALSE)</f>
        <v>46185</v>
      </c>
      <c r="M737" s="27">
        <f t="shared" si="22"/>
        <v>24</v>
      </c>
      <c r="N737" s="28" t="str">
        <f t="shared" si="23"/>
        <v>fre</v>
      </c>
    </row>
    <row r="738" spans="1:14" ht="15" customHeight="1" x14ac:dyDescent="0.25">
      <c r="A738" s="23" cm="1">
        <f t="array" ref="A738">IFERROR(
_xlfn.XLOOKUP($E738&amp;"|"&amp;$F738,
'Kör- och arbetstid'!$B$2:$B$377&amp;"|"&amp;'Kör- och arbetstid'!$C$2:$C$377,
'Kör- och arbetstid'!$A$2:$A$377),
"")</f>
        <v>45</v>
      </c>
      <c r="B738" s="29" t="s">
        <v>1224</v>
      </c>
      <c r="C738" s="24" t="s">
        <v>1714</v>
      </c>
      <c r="D738" s="24">
        <v>631</v>
      </c>
      <c r="E738" s="24" t="s">
        <v>1714</v>
      </c>
      <c r="F738" s="24">
        <v>1</v>
      </c>
      <c r="G738" s="24">
        <v>2</v>
      </c>
      <c r="H738" s="24" t="s">
        <v>1719</v>
      </c>
      <c r="I738" s="37" t="s">
        <v>1720</v>
      </c>
      <c r="J738" s="38">
        <v>925</v>
      </c>
      <c r="K738" s="25"/>
      <c r="L738" s="26">
        <f>VLOOKUP(A738,'Kör- och arbetstid'!$A$2:$N$377,13,FALSE)</f>
        <v>46185</v>
      </c>
      <c r="M738" s="27">
        <f t="shared" si="22"/>
        <v>24</v>
      </c>
      <c r="N738" s="28" t="str">
        <f t="shared" si="23"/>
        <v>fre</v>
      </c>
    </row>
    <row r="739" spans="1:14" ht="15" customHeight="1" x14ac:dyDescent="0.25">
      <c r="A739" s="23" cm="1">
        <f t="array" ref="A739">IFERROR(
_xlfn.XLOOKUP($E739&amp;"|"&amp;$F739,
'Kör- och arbetstid'!$B$2:$B$377&amp;"|"&amp;'Kör- och arbetstid'!$C$2:$C$377,
'Kör- och arbetstid'!$A$2:$A$377),
"")</f>
        <v>45</v>
      </c>
      <c r="B739" s="29" t="s">
        <v>1224</v>
      </c>
      <c r="C739" s="24" t="s">
        <v>1714</v>
      </c>
      <c r="D739" s="29">
        <v>631</v>
      </c>
      <c r="E739" s="29" t="s">
        <v>1714</v>
      </c>
      <c r="F739" s="24">
        <v>1</v>
      </c>
      <c r="G739" s="29">
        <v>5</v>
      </c>
      <c r="H739" s="29" t="s">
        <v>1721</v>
      </c>
      <c r="I739" s="42" t="s">
        <v>1722</v>
      </c>
      <c r="J739" s="38">
        <v>337</v>
      </c>
      <c r="K739" s="24"/>
      <c r="L739" s="26">
        <f>VLOOKUP(A739,'Kör- och arbetstid'!$A$2:$N$377,13,FALSE)</f>
        <v>46185</v>
      </c>
      <c r="M739" s="27">
        <f t="shared" si="22"/>
        <v>24</v>
      </c>
      <c r="N739" s="28" t="str">
        <f t="shared" si="23"/>
        <v>fre</v>
      </c>
    </row>
    <row r="740" spans="1:14" ht="15" customHeight="1" x14ac:dyDescent="0.25">
      <c r="A740" s="23" cm="1">
        <f t="array" ref="A740">IFERROR(
_xlfn.XLOOKUP($E740&amp;"|"&amp;$F740,
'Kör- och arbetstid'!$B$2:$B$377&amp;"|"&amp;'Kör- och arbetstid'!$C$2:$C$377,
'Kör- och arbetstid'!$A$2:$A$377),
"")</f>
        <v>45</v>
      </c>
      <c r="B740" s="29" t="s">
        <v>1224</v>
      </c>
      <c r="C740" s="24" t="s">
        <v>1714</v>
      </c>
      <c r="D740" s="29">
        <v>631</v>
      </c>
      <c r="E740" s="29" t="s">
        <v>1714</v>
      </c>
      <c r="F740" s="24">
        <v>1</v>
      </c>
      <c r="G740" s="24">
        <v>6</v>
      </c>
      <c r="H740" s="24" t="s">
        <v>1723</v>
      </c>
      <c r="I740" s="37" t="s">
        <v>1724</v>
      </c>
      <c r="J740" s="38">
        <v>383</v>
      </c>
      <c r="K740" s="24"/>
      <c r="L740" s="26">
        <f>VLOOKUP(A740,'Kör- och arbetstid'!$A$2:$N$377,13,FALSE)</f>
        <v>46185</v>
      </c>
      <c r="M740" s="27">
        <f t="shared" si="22"/>
        <v>24</v>
      </c>
      <c r="N740" s="28" t="str">
        <f t="shared" si="23"/>
        <v>fre</v>
      </c>
    </row>
    <row r="741" spans="1:14" ht="15" customHeight="1" x14ac:dyDescent="0.25">
      <c r="A741" s="23" cm="1">
        <f t="array" ref="A741">IFERROR(
_xlfn.XLOOKUP($E741&amp;"|"&amp;$F741,
'Kör- och arbetstid'!$B$2:$B$377&amp;"|"&amp;'Kör- och arbetstid'!$C$2:$C$377,
'Kör- och arbetstid'!$A$2:$A$377),
"")</f>
        <v>45</v>
      </c>
      <c r="B741" s="29" t="s">
        <v>1224</v>
      </c>
      <c r="C741" s="24" t="s">
        <v>1714</v>
      </c>
      <c r="D741" s="29">
        <v>631</v>
      </c>
      <c r="E741" s="29" t="s">
        <v>1714</v>
      </c>
      <c r="F741" s="24">
        <v>1</v>
      </c>
      <c r="G741" s="24">
        <v>8</v>
      </c>
      <c r="H741" s="24" t="s">
        <v>1725</v>
      </c>
      <c r="I741" s="37" t="s">
        <v>1726</v>
      </c>
      <c r="J741" s="38">
        <v>317</v>
      </c>
      <c r="K741" s="24"/>
      <c r="L741" s="26">
        <f>VLOOKUP(A741,'Kör- och arbetstid'!$A$2:$N$377,13,FALSE)</f>
        <v>46185</v>
      </c>
      <c r="M741" s="27">
        <f t="shared" si="22"/>
        <v>24</v>
      </c>
      <c r="N741" s="28" t="str">
        <f t="shared" si="23"/>
        <v>fre</v>
      </c>
    </row>
    <row r="742" spans="1:14" ht="15" customHeight="1" x14ac:dyDescent="0.25">
      <c r="A742" s="23" cm="1">
        <f t="array" ref="A742">IFERROR(
_xlfn.XLOOKUP($E742&amp;"|"&amp;$F742,
'Kör- och arbetstid'!$B$2:$B$377&amp;"|"&amp;'Kör- och arbetstid'!$C$2:$C$377,
'Kör- och arbetstid'!$A$2:$A$377),
"")</f>
        <v>45</v>
      </c>
      <c r="B742" s="29" t="s">
        <v>1224</v>
      </c>
      <c r="C742" s="24" t="s">
        <v>1714</v>
      </c>
      <c r="D742" s="29">
        <v>631</v>
      </c>
      <c r="E742" s="29" t="s">
        <v>1714</v>
      </c>
      <c r="F742" s="24">
        <v>1</v>
      </c>
      <c r="G742" s="29">
        <v>7</v>
      </c>
      <c r="H742" s="29" t="s">
        <v>1727</v>
      </c>
      <c r="I742" s="42" t="s">
        <v>1726</v>
      </c>
      <c r="J742" s="38">
        <v>228</v>
      </c>
      <c r="K742" s="30"/>
      <c r="L742" s="26">
        <f>VLOOKUP(A742,'Kör- och arbetstid'!$A$2:$N$377,13,FALSE)</f>
        <v>46185</v>
      </c>
      <c r="M742" s="27">
        <f t="shared" si="22"/>
        <v>24</v>
      </c>
      <c r="N742" s="28" t="str">
        <f t="shared" si="23"/>
        <v>fre</v>
      </c>
    </row>
    <row r="743" spans="1:14" ht="15" customHeight="1" x14ac:dyDescent="0.25">
      <c r="A743" s="23" cm="1">
        <f t="array" ref="A743">IFERROR(
_xlfn.XLOOKUP($E743&amp;"|"&amp;$F743,
'Kör- och arbetstid'!$B$2:$B$377&amp;"|"&amp;'Kör- och arbetstid'!$C$2:$C$377,
'Kör- och arbetstid'!$A$2:$A$377),
"")</f>
        <v>45</v>
      </c>
      <c r="B743" s="24" t="s">
        <v>1224</v>
      </c>
      <c r="C743" s="24" t="s">
        <v>1728</v>
      </c>
      <c r="D743" s="24">
        <v>661</v>
      </c>
      <c r="E743" s="24" t="s">
        <v>1729</v>
      </c>
      <c r="F743" s="24">
        <v>1</v>
      </c>
      <c r="G743" s="24">
        <v>1</v>
      </c>
      <c r="H743" s="24" t="s">
        <v>1730</v>
      </c>
      <c r="I743" s="37" t="s">
        <v>1731</v>
      </c>
      <c r="J743" s="25">
        <v>473</v>
      </c>
      <c r="K743" s="24"/>
      <c r="L743" s="26">
        <f>VLOOKUP(A743,'Kör- och arbetstid'!$A$2:$N$377,13,FALSE)</f>
        <v>46185</v>
      </c>
      <c r="M743" s="27">
        <f t="shared" si="22"/>
        <v>24</v>
      </c>
      <c r="N743" s="28" t="str">
        <f t="shared" si="23"/>
        <v>fre</v>
      </c>
    </row>
    <row r="744" spans="1:14" ht="15" customHeight="1" x14ac:dyDescent="0.25">
      <c r="A744" s="23" cm="1">
        <f t="array" ref="A744">IFERROR(
_xlfn.XLOOKUP($E744&amp;"|"&amp;$F744,
'Kör- och arbetstid'!$B$2:$B$377&amp;"|"&amp;'Kör- och arbetstid'!$C$2:$C$377,
'Kör- och arbetstid'!$A$2:$A$377),
"")</f>
        <v>45</v>
      </c>
      <c r="B744" s="24" t="s">
        <v>1224</v>
      </c>
      <c r="C744" s="24" t="s">
        <v>1728</v>
      </c>
      <c r="D744" s="29">
        <v>661</v>
      </c>
      <c r="E744" s="29" t="s">
        <v>1729</v>
      </c>
      <c r="F744" s="24">
        <v>1</v>
      </c>
      <c r="G744" s="29" t="s">
        <v>760</v>
      </c>
      <c r="H744" s="29" t="s">
        <v>1732</v>
      </c>
      <c r="I744" s="42" t="s">
        <v>1733</v>
      </c>
      <c r="J744" s="25">
        <v>214</v>
      </c>
      <c r="K744" s="30"/>
      <c r="L744" s="26">
        <f>VLOOKUP(A744,'Kör- och arbetstid'!$A$2:$N$377,13,FALSE)</f>
        <v>46185</v>
      </c>
      <c r="M744" s="27">
        <f t="shared" si="22"/>
        <v>24</v>
      </c>
      <c r="N744" s="28" t="str">
        <f t="shared" si="23"/>
        <v>fre</v>
      </c>
    </row>
    <row r="745" spans="1:14" ht="15" customHeight="1" x14ac:dyDescent="0.25">
      <c r="A745" s="23" cm="1">
        <f t="array" ref="A745">IFERROR(
_xlfn.XLOOKUP($E745&amp;"|"&amp;$F745,
'Kör- och arbetstid'!$B$2:$B$377&amp;"|"&amp;'Kör- och arbetstid'!$C$2:$C$377,
'Kör- och arbetstid'!$A$2:$A$377),
"")</f>
        <v>46</v>
      </c>
      <c r="B745" s="29" t="s">
        <v>1224</v>
      </c>
      <c r="C745" s="24" t="s">
        <v>1658</v>
      </c>
      <c r="D745" s="29">
        <v>631</v>
      </c>
      <c r="E745" s="29" t="s">
        <v>1658</v>
      </c>
      <c r="F745" s="29">
        <v>2</v>
      </c>
      <c r="G745" s="29">
        <v>19</v>
      </c>
      <c r="H745" s="29" t="s">
        <v>1708</v>
      </c>
      <c r="I745" s="42" t="s">
        <v>1709</v>
      </c>
      <c r="J745" s="38">
        <v>529</v>
      </c>
      <c r="K745" s="30"/>
      <c r="L745" s="26">
        <f>VLOOKUP(A745,'Kör- och arbetstid'!$A$2:$N$377,13,FALSE)</f>
        <v>46186</v>
      </c>
      <c r="M745" s="27">
        <f t="shared" si="22"/>
        <v>24</v>
      </c>
      <c r="N745" s="28" t="str">
        <f t="shared" si="23"/>
        <v>lör</v>
      </c>
    </row>
    <row r="746" spans="1:14" ht="15" customHeight="1" x14ac:dyDescent="0.25">
      <c r="A746" s="23" cm="1">
        <f t="array" ref="A746">IFERROR(
_xlfn.XLOOKUP($E746&amp;"|"&amp;$F746,
'Kör- och arbetstid'!$B$2:$B$377&amp;"|"&amp;'Kör- och arbetstid'!$C$2:$C$377,
'Kör- och arbetstid'!$A$2:$A$377),
"")</f>
        <v>46</v>
      </c>
      <c r="B746" s="29" t="s">
        <v>1224</v>
      </c>
      <c r="C746" s="24" t="s">
        <v>1658</v>
      </c>
      <c r="D746" s="29">
        <v>631</v>
      </c>
      <c r="E746" s="29" t="s">
        <v>1658</v>
      </c>
      <c r="F746" s="29">
        <v>2</v>
      </c>
      <c r="G746" s="29">
        <v>16</v>
      </c>
      <c r="H746" s="29" t="s">
        <v>1710</v>
      </c>
      <c r="I746" s="42" t="s">
        <v>1711</v>
      </c>
      <c r="J746" s="38">
        <v>469</v>
      </c>
      <c r="K746" s="30"/>
      <c r="L746" s="26">
        <f>VLOOKUP(A746,'Kör- och arbetstid'!$A$2:$N$377,13,FALSE)</f>
        <v>46186</v>
      </c>
      <c r="M746" s="27">
        <f t="shared" si="22"/>
        <v>24</v>
      </c>
      <c r="N746" s="28" t="str">
        <f t="shared" si="23"/>
        <v>lör</v>
      </c>
    </row>
    <row r="747" spans="1:14" ht="15" customHeight="1" x14ac:dyDescent="0.25">
      <c r="A747" s="23" cm="1">
        <f t="array" ref="A747">IFERROR(
_xlfn.XLOOKUP($E747&amp;"|"&amp;$F747,
'Kör- och arbetstid'!$B$2:$B$377&amp;"|"&amp;'Kör- och arbetstid'!$C$2:$C$377,
'Kör- och arbetstid'!$A$2:$A$377),
"")</f>
        <v>46</v>
      </c>
      <c r="B747" s="29" t="s">
        <v>1224</v>
      </c>
      <c r="C747" s="24" t="s">
        <v>1658</v>
      </c>
      <c r="D747" s="29">
        <v>631</v>
      </c>
      <c r="E747" s="29" t="s">
        <v>1658</v>
      </c>
      <c r="F747" s="29">
        <v>2</v>
      </c>
      <c r="G747" s="29">
        <v>17</v>
      </c>
      <c r="H747" s="29" t="s">
        <v>1712</v>
      </c>
      <c r="I747" s="42" t="s">
        <v>1713</v>
      </c>
      <c r="J747" s="38">
        <v>377</v>
      </c>
      <c r="K747" s="30"/>
      <c r="L747" s="26">
        <f>VLOOKUP(A747,'Kör- och arbetstid'!$A$2:$N$377,13,FALSE)</f>
        <v>46186</v>
      </c>
      <c r="M747" s="27">
        <f t="shared" si="22"/>
        <v>24</v>
      </c>
      <c r="N747" s="28" t="str">
        <f t="shared" si="23"/>
        <v>lör</v>
      </c>
    </row>
    <row r="748" spans="1:14" ht="15" customHeight="1" x14ac:dyDescent="0.25">
      <c r="A748" s="23" cm="1">
        <f t="array" ref="A748">IFERROR(
_xlfn.XLOOKUP($E748&amp;"|"&amp;$F748,
'Kör- och arbetstid'!$B$2:$B$377&amp;"|"&amp;'Kör- och arbetstid'!$C$2:$C$377,
'Kör- och arbetstid'!$A$2:$A$377),
"")</f>
        <v>46</v>
      </c>
      <c r="B748" s="29" t="s">
        <v>1224</v>
      </c>
      <c r="C748" s="24" t="s">
        <v>1658</v>
      </c>
      <c r="D748" s="29">
        <v>631</v>
      </c>
      <c r="E748" s="29" t="s">
        <v>1658</v>
      </c>
      <c r="F748" s="29">
        <v>2</v>
      </c>
      <c r="G748" s="29">
        <v>14</v>
      </c>
      <c r="H748" s="29" t="s">
        <v>1696</v>
      </c>
      <c r="I748" s="42" t="s">
        <v>1697</v>
      </c>
      <c r="J748" s="38">
        <v>421</v>
      </c>
      <c r="K748" s="41"/>
      <c r="L748" s="26">
        <f>VLOOKUP(A748,'Kör- och arbetstid'!$A$2:$N$377,13,FALSE)</f>
        <v>46186</v>
      </c>
      <c r="M748" s="27">
        <f t="shared" si="22"/>
        <v>24</v>
      </c>
      <c r="N748" s="28" t="str">
        <f t="shared" si="23"/>
        <v>lör</v>
      </c>
    </row>
    <row r="749" spans="1:14" ht="15" customHeight="1" x14ac:dyDescent="0.25">
      <c r="A749" s="23" cm="1">
        <f t="array" ref="A749">IFERROR(
_xlfn.XLOOKUP($E749&amp;"|"&amp;$F749,
'Kör- och arbetstid'!$B$2:$B$377&amp;"|"&amp;'Kör- och arbetstid'!$C$2:$C$377,
'Kör- och arbetstid'!$A$2:$A$377),
"")</f>
        <v>46</v>
      </c>
      <c r="B749" s="29" t="s">
        <v>1224</v>
      </c>
      <c r="C749" s="24" t="s">
        <v>1658</v>
      </c>
      <c r="D749" s="24">
        <v>382</v>
      </c>
      <c r="E749" s="24" t="s">
        <v>1734</v>
      </c>
      <c r="F749" s="24">
        <v>1</v>
      </c>
      <c r="G749" s="46" t="s">
        <v>1735</v>
      </c>
      <c r="H749" s="24" t="s">
        <v>1736</v>
      </c>
      <c r="I749" s="37" t="s">
        <v>1737</v>
      </c>
      <c r="J749" s="38">
        <v>185</v>
      </c>
      <c r="K749" s="39" t="s">
        <v>1738</v>
      </c>
      <c r="L749" s="26">
        <f>VLOOKUP(A749,'Kör- och arbetstid'!$A$2:$N$377,13,FALSE)</f>
        <v>46186</v>
      </c>
      <c r="M749" s="27">
        <f t="shared" si="22"/>
        <v>24</v>
      </c>
      <c r="N749" s="28" t="str">
        <f t="shared" si="23"/>
        <v>lör</v>
      </c>
    </row>
    <row r="750" spans="1:14" ht="15" customHeight="1" x14ac:dyDescent="0.25">
      <c r="A750" s="23" cm="1">
        <f t="array" ref="A750">IFERROR(
_xlfn.XLOOKUP($E750&amp;"|"&amp;$F750,
'Kör- och arbetstid'!$B$2:$B$377&amp;"|"&amp;'Kör- och arbetstid'!$C$2:$C$377,
'Kör- och arbetstid'!$A$2:$A$377),
"")</f>
        <v>46</v>
      </c>
      <c r="B750" s="29" t="s">
        <v>1224</v>
      </c>
      <c r="C750" s="24" t="s">
        <v>1658</v>
      </c>
      <c r="D750" s="24">
        <v>382</v>
      </c>
      <c r="E750" s="24" t="s">
        <v>1734</v>
      </c>
      <c r="F750" s="24">
        <v>1</v>
      </c>
      <c r="G750" s="46" t="s">
        <v>1739</v>
      </c>
      <c r="H750" s="24" t="s">
        <v>1740</v>
      </c>
      <c r="I750" s="37" t="s">
        <v>1737</v>
      </c>
      <c r="J750" s="38">
        <v>219</v>
      </c>
      <c r="K750" s="39" t="s">
        <v>1741</v>
      </c>
      <c r="L750" s="26">
        <f>VLOOKUP(A750,'Kör- och arbetstid'!$A$2:$N$377,13,FALSE)</f>
        <v>46186</v>
      </c>
      <c r="M750" s="27">
        <f t="shared" si="22"/>
        <v>24</v>
      </c>
      <c r="N750" s="28" t="str">
        <f t="shared" si="23"/>
        <v>lör</v>
      </c>
    </row>
    <row r="751" spans="1:14" ht="15" customHeight="1" x14ac:dyDescent="0.25">
      <c r="A751" s="23" cm="1">
        <f t="array" ref="A751">IFERROR(
_xlfn.XLOOKUP($E751&amp;"|"&amp;$F751,
'Kör- och arbetstid'!$B$2:$B$377&amp;"|"&amp;'Kör- och arbetstid'!$C$2:$C$377,
'Kör- och arbetstid'!$A$2:$A$377),
"")</f>
        <v>46</v>
      </c>
      <c r="B751" s="24" t="s">
        <v>1224</v>
      </c>
      <c r="C751" s="24" t="s">
        <v>1652</v>
      </c>
      <c r="D751" s="29">
        <v>382</v>
      </c>
      <c r="E751" s="29" t="s">
        <v>1742</v>
      </c>
      <c r="F751" s="24">
        <v>1</v>
      </c>
      <c r="G751" s="29" t="s">
        <v>1743</v>
      </c>
      <c r="H751" s="29" t="s">
        <v>1744</v>
      </c>
      <c r="I751" s="42" t="s">
        <v>1745</v>
      </c>
      <c r="J751" s="38">
        <v>233</v>
      </c>
      <c r="K751" s="40"/>
      <c r="L751" s="26">
        <f>VLOOKUP(A751,'Kör- och arbetstid'!$A$2:$N$377,13,FALSE)</f>
        <v>46186</v>
      </c>
      <c r="M751" s="27">
        <f t="shared" si="22"/>
        <v>24</v>
      </c>
      <c r="N751" s="28" t="str">
        <f t="shared" si="23"/>
        <v>lör</v>
      </c>
    </row>
    <row r="752" spans="1:14" ht="15" customHeight="1" x14ac:dyDescent="0.25">
      <c r="A752" s="23" cm="1">
        <f t="array" ref="A752">IFERROR(
_xlfn.XLOOKUP($E752&amp;"|"&amp;$F752,
'Kör- och arbetstid'!$B$2:$B$377&amp;"|"&amp;'Kör- och arbetstid'!$C$2:$C$377,
'Kör- och arbetstid'!$A$2:$A$377),
"")</f>
        <v>46</v>
      </c>
      <c r="B752" s="24" t="s">
        <v>1224</v>
      </c>
      <c r="C752" s="24" t="s">
        <v>1652</v>
      </c>
      <c r="D752" s="29">
        <v>382</v>
      </c>
      <c r="E752" s="29" t="s">
        <v>1742</v>
      </c>
      <c r="F752" s="24">
        <v>1</v>
      </c>
      <c r="G752" s="29" t="s">
        <v>1746</v>
      </c>
      <c r="H752" s="29" t="s">
        <v>1747</v>
      </c>
      <c r="I752" s="42" t="s">
        <v>1748</v>
      </c>
      <c r="J752" s="38">
        <v>140</v>
      </c>
      <c r="K752" s="40"/>
      <c r="L752" s="26">
        <f>VLOOKUP(A752,'Kör- och arbetstid'!$A$2:$N$377,13,FALSE)</f>
        <v>46186</v>
      </c>
      <c r="M752" s="27">
        <f t="shared" si="22"/>
        <v>24</v>
      </c>
      <c r="N752" s="28" t="str">
        <f t="shared" si="23"/>
        <v>lör</v>
      </c>
    </row>
    <row r="753" spans="1:14" ht="15" customHeight="1" x14ac:dyDescent="0.25">
      <c r="A753" s="23" cm="1">
        <f t="array" ref="A753">IFERROR(
_xlfn.XLOOKUP($E753&amp;"|"&amp;$F753,
'Kör- och arbetstid'!$B$2:$B$377&amp;"|"&amp;'Kör- och arbetstid'!$C$2:$C$377,
'Kör- och arbetstid'!$A$2:$A$377),
"")</f>
        <v>46</v>
      </c>
      <c r="B753" s="24" t="s">
        <v>1224</v>
      </c>
      <c r="C753" s="24" t="s">
        <v>1652</v>
      </c>
      <c r="D753" s="29">
        <v>382</v>
      </c>
      <c r="E753" s="29" t="s">
        <v>1742</v>
      </c>
      <c r="F753" s="24">
        <v>1</v>
      </c>
      <c r="G753" s="29" t="s">
        <v>1749</v>
      </c>
      <c r="H753" s="29" t="s">
        <v>1750</v>
      </c>
      <c r="I753" s="42" t="s">
        <v>1751</v>
      </c>
      <c r="J753" s="38">
        <v>291</v>
      </c>
      <c r="K753" s="40"/>
      <c r="L753" s="26">
        <f>VLOOKUP(A753,'Kör- och arbetstid'!$A$2:$N$377,13,FALSE)</f>
        <v>46186</v>
      </c>
      <c r="M753" s="27">
        <f t="shared" si="22"/>
        <v>24</v>
      </c>
      <c r="N753" s="28" t="str">
        <f t="shared" si="23"/>
        <v>lör</v>
      </c>
    </row>
    <row r="754" spans="1:14" ht="15" customHeight="1" x14ac:dyDescent="0.25">
      <c r="A754" s="23" cm="1">
        <f t="array" ref="A754">IFERROR(
_xlfn.XLOOKUP($E754&amp;"|"&amp;$F754,
'Kör- och arbetstid'!$B$2:$B$377&amp;"|"&amp;'Kör- och arbetstid'!$C$2:$C$377,
'Kör- och arbetstid'!$A$2:$A$377),
"")</f>
        <v>46</v>
      </c>
      <c r="B754" s="24" t="s">
        <v>1224</v>
      </c>
      <c r="C754" s="24" t="s">
        <v>1652</v>
      </c>
      <c r="D754" s="29">
        <v>382</v>
      </c>
      <c r="E754" s="29" t="s">
        <v>1742</v>
      </c>
      <c r="F754" s="24">
        <v>1</v>
      </c>
      <c r="G754" s="29" t="s">
        <v>1752</v>
      </c>
      <c r="H754" s="29" t="s">
        <v>1753</v>
      </c>
      <c r="I754" s="42" t="s">
        <v>1754</v>
      </c>
      <c r="J754" s="38">
        <v>302</v>
      </c>
      <c r="K754" s="40"/>
      <c r="L754" s="26">
        <f>VLOOKUP(A754,'Kör- och arbetstid'!$A$2:$N$377,13,FALSE)</f>
        <v>46186</v>
      </c>
      <c r="M754" s="27">
        <f t="shared" si="22"/>
        <v>24</v>
      </c>
      <c r="N754" s="28" t="str">
        <f t="shared" si="23"/>
        <v>lör</v>
      </c>
    </row>
    <row r="755" spans="1:14" ht="15" customHeight="1" x14ac:dyDescent="0.25">
      <c r="A755" s="23" cm="1">
        <f t="array" ref="A755">IFERROR(
_xlfn.XLOOKUP($E755&amp;"|"&amp;$F755,
'Kör- och arbetstid'!$B$2:$B$377&amp;"|"&amp;'Kör- och arbetstid'!$C$2:$C$377,
'Kör- och arbetstid'!$A$2:$A$377),
"")</f>
        <v>46</v>
      </c>
      <c r="B755" s="29" t="s">
        <v>1224</v>
      </c>
      <c r="C755" s="24" t="s">
        <v>1843</v>
      </c>
      <c r="D755" s="24">
        <v>326</v>
      </c>
      <c r="E755" s="24" t="s">
        <v>1844</v>
      </c>
      <c r="F755" s="24">
        <v>1</v>
      </c>
      <c r="G755" s="24">
        <v>12</v>
      </c>
      <c r="H755" s="24" t="s">
        <v>1845</v>
      </c>
      <c r="I755" s="37" t="s">
        <v>1846</v>
      </c>
      <c r="J755" s="25">
        <v>690</v>
      </c>
      <c r="K755" s="40"/>
      <c r="L755" s="26">
        <f>VLOOKUP(A755,'Kör- och arbetstid'!$A$2:$N$377,13,FALSE)</f>
        <v>46186</v>
      </c>
      <c r="M755" s="27">
        <f t="shared" si="22"/>
        <v>24</v>
      </c>
      <c r="N755" s="28" t="str">
        <f t="shared" si="23"/>
        <v>lör</v>
      </c>
    </row>
    <row r="756" spans="1:14" ht="15" customHeight="1" x14ac:dyDescent="0.25">
      <c r="A756" s="23" cm="1">
        <f t="array" ref="A756">IFERROR(
_xlfn.XLOOKUP($E756&amp;"|"&amp;$F756,
'Kör- och arbetstid'!$B$2:$B$377&amp;"|"&amp;'Kör- och arbetstid'!$C$2:$C$377,
'Kör- och arbetstid'!$A$2:$A$377),
"")</f>
        <v>47</v>
      </c>
      <c r="B756" s="29" t="s">
        <v>1136</v>
      </c>
      <c r="C756" s="24" t="s">
        <v>1215</v>
      </c>
      <c r="D756" s="24">
        <v>512</v>
      </c>
      <c r="E756" s="24" t="s">
        <v>1215</v>
      </c>
      <c r="F756" s="24">
        <v>1</v>
      </c>
      <c r="G756" s="24">
        <v>3</v>
      </c>
      <c r="H756" s="24" t="s">
        <v>1216</v>
      </c>
      <c r="I756" s="37" t="s">
        <v>1217</v>
      </c>
      <c r="J756" s="25">
        <v>1041</v>
      </c>
      <c r="K756" s="39"/>
      <c r="L756" s="26">
        <f>VLOOKUP(A756,'Kör- och arbetstid'!$A$2:$N$377,13,FALSE)</f>
        <v>46187</v>
      </c>
      <c r="M756" s="27">
        <f t="shared" si="22"/>
        <v>24</v>
      </c>
      <c r="N756" s="28" t="str">
        <f t="shared" si="23"/>
        <v>sön</v>
      </c>
    </row>
    <row r="757" spans="1:14" ht="15" customHeight="1" x14ac:dyDescent="0.25">
      <c r="A757" s="23" cm="1">
        <f t="array" ref="A757">IFERROR(
_xlfn.XLOOKUP($E757&amp;"|"&amp;$F757,
'Kör- och arbetstid'!$B$2:$B$377&amp;"|"&amp;'Kör- och arbetstid'!$C$2:$C$377,
'Kör- och arbetstid'!$A$2:$A$377),
"")</f>
        <v>47</v>
      </c>
      <c r="B757" s="29" t="s">
        <v>1136</v>
      </c>
      <c r="C757" s="24" t="s">
        <v>1218</v>
      </c>
      <c r="D757" s="24">
        <v>512</v>
      </c>
      <c r="E757" s="24" t="s">
        <v>1219</v>
      </c>
      <c r="F757" s="24">
        <v>1</v>
      </c>
      <c r="G757" s="24">
        <v>4</v>
      </c>
      <c r="H757" s="24" t="s">
        <v>1220</v>
      </c>
      <c r="I757" s="37" t="s">
        <v>1221</v>
      </c>
      <c r="J757" s="25">
        <v>874</v>
      </c>
      <c r="K757" s="39"/>
      <c r="L757" s="26">
        <f>VLOOKUP(A757,'Kör- och arbetstid'!$A$2:$N$377,13,FALSE)</f>
        <v>46187</v>
      </c>
      <c r="M757" s="27">
        <f t="shared" si="22"/>
        <v>24</v>
      </c>
      <c r="N757" s="28" t="str">
        <f t="shared" si="23"/>
        <v>sön</v>
      </c>
    </row>
    <row r="758" spans="1:14" ht="15" customHeight="1" x14ac:dyDescent="0.25">
      <c r="A758" s="23" cm="1">
        <f t="array" ref="A758">IFERROR(
_xlfn.XLOOKUP($E758&amp;"|"&amp;$F758,
'Kör- och arbetstid'!$B$2:$B$377&amp;"|"&amp;'Kör- och arbetstid'!$C$2:$C$377,
'Kör- och arbetstid'!$A$2:$A$377),
"")</f>
        <v>47</v>
      </c>
      <c r="B758" s="29" t="s">
        <v>1136</v>
      </c>
      <c r="C758" s="24" t="s">
        <v>1218</v>
      </c>
      <c r="D758" s="24">
        <v>512</v>
      </c>
      <c r="E758" s="24" t="s">
        <v>1219</v>
      </c>
      <c r="F758" s="24">
        <v>1</v>
      </c>
      <c r="G758" s="24">
        <v>3</v>
      </c>
      <c r="H758" s="24" t="s">
        <v>1222</v>
      </c>
      <c r="I758" s="37" t="s">
        <v>1223</v>
      </c>
      <c r="J758" s="25">
        <v>970</v>
      </c>
      <c r="K758" s="40"/>
      <c r="L758" s="26">
        <f>VLOOKUP(A758,'Kör- och arbetstid'!$A$2:$N$377,13,FALSE)</f>
        <v>46187</v>
      </c>
      <c r="M758" s="27">
        <f t="shared" si="22"/>
        <v>24</v>
      </c>
      <c r="N758" s="28" t="str">
        <f t="shared" si="23"/>
        <v>sön</v>
      </c>
    </row>
    <row r="759" spans="1:14" ht="15" customHeight="1" x14ac:dyDescent="0.25">
      <c r="A759" s="23" cm="1">
        <f t="array" ref="A759">IFERROR(
_xlfn.XLOOKUP($E759&amp;"|"&amp;$F759,
'Kör- och arbetstid'!$B$2:$B$377&amp;"|"&amp;'Kör- och arbetstid'!$C$2:$C$377,
'Kör- och arbetstid'!$A$2:$A$377),
"")</f>
        <v>47</v>
      </c>
      <c r="B759" s="29" t="s">
        <v>1136</v>
      </c>
      <c r="C759" s="29" t="s">
        <v>1237</v>
      </c>
      <c r="D759" s="29">
        <v>552</v>
      </c>
      <c r="E759" s="29" t="s">
        <v>1237</v>
      </c>
      <c r="F759" s="24">
        <v>1</v>
      </c>
      <c r="G759" s="29">
        <v>11</v>
      </c>
      <c r="H759" s="29" t="s">
        <v>1238</v>
      </c>
      <c r="I759" s="42" t="s">
        <v>1239</v>
      </c>
      <c r="J759" s="38">
        <v>440</v>
      </c>
      <c r="K759" s="39"/>
      <c r="L759" s="26">
        <f>VLOOKUP(A759,'Kör- och arbetstid'!$A$2:$N$377,13,FALSE)</f>
        <v>46187</v>
      </c>
      <c r="M759" s="27">
        <f t="shared" si="22"/>
        <v>24</v>
      </c>
      <c r="N759" s="28" t="str">
        <f t="shared" si="23"/>
        <v>sön</v>
      </c>
    </row>
    <row r="760" spans="1:14" ht="15" customHeight="1" x14ac:dyDescent="0.25">
      <c r="A760" s="23" cm="1">
        <f t="array" ref="A760">IFERROR(
_xlfn.XLOOKUP($E760&amp;"|"&amp;$F760,
'Kör- och arbetstid'!$B$2:$B$377&amp;"|"&amp;'Kör- och arbetstid'!$C$2:$C$377,
'Kör- och arbetstid'!$A$2:$A$377),
"")</f>
        <v>47</v>
      </c>
      <c r="B760" s="29" t="s">
        <v>1136</v>
      </c>
      <c r="C760" s="29" t="s">
        <v>1237</v>
      </c>
      <c r="D760" s="29">
        <v>552</v>
      </c>
      <c r="E760" s="29" t="s">
        <v>1237</v>
      </c>
      <c r="F760" s="24">
        <v>1</v>
      </c>
      <c r="G760" s="29" t="s">
        <v>1240</v>
      </c>
      <c r="H760" s="29" t="s">
        <v>1241</v>
      </c>
      <c r="I760" s="42" t="s">
        <v>1242</v>
      </c>
      <c r="J760" s="38">
        <v>53</v>
      </c>
      <c r="K760" s="39"/>
      <c r="L760" s="26">
        <f>VLOOKUP(A760,'Kör- och arbetstid'!$A$2:$N$377,13,FALSE)</f>
        <v>46187</v>
      </c>
      <c r="M760" s="27">
        <f t="shared" si="22"/>
        <v>24</v>
      </c>
      <c r="N760" s="28" t="str">
        <f t="shared" si="23"/>
        <v>sön</v>
      </c>
    </row>
    <row r="761" spans="1:14" ht="15" customHeight="1" x14ac:dyDescent="0.25">
      <c r="A761" s="23" cm="1">
        <f t="array" ref="A761">IFERROR(
_xlfn.XLOOKUP($E761&amp;"|"&amp;$F761,
'Kör- och arbetstid'!$B$2:$B$377&amp;"|"&amp;'Kör- och arbetstid'!$C$2:$C$377,
'Kör- och arbetstid'!$A$2:$A$377),
"")</f>
        <v>47</v>
      </c>
      <c r="B761" s="29" t="s">
        <v>1136</v>
      </c>
      <c r="C761" s="29" t="s">
        <v>1237</v>
      </c>
      <c r="D761" s="29">
        <v>552</v>
      </c>
      <c r="E761" s="29" t="s">
        <v>1237</v>
      </c>
      <c r="F761" s="24">
        <v>1</v>
      </c>
      <c r="G761" s="29">
        <v>7</v>
      </c>
      <c r="H761" s="34" t="s">
        <v>1243</v>
      </c>
      <c r="I761" s="42" t="s">
        <v>1244</v>
      </c>
      <c r="J761" s="35">
        <v>1280</v>
      </c>
      <c r="K761" s="39"/>
      <c r="L761" s="26">
        <f>VLOOKUP(A761,'Kör- och arbetstid'!$A$2:$N$377,13,FALSE)</f>
        <v>46187</v>
      </c>
      <c r="M761" s="27">
        <f t="shared" si="22"/>
        <v>24</v>
      </c>
      <c r="N761" s="28" t="str">
        <f t="shared" si="23"/>
        <v>sön</v>
      </c>
    </row>
    <row r="762" spans="1:14" ht="15" customHeight="1" x14ac:dyDescent="0.25">
      <c r="A762" s="23" cm="1">
        <f t="array" ref="A762">IFERROR(
_xlfn.XLOOKUP($E762&amp;"|"&amp;$F762,
'Kör- och arbetstid'!$B$2:$B$377&amp;"|"&amp;'Kör- och arbetstid'!$C$2:$C$377,
'Kör- och arbetstid'!$A$2:$A$377),
"")</f>
        <v>47</v>
      </c>
      <c r="B762" s="29" t="s">
        <v>1136</v>
      </c>
      <c r="C762" s="29" t="s">
        <v>1237</v>
      </c>
      <c r="D762" s="29">
        <v>552</v>
      </c>
      <c r="E762" s="29" t="s">
        <v>1237</v>
      </c>
      <c r="F762" s="24">
        <v>1</v>
      </c>
      <c r="G762" s="29">
        <v>10</v>
      </c>
      <c r="H762" s="29" t="s">
        <v>1245</v>
      </c>
      <c r="I762" s="42" t="s">
        <v>1246</v>
      </c>
      <c r="J762" s="38">
        <v>469</v>
      </c>
      <c r="K762" s="39"/>
      <c r="L762" s="26">
        <f>VLOOKUP(A762,'Kör- och arbetstid'!$A$2:$N$377,13,FALSE)</f>
        <v>46187</v>
      </c>
      <c r="M762" s="27">
        <f t="shared" si="22"/>
        <v>24</v>
      </c>
      <c r="N762" s="28" t="str">
        <f t="shared" si="23"/>
        <v>sön</v>
      </c>
    </row>
    <row r="763" spans="1:14" ht="15" customHeight="1" x14ac:dyDescent="0.25">
      <c r="A763" s="23" cm="1">
        <f t="array" ref="A763">IFERROR(
_xlfn.XLOOKUP($E763&amp;"|"&amp;$F763,
'Kör- och arbetstid'!$B$2:$B$377&amp;"|"&amp;'Kör- och arbetstid'!$C$2:$C$377,
'Kör- och arbetstid'!$A$2:$A$377),
"")</f>
        <v>47</v>
      </c>
      <c r="B763" s="29" t="s">
        <v>1136</v>
      </c>
      <c r="C763" s="29" t="s">
        <v>1237</v>
      </c>
      <c r="D763" s="29">
        <v>552</v>
      </c>
      <c r="E763" s="29" t="s">
        <v>1237</v>
      </c>
      <c r="F763" s="24">
        <v>1</v>
      </c>
      <c r="G763" s="34" t="s">
        <v>1247</v>
      </c>
      <c r="H763" s="34" t="s">
        <v>1248</v>
      </c>
      <c r="I763" s="33" t="s">
        <v>1249</v>
      </c>
      <c r="J763" s="35">
        <v>387</v>
      </c>
      <c r="K763" s="39"/>
      <c r="L763" s="26">
        <f>VLOOKUP(A763,'Kör- och arbetstid'!$A$2:$N$377,13,FALSE)</f>
        <v>46187</v>
      </c>
      <c r="M763" s="27">
        <f t="shared" si="22"/>
        <v>24</v>
      </c>
      <c r="N763" s="28" t="str">
        <f t="shared" si="23"/>
        <v>sön</v>
      </c>
    </row>
    <row r="764" spans="1:14" ht="15" customHeight="1" x14ac:dyDescent="0.25">
      <c r="A764" s="23" cm="1">
        <f t="array" ref="A764">IFERROR(
_xlfn.XLOOKUP($E764&amp;"|"&amp;$F764,
'Kör- och arbetstid'!$B$2:$B$377&amp;"|"&amp;'Kör- och arbetstid'!$C$2:$C$377,
'Kör- och arbetstid'!$A$2:$A$377),
"")</f>
        <v>47</v>
      </c>
      <c r="B764" s="29" t="s">
        <v>1136</v>
      </c>
      <c r="C764" s="29" t="s">
        <v>1237</v>
      </c>
      <c r="D764" s="29">
        <v>552</v>
      </c>
      <c r="E764" s="29" t="s">
        <v>1237</v>
      </c>
      <c r="F764" s="24">
        <v>1</v>
      </c>
      <c r="G764" s="29">
        <v>8</v>
      </c>
      <c r="H764" s="29" t="s">
        <v>1250</v>
      </c>
      <c r="I764" s="42" t="s">
        <v>1251</v>
      </c>
      <c r="J764" s="38">
        <v>514</v>
      </c>
      <c r="K764" s="39"/>
      <c r="L764" s="26">
        <f>VLOOKUP(A764,'Kör- och arbetstid'!$A$2:$N$377,13,FALSE)</f>
        <v>46187</v>
      </c>
      <c r="M764" s="27">
        <f t="shared" si="22"/>
        <v>24</v>
      </c>
      <c r="N764" s="28" t="str">
        <f t="shared" si="23"/>
        <v>sön</v>
      </c>
    </row>
    <row r="765" spans="1:14" ht="15" customHeight="1" x14ac:dyDescent="0.25">
      <c r="A765" s="23" cm="1">
        <f t="array" ref="A765">IFERROR(
_xlfn.XLOOKUP($E765&amp;"|"&amp;$F765,
'Kör- och arbetstid'!$B$2:$B$377&amp;"|"&amp;'Kör- och arbetstid'!$C$2:$C$377,
'Kör- och arbetstid'!$A$2:$A$377),
"")</f>
        <v>48</v>
      </c>
      <c r="B765" s="29" t="s">
        <v>1224</v>
      </c>
      <c r="C765" s="24" t="s">
        <v>1755</v>
      </c>
      <c r="D765" s="24">
        <v>383</v>
      </c>
      <c r="E765" s="24" t="s">
        <v>1767</v>
      </c>
      <c r="F765" s="24">
        <v>1</v>
      </c>
      <c r="G765" s="24">
        <v>4</v>
      </c>
      <c r="H765" s="24" t="s">
        <v>1768</v>
      </c>
      <c r="I765" s="37" t="s">
        <v>1769</v>
      </c>
      <c r="J765" s="25">
        <v>539</v>
      </c>
      <c r="K765" s="40" t="s">
        <v>1770</v>
      </c>
      <c r="L765" s="26">
        <f>VLOOKUP(A765,'Kör- och arbetstid'!$A$2:$N$377,13,FALSE)</f>
        <v>46188</v>
      </c>
      <c r="M765" s="27">
        <f t="shared" si="22"/>
        <v>25</v>
      </c>
      <c r="N765" s="28" t="str">
        <f t="shared" si="23"/>
        <v>mån</v>
      </c>
    </row>
    <row r="766" spans="1:14" ht="15" customHeight="1" x14ac:dyDescent="0.25">
      <c r="A766" s="23" cm="1">
        <f t="array" ref="A766">IFERROR(
_xlfn.XLOOKUP($E766&amp;"|"&amp;$F766,
'Kör- och arbetstid'!$B$2:$B$377&amp;"|"&amp;'Kör- och arbetstid'!$C$2:$C$377,
'Kör- och arbetstid'!$A$2:$A$377),
"")</f>
        <v>48</v>
      </c>
      <c r="B766" s="29" t="s">
        <v>1224</v>
      </c>
      <c r="C766" s="24" t="s">
        <v>1771</v>
      </c>
      <c r="D766" s="24">
        <v>383</v>
      </c>
      <c r="E766" s="24" t="s">
        <v>1771</v>
      </c>
      <c r="F766" s="24">
        <v>1</v>
      </c>
      <c r="G766" s="24">
        <v>2</v>
      </c>
      <c r="H766" s="24" t="s">
        <v>1783</v>
      </c>
      <c r="I766" s="37" t="s">
        <v>1784</v>
      </c>
      <c r="J766" s="38">
        <v>1058</v>
      </c>
      <c r="K766" s="39"/>
      <c r="L766" s="26">
        <f>VLOOKUP(A766,'Kör- och arbetstid'!$A$2:$N$377,13,FALSE)</f>
        <v>46188</v>
      </c>
      <c r="M766" s="27">
        <f t="shared" si="22"/>
        <v>25</v>
      </c>
      <c r="N766" s="28" t="str">
        <f t="shared" si="23"/>
        <v>mån</v>
      </c>
    </row>
    <row r="767" spans="1:14" ht="15" customHeight="1" x14ac:dyDescent="0.25">
      <c r="A767" s="23" cm="1">
        <f t="array" ref="A767">IFERROR(
_xlfn.XLOOKUP($E767&amp;"|"&amp;$F767,
'Kör- och arbetstid'!$B$2:$B$377&amp;"|"&amp;'Kör- och arbetstid'!$C$2:$C$377,
'Kör- och arbetstid'!$A$2:$A$377),
"")</f>
        <v>48</v>
      </c>
      <c r="B767" s="29" t="s">
        <v>1224</v>
      </c>
      <c r="C767" s="24" t="s">
        <v>1771</v>
      </c>
      <c r="D767" s="24">
        <v>383</v>
      </c>
      <c r="E767" s="24" t="s">
        <v>1771</v>
      </c>
      <c r="F767" s="24">
        <v>1</v>
      </c>
      <c r="G767" s="24">
        <v>5</v>
      </c>
      <c r="H767" s="24" t="s">
        <v>1785</v>
      </c>
      <c r="I767" s="37" t="s">
        <v>1786</v>
      </c>
      <c r="J767" s="38">
        <v>879</v>
      </c>
      <c r="K767" s="40"/>
      <c r="L767" s="26">
        <f>VLOOKUP(A767,'Kör- och arbetstid'!$A$2:$N$377,13,FALSE)</f>
        <v>46188</v>
      </c>
      <c r="M767" s="27">
        <f t="shared" si="22"/>
        <v>25</v>
      </c>
      <c r="N767" s="28" t="str">
        <f t="shared" si="23"/>
        <v>mån</v>
      </c>
    </row>
    <row r="768" spans="1:14" ht="15" customHeight="1" x14ac:dyDescent="0.25">
      <c r="A768" s="23" cm="1">
        <f t="array" ref="A768">IFERROR(
_xlfn.XLOOKUP($E768&amp;"|"&amp;$F768,
'Kör- och arbetstid'!$B$2:$B$377&amp;"|"&amp;'Kör- och arbetstid'!$C$2:$C$377,
'Kör- och arbetstid'!$A$2:$A$377),
"")</f>
        <v>48</v>
      </c>
      <c r="B768" s="29" t="s">
        <v>1224</v>
      </c>
      <c r="C768" s="24" t="s">
        <v>1771</v>
      </c>
      <c r="D768" s="24">
        <v>383</v>
      </c>
      <c r="E768" s="24" t="s">
        <v>1771</v>
      </c>
      <c r="F768" s="24">
        <v>1</v>
      </c>
      <c r="G768" s="24" t="s">
        <v>1787</v>
      </c>
      <c r="H768" s="24" t="s">
        <v>1788</v>
      </c>
      <c r="I768" s="37" t="s">
        <v>1789</v>
      </c>
      <c r="J768" s="38">
        <v>44</v>
      </c>
      <c r="K768" s="40"/>
      <c r="L768" s="26">
        <f>VLOOKUP(A768,'Kör- och arbetstid'!$A$2:$N$377,13,FALSE)</f>
        <v>46188</v>
      </c>
      <c r="M768" s="27">
        <f t="shared" si="22"/>
        <v>25</v>
      </c>
      <c r="N768" s="28" t="str">
        <f t="shared" si="23"/>
        <v>mån</v>
      </c>
    </row>
    <row r="769" spans="1:14" ht="15" customHeight="1" x14ac:dyDescent="0.25">
      <c r="A769" s="23" cm="1">
        <f t="array" ref="A769">IFERROR(
_xlfn.XLOOKUP($E769&amp;"|"&amp;$F769,
'Kör- och arbetstid'!$B$2:$B$377&amp;"|"&amp;'Kör- och arbetstid'!$C$2:$C$377,
'Kör- och arbetstid'!$A$2:$A$377),
"")</f>
        <v>48</v>
      </c>
      <c r="B769" s="29" t="s">
        <v>1224</v>
      </c>
      <c r="C769" s="24" t="s">
        <v>1771</v>
      </c>
      <c r="D769" s="24">
        <v>383</v>
      </c>
      <c r="E769" s="24" t="s">
        <v>1771</v>
      </c>
      <c r="F769" s="24">
        <v>1</v>
      </c>
      <c r="G769" s="24" t="s">
        <v>1790</v>
      </c>
      <c r="H769" s="24" t="s">
        <v>1791</v>
      </c>
      <c r="I769" s="37" t="s">
        <v>1792</v>
      </c>
      <c r="J769" s="38">
        <v>43</v>
      </c>
      <c r="K769" s="40"/>
      <c r="L769" s="26">
        <f>VLOOKUP(A769,'Kör- och arbetstid'!$A$2:$N$377,13,FALSE)</f>
        <v>46188</v>
      </c>
      <c r="M769" s="27">
        <f t="shared" si="22"/>
        <v>25</v>
      </c>
      <c r="N769" s="28" t="str">
        <f t="shared" si="23"/>
        <v>mån</v>
      </c>
    </row>
    <row r="770" spans="1:14" ht="15" customHeight="1" x14ac:dyDescent="0.25">
      <c r="A770" s="23" cm="1">
        <f t="array" ref="A770">IFERROR(
_xlfn.XLOOKUP($E770&amp;"|"&amp;$F770,
'Kör- och arbetstid'!$B$2:$B$377&amp;"|"&amp;'Kör- och arbetstid'!$C$2:$C$377,
'Kör- och arbetstid'!$A$2:$A$377),
"")</f>
        <v>48</v>
      </c>
      <c r="B770" s="29" t="s">
        <v>1224</v>
      </c>
      <c r="C770" s="24" t="s">
        <v>1771</v>
      </c>
      <c r="D770" s="24">
        <v>383</v>
      </c>
      <c r="E770" s="24" t="s">
        <v>1771</v>
      </c>
      <c r="F770" s="24">
        <v>1</v>
      </c>
      <c r="G770" s="24" t="s">
        <v>1793</v>
      </c>
      <c r="H770" s="24" t="s">
        <v>1794</v>
      </c>
      <c r="I770" s="37" t="s">
        <v>1795</v>
      </c>
      <c r="J770" s="38">
        <v>41</v>
      </c>
      <c r="K770" s="39"/>
      <c r="L770" s="26">
        <f>VLOOKUP(A770,'Kör- och arbetstid'!$A$2:$N$377,13,FALSE)</f>
        <v>46188</v>
      </c>
      <c r="M770" s="27">
        <f t="shared" si="22"/>
        <v>25</v>
      </c>
      <c r="N770" s="28" t="str">
        <f t="shared" si="23"/>
        <v>mån</v>
      </c>
    </row>
    <row r="771" spans="1:14" ht="15" customHeight="1" x14ac:dyDescent="0.25">
      <c r="A771" s="23" cm="1">
        <f t="array" ref="A771">IFERROR(
_xlfn.XLOOKUP($E771&amp;"|"&amp;$F771,
'Kör- och arbetstid'!$B$2:$B$377&amp;"|"&amp;'Kör- och arbetstid'!$C$2:$C$377,
'Kör- och arbetstid'!$A$2:$A$377),
"")</f>
        <v>48</v>
      </c>
      <c r="B771" s="29" t="s">
        <v>1224</v>
      </c>
      <c r="C771" s="24" t="s">
        <v>1771</v>
      </c>
      <c r="D771" s="24">
        <v>383</v>
      </c>
      <c r="E771" s="24" t="s">
        <v>1771</v>
      </c>
      <c r="F771" s="24">
        <v>1</v>
      </c>
      <c r="G771" s="24">
        <v>8</v>
      </c>
      <c r="H771" s="24" t="s">
        <v>392</v>
      </c>
      <c r="I771" s="37" t="s">
        <v>1796</v>
      </c>
      <c r="J771" s="38">
        <v>64</v>
      </c>
      <c r="K771" s="40" t="s">
        <v>1797</v>
      </c>
      <c r="L771" s="26">
        <f>VLOOKUP(A771,'Kör- och arbetstid'!$A$2:$N$377,13,FALSE)</f>
        <v>46188</v>
      </c>
      <c r="M771" s="27">
        <f t="shared" si="22"/>
        <v>25</v>
      </c>
      <c r="N771" s="28" t="str">
        <f t="shared" si="23"/>
        <v>mån</v>
      </c>
    </row>
    <row r="772" spans="1:14" ht="15" customHeight="1" x14ac:dyDescent="0.25">
      <c r="A772" s="23" cm="1">
        <f t="array" ref="A772">IFERROR(
_xlfn.XLOOKUP($E772&amp;"|"&amp;$F772,
'Kör- och arbetstid'!$B$2:$B$377&amp;"|"&amp;'Kör- och arbetstid'!$C$2:$C$377,
'Kör- och arbetstid'!$A$2:$A$377),
"")</f>
        <v>48</v>
      </c>
      <c r="B772" s="29" t="s">
        <v>1224</v>
      </c>
      <c r="C772" s="24" t="s">
        <v>1771</v>
      </c>
      <c r="D772" s="24">
        <v>383</v>
      </c>
      <c r="E772" s="24" t="s">
        <v>1771</v>
      </c>
      <c r="F772" s="24">
        <v>1</v>
      </c>
      <c r="G772" s="24">
        <v>8</v>
      </c>
      <c r="H772" s="24" t="s">
        <v>1798</v>
      </c>
      <c r="I772" s="33" t="s">
        <v>1799</v>
      </c>
      <c r="J772" s="38">
        <v>239</v>
      </c>
      <c r="K772" s="40" t="s">
        <v>1800</v>
      </c>
      <c r="L772" s="26">
        <f>VLOOKUP(A772,'Kör- och arbetstid'!$A$2:$N$377,13,FALSE)</f>
        <v>46188</v>
      </c>
      <c r="M772" s="27">
        <f t="shared" si="22"/>
        <v>25</v>
      </c>
      <c r="N772" s="28" t="str">
        <f t="shared" si="23"/>
        <v>mån</v>
      </c>
    </row>
    <row r="773" spans="1:14" ht="15" customHeight="1" x14ac:dyDescent="0.25">
      <c r="A773" s="23" cm="1">
        <f t="array" ref="A773">IFERROR(
_xlfn.XLOOKUP($E773&amp;"|"&amp;$F773,
'Kör- och arbetstid'!$B$2:$B$377&amp;"|"&amp;'Kör- och arbetstid'!$C$2:$C$377,
'Kör- och arbetstid'!$A$2:$A$377),
"")</f>
        <v>48</v>
      </c>
      <c r="B773" s="29" t="s">
        <v>1224</v>
      </c>
      <c r="C773" s="24" t="s">
        <v>1771</v>
      </c>
      <c r="D773" s="24">
        <v>383</v>
      </c>
      <c r="E773" s="24" t="s">
        <v>1771</v>
      </c>
      <c r="F773" s="24">
        <v>1</v>
      </c>
      <c r="G773" s="24">
        <v>7</v>
      </c>
      <c r="H773" s="24" t="s">
        <v>1801</v>
      </c>
      <c r="I773" s="37" t="s">
        <v>1802</v>
      </c>
      <c r="J773" s="38">
        <v>93</v>
      </c>
      <c r="K773" s="39" t="s">
        <v>1803</v>
      </c>
      <c r="L773" s="26">
        <f>VLOOKUP(A773,'Kör- och arbetstid'!$A$2:$N$377,13,FALSE)</f>
        <v>46188</v>
      </c>
      <c r="M773" s="27">
        <f t="shared" si="22"/>
        <v>25</v>
      </c>
      <c r="N773" s="28" t="str">
        <f t="shared" si="23"/>
        <v>mån</v>
      </c>
    </row>
    <row r="774" spans="1:14" ht="15" customHeight="1" x14ac:dyDescent="0.25">
      <c r="A774" s="23" cm="1">
        <f t="array" ref="A774">IFERROR(
_xlfn.XLOOKUP($E774&amp;"|"&amp;$F774,
'Kör- och arbetstid'!$B$2:$B$377&amp;"|"&amp;'Kör- och arbetstid'!$C$2:$C$377,
'Kör- och arbetstid'!$A$2:$A$377),
"")</f>
        <v>48</v>
      </c>
      <c r="B774" s="29" t="s">
        <v>1224</v>
      </c>
      <c r="C774" s="24" t="s">
        <v>1771</v>
      </c>
      <c r="D774" s="24">
        <v>383</v>
      </c>
      <c r="E774" s="24" t="s">
        <v>1771</v>
      </c>
      <c r="F774" s="24">
        <v>1</v>
      </c>
      <c r="G774" s="24">
        <v>7</v>
      </c>
      <c r="H774" s="24" t="s">
        <v>392</v>
      </c>
      <c r="I774" s="37" t="s">
        <v>1804</v>
      </c>
      <c r="J774" s="38">
        <v>52</v>
      </c>
      <c r="K774" s="39" t="s">
        <v>1805</v>
      </c>
      <c r="L774" s="26">
        <f>VLOOKUP(A774,'Kör- och arbetstid'!$A$2:$N$377,13,FALSE)</f>
        <v>46188</v>
      </c>
      <c r="M774" s="27">
        <f t="shared" si="22"/>
        <v>25</v>
      </c>
      <c r="N774" s="28" t="str">
        <f t="shared" si="23"/>
        <v>mån</v>
      </c>
    </row>
    <row r="775" spans="1:14" ht="15" customHeight="1" x14ac:dyDescent="0.25">
      <c r="A775" s="23" cm="1">
        <f t="array" ref="A775">IFERROR(
_xlfn.XLOOKUP($E775&amp;"|"&amp;$F775,
'Kör- och arbetstid'!$B$2:$B$377&amp;"|"&amp;'Kör- och arbetstid'!$C$2:$C$377,
'Kör- och arbetstid'!$A$2:$A$377),
"")</f>
        <v>48</v>
      </c>
      <c r="B775" s="29" t="s">
        <v>1224</v>
      </c>
      <c r="C775" s="24" t="s">
        <v>1771</v>
      </c>
      <c r="D775" s="24">
        <v>383</v>
      </c>
      <c r="E775" s="24" t="s">
        <v>1771</v>
      </c>
      <c r="F775" s="24">
        <v>1</v>
      </c>
      <c r="G775" s="24">
        <v>6</v>
      </c>
      <c r="H775" s="24" t="s">
        <v>1806</v>
      </c>
      <c r="I775" s="37" t="s">
        <v>1807</v>
      </c>
      <c r="J775" s="38">
        <v>358</v>
      </c>
      <c r="K775" s="40"/>
      <c r="L775" s="26">
        <f>VLOOKUP(A775,'Kör- och arbetstid'!$A$2:$N$377,13,FALSE)</f>
        <v>46188</v>
      </c>
      <c r="M775" s="27">
        <f t="shared" si="22"/>
        <v>25</v>
      </c>
      <c r="N775" s="28" t="str">
        <f t="shared" si="23"/>
        <v>mån</v>
      </c>
    </row>
    <row r="776" spans="1:14" ht="15" customHeight="1" x14ac:dyDescent="0.25">
      <c r="A776" s="23" cm="1">
        <f t="array" ref="A776">IFERROR(
_xlfn.XLOOKUP($E776&amp;"|"&amp;$F776,
'Kör- och arbetstid'!$B$2:$B$377&amp;"|"&amp;'Kör- och arbetstid'!$C$2:$C$377,
'Kör- och arbetstid'!$A$2:$A$377),
"")</f>
        <v>48</v>
      </c>
      <c r="B776" s="29" t="s">
        <v>1224</v>
      </c>
      <c r="C776" s="24" t="s">
        <v>1771</v>
      </c>
      <c r="D776" s="24">
        <v>383</v>
      </c>
      <c r="E776" s="24" t="s">
        <v>1771</v>
      </c>
      <c r="F776" s="24">
        <v>1</v>
      </c>
      <c r="G776" s="24">
        <v>4</v>
      </c>
      <c r="H776" s="24" t="s">
        <v>1808</v>
      </c>
      <c r="I776" s="37" t="s">
        <v>1809</v>
      </c>
      <c r="J776" s="38">
        <v>1068</v>
      </c>
      <c r="K776" s="40"/>
      <c r="L776" s="26">
        <f>VLOOKUP(A776,'Kör- och arbetstid'!$A$2:$N$377,13,FALSE)</f>
        <v>46188</v>
      </c>
      <c r="M776" s="27">
        <f t="shared" si="22"/>
        <v>25</v>
      </c>
      <c r="N776" s="28" t="str">
        <f t="shared" si="23"/>
        <v>mån</v>
      </c>
    </row>
    <row r="777" spans="1:14" ht="15" customHeight="1" x14ac:dyDescent="0.25">
      <c r="A777" s="23" cm="1">
        <f t="array" ref="A777">IFERROR(
_xlfn.XLOOKUP($E777&amp;"|"&amp;$F777,
'Kör- och arbetstid'!$B$2:$B$377&amp;"|"&amp;'Kör- och arbetstid'!$C$2:$C$377,
'Kör- och arbetstid'!$A$2:$A$377),
"")</f>
        <v>48</v>
      </c>
      <c r="B777" s="29" t="s">
        <v>1224</v>
      </c>
      <c r="C777" s="24" t="s">
        <v>1771</v>
      </c>
      <c r="D777" s="29">
        <v>383</v>
      </c>
      <c r="E777" s="29" t="s">
        <v>1771</v>
      </c>
      <c r="F777" s="24">
        <v>1</v>
      </c>
      <c r="G777" s="29">
        <v>9</v>
      </c>
      <c r="H777" s="29" t="s">
        <v>1810</v>
      </c>
      <c r="I777" s="42" t="s">
        <v>1811</v>
      </c>
      <c r="J777" s="38">
        <v>297</v>
      </c>
      <c r="K777" s="41"/>
      <c r="L777" s="26">
        <f>VLOOKUP(A777,'Kör- och arbetstid'!$A$2:$N$377,13,FALSE)</f>
        <v>46188</v>
      </c>
      <c r="M777" s="27">
        <f t="shared" ref="M777:M840" si="24">_xlfn.ISOWEEKNUM(L777)</f>
        <v>25</v>
      </c>
      <c r="N777" s="28" t="str">
        <f t="shared" ref="N777:N840" si="25">TEXT(L777,"DDD")</f>
        <v>mån</v>
      </c>
    </row>
    <row r="778" spans="1:14" ht="15" customHeight="1" x14ac:dyDescent="0.25">
      <c r="A778" s="23" cm="1">
        <f t="array" ref="A778">IFERROR(
_xlfn.XLOOKUP($E778&amp;"|"&amp;$F778,
'Kör- och arbetstid'!$B$2:$B$377&amp;"|"&amp;'Kör- och arbetstid'!$C$2:$C$377,
'Kör- och arbetstid'!$A$2:$A$377),
"")</f>
        <v>48</v>
      </c>
      <c r="B778" s="29" t="s">
        <v>1224</v>
      </c>
      <c r="C778" s="24" t="s">
        <v>1771</v>
      </c>
      <c r="D778" s="29">
        <v>383</v>
      </c>
      <c r="E778" s="29" t="s">
        <v>1771</v>
      </c>
      <c r="F778" s="24">
        <v>1</v>
      </c>
      <c r="G778" s="29">
        <v>10</v>
      </c>
      <c r="H778" s="29" t="s">
        <v>1812</v>
      </c>
      <c r="I778" s="42" t="s">
        <v>1813</v>
      </c>
      <c r="J778" s="38">
        <v>355</v>
      </c>
      <c r="K778" s="41"/>
      <c r="L778" s="26">
        <f>VLOOKUP(A778,'Kör- och arbetstid'!$A$2:$N$377,13,FALSE)</f>
        <v>46188</v>
      </c>
      <c r="M778" s="27">
        <f t="shared" si="24"/>
        <v>25</v>
      </c>
      <c r="N778" s="28" t="str">
        <f t="shared" si="25"/>
        <v>mån</v>
      </c>
    </row>
    <row r="779" spans="1:14" ht="15" customHeight="1" x14ac:dyDescent="0.25">
      <c r="A779" s="23" cm="1">
        <f t="array" ref="A779">IFERROR(
_xlfn.XLOOKUP($E779&amp;"|"&amp;$F779,
'Kör- och arbetstid'!$B$2:$B$377&amp;"|"&amp;'Kör- och arbetstid'!$C$2:$C$377,
'Kör- och arbetstid'!$A$2:$A$377),
"")</f>
        <v>48</v>
      </c>
      <c r="B779" s="29" t="s">
        <v>1224</v>
      </c>
      <c r="C779" s="24" t="s">
        <v>1771</v>
      </c>
      <c r="D779" s="29">
        <v>383</v>
      </c>
      <c r="E779" s="29" t="s">
        <v>1771</v>
      </c>
      <c r="F779" s="24">
        <v>1</v>
      </c>
      <c r="G779" s="29">
        <v>11</v>
      </c>
      <c r="H779" s="29" t="s">
        <v>1812</v>
      </c>
      <c r="I779" s="42" t="s">
        <v>1814</v>
      </c>
      <c r="J779" s="38">
        <v>438</v>
      </c>
      <c r="K779" s="41"/>
      <c r="L779" s="26">
        <f>VLOOKUP(A779,'Kör- och arbetstid'!$A$2:$N$377,13,FALSE)</f>
        <v>46188</v>
      </c>
      <c r="M779" s="27">
        <f t="shared" si="24"/>
        <v>25</v>
      </c>
      <c r="N779" s="28" t="str">
        <f t="shared" si="25"/>
        <v>mån</v>
      </c>
    </row>
    <row r="780" spans="1:14" ht="15" customHeight="1" x14ac:dyDescent="0.25">
      <c r="A780" s="23" cm="1">
        <f t="array" ref="A780">IFERROR(
_xlfn.XLOOKUP($E780&amp;"|"&amp;$F780,
'Kör- och arbetstid'!$B$2:$B$377&amp;"|"&amp;'Kör- och arbetstid'!$C$2:$C$377,
'Kör- och arbetstid'!$A$2:$A$377),
"")</f>
        <v>48</v>
      </c>
      <c r="B780" s="29" t="s">
        <v>1224</v>
      </c>
      <c r="C780" s="24" t="s">
        <v>1771</v>
      </c>
      <c r="D780" s="29">
        <v>383</v>
      </c>
      <c r="E780" s="29" t="s">
        <v>1771</v>
      </c>
      <c r="F780" s="24">
        <v>1</v>
      </c>
      <c r="G780" s="29">
        <v>12</v>
      </c>
      <c r="H780" s="29" t="s">
        <v>1815</v>
      </c>
      <c r="I780" s="29" t="s">
        <v>1816</v>
      </c>
      <c r="J780" s="38">
        <v>562</v>
      </c>
      <c r="K780" s="30"/>
      <c r="L780" s="26">
        <f>VLOOKUP(A780,'Kör- och arbetstid'!$A$2:$N$377,13,FALSE)</f>
        <v>46188</v>
      </c>
      <c r="M780" s="27">
        <f t="shared" si="24"/>
        <v>25</v>
      </c>
      <c r="N780" s="28" t="str">
        <f t="shared" si="25"/>
        <v>mån</v>
      </c>
    </row>
    <row r="781" spans="1:14" ht="15" customHeight="1" x14ac:dyDescent="0.25">
      <c r="A781" s="23" cm="1">
        <f t="array" ref="A781">IFERROR(
_xlfn.XLOOKUP($E781&amp;"|"&amp;$F781,
'Kör- och arbetstid'!$B$2:$B$377&amp;"|"&amp;'Kör- och arbetstid'!$C$2:$C$377,
'Kör- och arbetstid'!$A$2:$A$377),
"")</f>
        <v>48</v>
      </c>
      <c r="B781" s="29" t="s">
        <v>1224</v>
      </c>
      <c r="C781" s="24" t="s">
        <v>1771</v>
      </c>
      <c r="D781" s="29">
        <v>383</v>
      </c>
      <c r="E781" s="29" t="s">
        <v>1771</v>
      </c>
      <c r="F781" s="24">
        <v>1</v>
      </c>
      <c r="G781" s="29">
        <v>13</v>
      </c>
      <c r="H781" s="29" t="s">
        <v>1817</v>
      </c>
      <c r="I781" s="29" t="s">
        <v>1818</v>
      </c>
      <c r="J781" s="38">
        <v>655</v>
      </c>
      <c r="K781" s="30"/>
      <c r="L781" s="26">
        <f>VLOOKUP(A781,'Kör- och arbetstid'!$A$2:$N$377,13,FALSE)</f>
        <v>46188</v>
      </c>
      <c r="M781" s="27">
        <f t="shared" si="24"/>
        <v>25</v>
      </c>
      <c r="N781" s="28" t="str">
        <f t="shared" si="25"/>
        <v>mån</v>
      </c>
    </row>
    <row r="782" spans="1:14" ht="15" customHeight="1" x14ac:dyDescent="0.25">
      <c r="A782" s="23" cm="1">
        <f t="array" ref="A782">IFERROR(
_xlfn.XLOOKUP($E782&amp;"|"&amp;$F782,
'Kör- och arbetstid'!$B$2:$B$377&amp;"|"&amp;'Kör- och arbetstid'!$C$2:$C$377,
'Kör- och arbetstid'!$A$2:$A$377),
"")</f>
        <v>48</v>
      </c>
      <c r="B782" s="29" t="s">
        <v>1224</v>
      </c>
      <c r="C782" s="24" t="s">
        <v>1771</v>
      </c>
      <c r="D782" s="29">
        <v>383</v>
      </c>
      <c r="E782" s="29" t="s">
        <v>1771</v>
      </c>
      <c r="F782" s="24">
        <v>1</v>
      </c>
      <c r="G782" s="29">
        <v>14</v>
      </c>
      <c r="H782" s="29" t="s">
        <v>1819</v>
      </c>
      <c r="I782" s="42" t="s">
        <v>1820</v>
      </c>
      <c r="J782" s="38">
        <v>495</v>
      </c>
      <c r="K782" s="30"/>
      <c r="L782" s="26">
        <f>VLOOKUP(A782,'Kör- och arbetstid'!$A$2:$N$377,13,FALSE)</f>
        <v>46188</v>
      </c>
      <c r="M782" s="27">
        <f t="shared" si="24"/>
        <v>25</v>
      </c>
      <c r="N782" s="28" t="str">
        <f t="shared" si="25"/>
        <v>mån</v>
      </c>
    </row>
    <row r="783" spans="1:14" ht="15" customHeight="1" x14ac:dyDescent="0.25">
      <c r="A783" s="23" cm="1">
        <f t="array" ref="A783">IFERROR(
_xlfn.XLOOKUP($E783&amp;"|"&amp;$F783,
'Kör- och arbetstid'!$B$2:$B$377&amp;"|"&amp;'Kör- och arbetstid'!$C$2:$C$377,
'Kör- och arbetstid'!$A$2:$A$377),
"")</f>
        <v>48</v>
      </c>
      <c r="B783" s="29" t="s">
        <v>1224</v>
      </c>
      <c r="C783" s="24" t="s">
        <v>1771</v>
      </c>
      <c r="D783" s="29">
        <v>383</v>
      </c>
      <c r="E783" s="29" t="s">
        <v>1771</v>
      </c>
      <c r="F783" s="24">
        <v>1</v>
      </c>
      <c r="G783" s="29">
        <v>15</v>
      </c>
      <c r="H783" s="29" t="s">
        <v>1821</v>
      </c>
      <c r="I783" s="42" t="s">
        <v>1822</v>
      </c>
      <c r="J783" s="38">
        <v>491</v>
      </c>
      <c r="K783" s="30"/>
      <c r="L783" s="26">
        <f>VLOOKUP(A783,'Kör- och arbetstid'!$A$2:$N$377,13,FALSE)</f>
        <v>46188</v>
      </c>
      <c r="M783" s="27">
        <f t="shared" si="24"/>
        <v>25</v>
      </c>
      <c r="N783" s="28" t="str">
        <f t="shared" si="25"/>
        <v>mån</v>
      </c>
    </row>
    <row r="784" spans="1:14" ht="15" customHeight="1" x14ac:dyDescent="0.25">
      <c r="A784" s="23" cm="1">
        <f t="array" ref="A784">IFERROR(
_xlfn.XLOOKUP($E784&amp;"|"&amp;$F784,
'Kör- och arbetstid'!$B$2:$B$377&amp;"|"&amp;'Kör- och arbetstid'!$C$2:$C$377,
'Kör- och arbetstid'!$A$2:$A$377),
"")</f>
        <v>48</v>
      </c>
      <c r="B784" s="29" t="s">
        <v>1224</v>
      </c>
      <c r="C784" s="24" t="s">
        <v>1771</v>
      </c>
      <c r="D784" s="29">
        <v>383</v>
      </c>
      <c r="E784" s="29" t="s">
        <v>1771</v>
      </c>
      <c r="F784" s="24">
        <v>1</v>
      </c>
      <c r="G784" s="29" t="s">
        <v>1823</v>
      </c>
      <c r="H784" s="29" t="s">
        <v>1824</v>
      </c>
      <c r="I784" s="42" t="s">
        <v>1825</v>
      </c>
      <c r="J784" s="38">
        <v>271</v>
      </c>
      <c r="K784" s="30"/>
      <c r="L784" s="26">
        <f>VLOOKUP(A784,'Kör- och arbetstid'!$A$2:$N$377,13,FALSE)</f>
        <v>46188</v>
      </c>
      <c r="M784" s="27">
        <f t="shared" si="24"/>
        <v>25</v>
      </c>
      <c r="N784" s="28" t="str">
        <f t="shared" si="25"/>
        <v>mån</v>
      </c>
    </row>
    <row r="785" spans="1:14" ht="15" customHeight="1" x14ac:dyDescent="0.25">
      <c r="A785" s="23" cm="1">
        <f t="array" ref="A785">IFERROR(
_xlfn.XLOOKUP($E785&amp;"|"&amp;$F785,
'Kör- och arbetstid'!$B$2:$B$377&amp;"|"&amp;'Kör- och arbetstid'!$C$2:$C$377,
'Kör- och arbetstid'!$A$2:$A$377),
"")</f>
        <v>48</v>
      </c>
      <c r="B785" s="29" t="s">
        <v>1224</v>
      </c>
      <c r="C785" s="24" t="s">
        <v>1771</v>
      </c>
      <c r="D785" s="29">
        <v>383</v>
      </c>
      <c r="E785" s="29" t="s">
        <v>1771</v>
      </c>
      <c r="F785" s="24">
        <v>1</v>
      </c>
      <c r="G785" s="29" t="s">
        <v>1826</v>
      </c>
      <c r="H785" s="29" t="s">
        <v>1827</v>
      </c>
      <c r="I785" s="42" t="s">
        <v>1828</v>
      </c>
      <c r="J785" s="38">
        <v>121</v>
      </c>
      <c r="K785" s="30"/>
      <c r="L785" s="26">
        <f>VLOOKUP(A785,'Kör- och arbetstid'!$A$2:$N$377,13,FALSE)</f>
        <v>46188</v>
      </c>
      <c r="M785" s="27">
        <f t="shared" si="24"/>
        <v>25</v>
      </c>
      <c r="N785" s="28" t="str">
        <f t="shared" si="25"/>
        <v>mån</v>
      </c>
    </row>
    <row r="786" spans="1:14" ht="15" customHeight="1" x14ac:dyDescent="0.25">
      <c r="A786" s="23" cm="1">
        <f t="array" ref="A786">IFERROR(
_xlfn.XLOOKUP($E786&amp;"|"&amp;$F786,
'Kör- och arbetstid'!$B$2:$B$377&amp;"|"&amp;'Kör- och arbetstid'!$C$2:$C$377,
'Kör- och arbetstid'!$A$2:$A$377),
"")</f>
        <v>48</v>
      </c>
      <c r="B786" s="29" t="s">
        <v>1224</v>
      </c>
      <c r="C786" s="24" t="s">
        <v>1771</v>
      </c>
      <c r="D786" s="29">
        <v>383</v>
      </c>
      <c r="E786" s="29" t="s">
        <v>1771</v>
      </c>
      <c r="F786" s="24">
        <v>1</v>
      </c>
      <c r="G786" s="29" t="s">
        <v>845</v>
      </c>
      <c r="H786" s="29" t="s">
        <v>1829</v>
      </c>
      <c r="I786" s="42" t="s">
        <v>1830</v>
      </c>
      <c r="J786" s="38">
        <v>43</v>
      </c>
      <c r="K786" s="30"/>
      <c r="L786" s="26">
        <f>VLOOKUP(A786,'Kör- och arbetstid'!$A$2:$N$377,13,FALSE)</f>
        <v>46188</v>
      </c>
      <c r="M786" s="27">
        <f t="shared" si="24"/>
        <v>25</v>
      </c>
      <c r="N786" s="28" t="str">
        <f t="shared" si="25"/>
        <v>mån</v>
      </c>
    </row>
    <row r="787" spans="1:14" ht="15" customHeight="1" x14ac:dyDescent="0.25">
      <c r="A787" s="23" cm="1">
        <f t="array" ref="A787">IFERROR(
_xlfn.XLOOKUP($E787&amp;"|"&amp;$F787,
'Kör- och arbetstid'!$B$2:$B$377&amp;"|"&amp;'Kör- och arbetstid'!$C$2:$C$377,
'Kör- och arbetstid'!$A$2:$A$377),
"")</f>
        <v>48</v>
      </c>
      <c r="B787" s="29" t="s">
        <v>1224</v>
      </c>
      <c r="C787" s="24" t="s">
        <v>1771</v>
      </c>
      <c r="D787" s="29">
        <v>383</v>
      </c>
      <c r="E787" s="29" t="s">
        <v>1771</v>
      </c>
      <c r="F787" s="24">
        <v>1</v>
      </c>
      <c r="G787" s="29" t="s">
        <v>996</v>
      </c>
      <c r="H787" s="29" t="s">
        <v>1831</v>
      </c>
      <c r="I787" s="42" t="s">
        <v>1832</v>
      </c>
      <c r="J787" s="38">
        <v>48</v>
      </c>
      <c r="K787" s="30"/>
      <c r="L787" s="26">
        <f>VLOOKUP(A787,'Kör- och arbetstid'!$A$2:$N$377,13,FALSE)</f>
        <v>46188</v>
      </c>
      <c r="M787" s="27">
        <f t="shared" si="24"/>
        <v>25</v>
      </c>
      <c r="N787" s="28" t="str">
        <f t="shared" si="25"/>
        <v>mån</v>
      </c>
    </row>
    <row r="788" spans="1:14" ht="15" customHeight="1" x14ac:dyDescent="0.25">
      <c r="A788" s="23" cm="1">
        <f t="array" ref="A788">IFERROR(
_xlfn.XLOOKUP($E788&amp;"|"&amp;$F788,
'Kör- och arbetstid'!$B$2:$B$377&amp;"|"&amp;'Kör- och arbetstid'!$C$2:$C$377,
'Kör- och arbetstid'!$A$2:$A$377),
"")</f>
        <v>48</v>
      </c>
      <c r="B788" s="29" t="s">
        <v>1224</v>
      </c>
      <c r="C788" s="24" t="s">
        <v>1771</v>
      </c>
      <c r="D788" s="29">
        <v>383</v>
      </c>
      <c r="E788" s="29" t="s">
        <v>1771</v>
      </c>
      <c r="F788" s="24">
        <v>1</v>
      </c>
      <c r="G788" s="29" t="s">
        <v>1833</v>
      </c>
      <c r="H788" s="34" t="s">
        <v>1834</v>
      </c>
      <c r="I788" s="42" t="s">
        <v>1835</v>
      </c>
      <c r="J788" s="38">
        <v>473</v>
      </c>
      <c r="K788" s="24" t="s">
        <v>1836</v>
      </c>
      <c r="L788" s="26">
        <f>VLOOKUP(A788,'Kör- och arbetstid'!$A$2:$N$377,13,FALSE)</f>
        <v>46188</v>
      </c>
      <c r="M788" s="27">
        <f t="shared" si="24"/>
        <v>25</v>
      </c>
      <c r="N788" s="28" t="str">
        <f t="shared" si="25"/>
        <v>mån</v>
      </c>
    </row>
    <row r="789" spans="1:14" ht="15" customHeight="1" x14ac:dyDescent="0.25">
      <c r="A789" s="23" cm="1">
        <f t="array" ref="A789">IFERROR(
_xlfn.XLOOKUP($E789&amp;"|"&amp;$F789,
'Kör- och arbetstid'!$B$2:$B$377&amp;"|"&amp;'Kör- och arbetstid'!$C$2:$C$377,
'Kör- och arbetstid'!$A$2:$A$377),
"")</f>
        <v>48</v>
      </c>
      <c r="B789" s="29" t="s">
        <v>1224</v>
      </c>
      <c r="C789" s="24" t="s">
        <v>1771</v>
      </c>
      <c r="D789" s="29">
        <v>383</v>
      </c>
      <c r="E789" s="29" t="s">
        <v>1771</v>
      </c>
      <c r="F789" s="24">
        <v>1</v>
      </c>
      <c r="G789" s="29" t="s">
        <v>1833</v>
      </c>
      <c r="H789" s="29" t="s">
        <v>1837</v>
      </c>
      <c r="I789" s="42" t="s">
        <v>1838</v>
      </c>
      <c r="J789" s="38">
        <v>31</v>
      </c>
      <c r="K789" s="24" t="s">
        <v>1839</v>
      </c>
      <c r="L789" s="26">
        <f>VLOOKUP(A789,'Kör- och arbetstid'!$A$2:$N$377,13,FALSE)</f>
        <v>46188</v>
      </c>
      <c r="M789" s="27">
        <f t="shared" si="24"/>
        <v>25</v>
      </c>
      <c r="N789" s="28" t="str">
        <f t="shared" si="25"/>
        <v>mån</v>
      </c>
    </row>
    <row r="790" spans="1:14" ht="15" customHeight="1" x14ac:dyDescent="0.25">
      <c r="A790" s="23" cm="1">
        <f t="array" ref="A790">IFERROR(
_xlfn.XLOOKUP($E790&amp;"|"&amp;$F790,
'Kör- och arbetstid'!$B$2:$B$377&amp;"|"&amp;'Kör- och arbetstid'!$C$2:$C$377,
'Kör- och arbetstid'!$A$2:$A$377),
"")</f>
        <v>48</v>
      </c>
      <c r="B790" s="29" t="s">
        <v>1224</v>
      </c>
      <c r="C790" s="24" t="s">
        <v>1771</v>
      </c>
      <c r="D790" s="29">
        <v>383</v>
      </c>
      <c r="E790" s="29" t="s">
        <v>1771</v>
      </c>
      <c r="F790" s="24">
        <v>1</v>
      </c>
      <c r="G790" s="29" t="s">
        <v>1840</v>
      </c>
      <c r="H790" s="29" t="s">
        <v>1841</v>
      </c>
      <c r="I790" s="42" t="s">
        <v>1842</v>
      </c>
      <c r="J790" s="38">
        <v>364</v>
      </c>
      <c r="K790" s="24"/>
      <c r="L790" s="26">
        <f>VLOOKUP(A790,'Kör- och arbetstid'!$A$2:$N$377,13,FALSE)</f>
        <v>46188</v>
      </c>
      <c r="M790" s="27">
        <f t="shared" si="24"/>
        <v>25</v>
      </c>
      <c r="N790" s="28" t="str">
        <f t="shared" si="25"/>
        <v>mån</v>
      </c>
    </row>
    <row r="791" spans="1:14" ht="15" customHeight="1" x14ac:dyDescent="0.25">
      <c r="A791" s="23" cm="1">
        <f t="array" ref="A791">IFERROR(
_xlfn.XLOOKUP($E791&amp;"|"&amp;$F791,
'Kör- och arbetstid'!$B$2:$B$377&amp;"|"&amp;'Kör- och arbetstid'!$C$2:$C$377,
'Kör- och arbetstid'!$A$2:$A$377),
"")</f>
        <v>49</v>
      </c>
      <c r="B791" s="24" t="s">
        <v>1224</v>
      </c>
      <c r="C791" s="24" t="s">
        <v>1225</v>
      </c>
      <c r="D791" s="24">
        <v>511</v>
      </c>
      <c r="E791" s="24" t="s">
        <v>1225</v>
      </c>
      <c r="F791" s="24">
        <v>1</v>
      </c>
      <c r="G791" s="24">
        <v>30</v>
      </c>
      <c r="H791" s="24" t="s">
        <v>1226</v>
      </c>
      <c r="I791" s="37" t="s">
        <v>1227</v>
      </c>
      <c r="J791" s="25">
        <v>780</v>
      </c>
      <c r="K791" s="24"/>
      <c r="L791" s="26">
        <f>VLOOKUP(A791,'Kör- och arbetstid'!$A$2:$N$377,13,FALSE)</f>
        <v>46189</v>
      </c>
      <c r="M791" s="27">
        <f t="shared" si="24"/>
        <v>25</v>
      </c>
      <c r="N791" s="28" t="str">
        <f t="shared" si="25"/>
        <v>tis</v>
      </c>
    </row>
    <row r="792" spans="1:14" ht="15" customHeight="1" x14ac:dyDescent="0.25">
      <c r="A792" s="23" cm="1">
        <f t="array" ref="A792">IFERROR(
_xlfn.XLOOKUP($E792&amp;"|"&amp;$F792,
'Kör- och arbetstid'!$B$2:$B$377&amp;"|"&amp;'Kör- och arbetstid'!$C$2:$C$377,
'Kör- och arbetstid'!$A$2:$A$377),
"")</f>
        <v>49</v>
      </c>
      <c r="B792" s="24" t="s">
        <v>1224</v>
      </c>
      <c r="C792" s="24" t="s">
        <v>1860</v>
      </c>
      <c r="D792" s="24">
        <v>419</v>
      </c>
      <c r="E792" s="24" t="s">
        <v>1861</v>
      </c>
      <c r="F792" s="24">
        <v>1</v>
      </c>
      <c r="G792" s="24">
        <v>37</v>
      </c>
      <c r="H792" s="24" t="s">
        <v>1862</v>
      </c>
      <c r="I792" s="37" t="s">
        <v>1863</v>
      </c>
      <c r="J792" s="38">
        <v>1324</v>
      </c>
      <c r="K792" s="24"/>
      <c r="L792" s="26">
        <f>VLOOKUP(A792,'Kör- och arbetstid'!$A$2:$N$377,13,FALSE)</f>
        <v>46189</v>
      </c>
      <c r="M792" s="27">
        <f t="shared" si="24"/>
        <v>25</v>
      </c>
      <c r="N792" s="28" t="str">
        <f t="shared" si="25"/>
        <v>tis</v>
      </c>
    </row>
    <row r="793" spans="1:14" ht="15" customHeight="1" x14ac:dyDescent="0.25">
      <c r="A793" s="23" cm="1">
        <f t="array" ref="A793">IFERROR(
_xlfn.XLOOKUP($E793&amp;"|"&amp;$F793,
'Kör- och arbetstid'!$B$2:$B$377&amp;"|"&amp;'Kör- och arbetstid'!$C$2:$C$377,
'Kör- och arbetstid'!$A$2:$A$377),
"")</f>
        <v>49</v>
      </c>
      <c r="B793" s="24" t="s">
        <v>1224</v>
      </c>
      <c r="C793" s="29" t="s">
        <v>1860</v>
      </c>
      <c r="D793" s="29">
        <v>419</v>
      </c>
      <c r="E793" s="29" t="s">
        <v>1861</v>
      </c>
      <c r="F793" s="24">
        <v>1</v>
      </c>
      <c r="G793" s="29">
        <v>38</v>
      </c>
      <c r="H793" s="29" t="s">
        <v>1864</v>
      </c>
      <c r="I793" s="42" t="s">
        <v>1865</v>
      </c>
      <c r="J793" s="38">
        <v>602</v>
      </c>
      <c r="K793" s="30"/>
      <c r="L793" s="26">
        <f>VLOOKUP(A793,'Kör- och arbetstid'!$A$2:$N$377,13,FALSE)</f>
        <v>46189</v>
      </c>
      <c r="M793" s="27">
        <f t="shared" si="24"/>
        <v>25</v>
      </c>
      <c r="N793" s="28" t="str">
        <f t="shared" si="25"/>
        <v>tis</v>
      </c>
    </row>
    <row r="794" spans="1:14" ht="15" customHeight="1" x14ac:dyDescent="0.25">
      <c r="A794" s="23" cm="1">
        <f t="array" ref="A794">IFERROR(
_xlfn.XLOOKUP($E794&amp;"|"&amp;$F794,
'Kör- och arbetstid'!$B$2:$B$377&amp;"|"&amp;'Kör- och arbetstid'!$C$2:$C$377,
'Kör- och arbetstid'!$A$2:$A$377),
"")</f>
        <v>49</v>
      </c>
      <c r="B794" s="24" t="s">
        <v>1224</v>
      </c>
      <c r="C794" s="29" t="s">
        <v>1860</v>
      </c>
      <c r="D794" s="29">
        <v>419</v>
      </c>
      <c r="E794" s="29" t="s">
        <v>1861</v>
      </c>
      <c r="F794" s="24">
        <v>1</v>
      </c>
      <c r="G794" s="29">
        <v>39</v>
      </c>
      <c r="H794" s="29" t="s">
        <v>1866</v>
      </c>
      <c r="I794" s="29" t="s">
        <v>1867</v>
      </c>
      <c r="J794" s="38">
        <v>512</v>
      </c>
      <c r="K794" s="30"/>
      <c r="L794" s="26">
        <f>VLOOKUP(A794,'Kör- och arbetstid'!$A$2:$N$377,13,FALSE)</f>
        <v>46189</v>
      </c>
      <c r="M794" s="27">
        <f t="shared" si="24"/>
        <v>25</v>
      </c>
      <c r="N794" s="28" t="str">
        <f t="shared" si="25"/>
        <v>tis</v>
      </c>
    </row>
    <row r="795" spans="1:14" ht="15" customHeight="1" x14ac:dyDescent="0.25">
      <c r="A795" s="23" cm="1">
        <f t="array" ref="A795">IFERROR(
_xlfn.XLOOKUP($E795&amp;"|"&amp;$F795,
'Kör- och arbetstid'!$B$2:$B$377&amp;"|"&amp;'Kör- och arbetstid'!$C$2:$C$377,
'Kör- och arbetstid'!$A$2:$A$377),
"")</f>
        <v>49</v>
      </c>
      <c r="B795" s="24" t="s">
        <v>1224</v>
      </c>
      <c r="C795" s="29" t="s">
        <v>1860</v>
      </c>
      <c r="D795" s="29">
        <v>419</v>
      </c>
      <c r="E795" s="29" t="s">
        <v>1861</v>
      </c>
      <c r="F795" s="24">
        <v>1</v>
      </c>
      <c r="G795" s="29" t="s">
        <v>1868</v>
      </c>
      <c r="H795" s="29" t="s">
        <v>1869</v>
      </c>
      <c r="I795" s="42" t="s">
        <v>1870</v>
      </c>
      <c r="J795" s="38">
        <v>502</v>
      </c>
      <c r="K795" s="30"/>
      <c r="L795" s="26">
        <f>VLOOKUP(A795,'Kör- och arbetstid'!$A$2:$N$377,13,FALSE)</f>
        <v>46189</v>
      </c>
      <c r="M795" s="27">
        <f t="shared" si="24"/>
        <v>25</v>
      </c>
      <c r="N795" s="28" t="str">
        <f t="shared" si="25"/>
        <v>tis</v>
      </c>
    </row>
    <row r="796" spans="1:14" ht="15" customHeight="1" x14ac:dyDescent="0.25">
      <c r="A796" s="23" cm="1">
        <f t="array" ref="A796">IFERROR(
_xlfn.XLOOKUP($E796&amp;"|"&amp;$F796,
'Kör- och arbetstid'!$B$2:$B$377&amp;"|"&amp;'Kör- och arbetstid'!$C$2:$C$377,
'Kör- och arbetstid'!$A$2:$A$377),
"")</f>
        <v>49</v>
      </c>
      <c r="B796" s="24" t="s">
        <v>1224</v>
      </c>
      <c r="C796" s="29" t="s">
        <v>1860</v>
      </c>
      <c r="D796" s="29">
        <v>419</v>
      </c>
      <c r="E796" s="29" t="s">
        <v>1861</v>
      </c>
      <c r="F796" s="24">
        <v>1</v>
      </c>
      <c r="G796" s="29" t="s">
        <v>1871</v>
      </c>
      <c r="H796" s="29" t="s">
        <v>1872</v>
      </c>
      <c r="I796" s="42" t="s">
        <v>1870</v>
      </c>
      <c r="J796" s="38">
        <v>554</v>
      </c>
      <c r="K796" s="30"/>
      <c r="L796" s="26">
        <f>VLOOKUP(A796,'Kör- och arbetstid'!$A$2:$N$377,13,FALSE)</f>
        <v>46189</v>
      </c>
      <c r="M796" s="27">
        <f t="shared" si="24"/>
        <v>25</v>
      </c>
      <c r="N796" s="28" t="str">
        <f t="shared" si="25"/>
        <v>tis</v>
      </c>
    </row>
    <row r="797" spans="1:14" ht="15" customHeight="1" x14ac:dyDescent="0.25">
      <c r="A797" s="23" cm="1">
        <f t="array" ref="A797">IFERROR(
_xlfn.XLOOKUP($E797&amp;"|"&amp;$F797,
'Kör- och arbetstid'!$B$2:$B$377&amp;"|"&amp;'Kör- och arbetstid'!$C$2:$C$377,
'Kör- och arbetstid'!$A$2:$A$377),
"")</f>
        <v>49</v>
      </c>
      <c r="B797" s="24" t="s">
        <v>1224</v>
      </c>
      <c r="C797" s="29" t="s">
        <v>1860</v>
      </c>
      <c r="D797" s="29">
        <v>419</v>
      </c>
      <c r="E797" s="29" t="s">
        <v>1861</v>
      </c>
      <c r="F797" s="24">
        <v>1</v>
      </c>
      <c r="G797" s="29" t="s">
        <v>1873</v>
      </c>
      <c r="H797" s="29" t="s">
        <v>1874</v>
      </c>
      <c r="I797" s="42" t="s">
        <v>1875</v>
      </c>
      <c r="J797" s="38">
        <v>572</v>
      </c>
      <c r="K797" s="30"/>
      <c r="L797" s="26">
        <f>VLOOKUP(A797,'Kör- och arbetstid'!$A$2:$N$377,13,FALSE)</f>
        <v>46189</v>
      </c>
      <c r="M797" s="27">
        <f t="shared" si="24"/>
        <v>25</v>
      </c>
      <c r="N797" s="28" t="str">
        <f t="shared" si="25"/>
        <v>tis</v>
      </c>
    </row>
    <row r="798" spans="1:14" ht="15" customHeight="1" x14ac:dyDescent="0.25">
      <c r="A798" s="23" cm="1">
        <f t="array" ref="A798">IFERROR(
_xlfn.XLOOKUP($E798&amp;"|"&amp;$F798,
'Kör- och arbetstid'!$B$2:$B$377&amp;"|"&amp;'Kör- och arbetstid'!$C$2:$C$377,
'Kör- och arbetstid'!$A$2:$A$377),
"")</f>
        <v>49</v>
      </c>
      <c r="B798" s="24" t="s">
        <v>1224</v>
      </c>
      <c r="C798" s="29" t="s">
        <v>1860</v>
      </c>
      <c r="D798" s="29">
        <v>419</v>
      </c>
      <c r="E798" s="29" t="s">
        <v>1861</v>
      </c>
      <c r="F798" s="24">
        <v>1</v>
      </c>
      <c r="G798" s="29">
        <v>41</v>
      </c>
      <c r="H798" s="29" t="s">
        <v>1872</v>
      </c>
      <c r="I798" s="42" t="s">
        <v>1876</v>
      </c>
      <c r="J798" s="38">
        <v>1166</v>
      </c>
      <c r="K798" s="30"/>
      <c r="L798" s="26">
        <f>VLOOKUP(A798,'Kör- och arbetstid'!$A$2:$N$377,13,FALSE)</f>
        <v>46189</v>
      </c>
      <c r="M798" s="27">
        <f t="shared" si="24"/>
        <v>25</v>
      </c>
      <c r="N798" s="28" t="str">
        <f t="shared" si="25"/>
        <v>tis</v>
      </c>
    </row>
    <row r="799" spans="1:14" ht="15" customHeight="1" x14ac:dyDescent="0.25">
      <c r="A799" s="23" cm="1">
        <f t="array" ref="A799">IFERROR(
_xlfn.XLOOKUP($E799&amp;"|"&amp;$F799,
'Kör- och arbetstid'!$B$2:$B$377&amp;"|"&amp;'Kör- och arbetstid'!$C$2:$C$377,
'Kör- och arbetstid'!$A$2:$A$377),
"")</f>
        <v>49</v>
      </c>
      <c r="B799" s="24" t="s">
        <v>1224</v>
      </c>
      <c r="C799" s="29" t="s">
        <v>1860</v>
      </c>
      <c r="D799" s="29">
        <v>419</v>
      </c>
      <c r="E799" s="29" t="s">
        <v>1861</v>
      </c>
      <c r="F799" s="24">
        <v>1</v>
      </c>
      <c r="G799" s="29">
        <v>42</v>
      </c>
      <c r="H799" s="29" t="s">
        <v>1877</v>
      </c>
      <c r="I799" s="42" t="s">
        <v>1876</v>
      </c>
      <c r="J799" s="38">
        <v>1243</v>
      </c>
      <c r="K799" s="30"/>
      <c r="L799" s="26">
        <f>VLOOKUP(A799,'Kör- och arbetstid'!$A$2:$N$377,13,FALSE)</f>
        <v>46189</v>
      </c>
      <c r="M799" s="27">
        <f t="shared" si="24"/>
        <v>25</v>
      </c>
      <c r="N799" s="28" t="str">
        <f t="shared" si="25"/>
        <v>tis</v>
      </c>
    </row>
    <row r="800" spans="1:14" ht="15" customHeight="1" x14ac:dyDescent="0.25">
      <c r="A800" s="23" cm="1">
        <f t="array" ref="A800">IFERROR(
_xlfn.XLOOKUP($E800&amp;"|"&amp;$F800,
'Kör- och arbetstid'!$B$2:$B$377&amp;"|"&amp;'Kör- och arbetstid'!$C$2:$C$377,
'Kör- och arbetstid'!$A$2:$A$377),
"")</f>
        <v>49</v>
      </c>
      <c r="B800" s="24" t="s">
        <v>1224</v>
      </c>
      <c r="C800" s="29" t="s">
        <v>1860</v>
      </c>
      <c r="D800" s="29">
        <v>419</v>
      </c>
      <c r="E800" s="29" t="s">
        <v>1861</v>
      </c>
      <c r="F800" s="24">
        <v>1</v>
      </c>
      <c r="G800" s="29">
        <v>43</v>
      </c>
      <c r="H800" s="29" t="s">
        <v>1878</v>
      </c>
      <c r="I800" s="42" t="s">
        <v>1879</v>
      </c>
      <c r="J800" s="38">
        <v>375</v>
      </c>
      <c r="K800" s="30"/>
      <c r="L800" s="26">
        <f>VLOOKUP(A800,'Kör- och arbetstid'!$A$2:$N$377,13,FALSE)</f>
        <v>46189</v>
      </c>
      <c r="M800" s="27">
        <f t="shared" si="24"/>
        <v>25</v>
      </c>
      <c r="N800" s="28" t="str">
        <f t="shared" si="25"/>
        <v>tis</v>
      </c>
    </row>
    <row r="801" spans="1:14" ht="15" customHeight="1" x14ac:dyDescent="0.25">
      <c r="A801" s="23" cm="1">
        <f t="array" ref="A801">IFERROR(
_xlfn.XLOOKUP($E801&amp;"|"&amp;$F801,
'Kör- och arbetstid'!$B$2:$B$377&amp;"|"&amp;'Kör- och arbetstid'!$C$2:$C$377,
'Kör- och arbetstid'!$A$2:$A$377),
"")</f>
        <v>50</v>
      </c>
      <c r="B801" s="29" t="s">
        <v>1224</v>
      </c>
      <c r="C801" s="24" t="s">
        <v>1225</v>
      </c>
      <c r="D801" s="24">
        <v>383</v>
      </c>
      <c r="E801" s="24" t="s">
        <v>1228</v>
      </c>
      <c r="F801" s="24">
        <v>1</v>
      </c>
      <c r="G801" s="24">
        <v>3</v>
      </c>
      <c r="H801" s="24" t="s">
        <v>1229</v>
      </c>
      <c r="I801" s="37" t="s">
        <v>1230</v>
      </c>
      <c r="J801" s="38">
        <v>796</v>
      </c>
      <c r="K801" s="24"/>
      <c r="L801" s="26">
        <f>VLOOKUP(A801,'Kör- och arbetstid'!$A$2:$N$377,13,FALSE)</f>
        <v>46190</v>
      </c>
      <c r="M801" s="27">
        <f t="shared" si="24"/>
        <v>25</v>
      </c>
      <c r="N801" s="28" t="str">
        <f t="shared" si="25"/>
        <v>ons</v>
      </c>
    </row>
    <row r="802" spans="1:14" ht="15" customHeight="1" x14ac:dyDescent="0.25">
      <c r="A802" s="23" cm="1">
        <f t="array" ref="A802">IFERROR(
_xlfn.XLOOKUP($E802&amp;"|"&amp;$F802,
'Kör- och arbetstid'!$B$2:$B$377&amp;"|"&amp;'Kör- och arbetstid'!$C$2:$C$377,
'Kör- och arbetstid'!$A$2:$A$377),
"")</f>
        <v>50</v>
      </c>
      <c r="B802" s="29" t="s">
        <v>1224</v>
      </c>
      <c r="C802" s="24" t="s">
        <v>1225</v>
      </c>
      <c r="D802" s="29">
        <v>383</v>
      </c>
      <c r="E802" s="29" t="s">
        <v>1228</v>
      </c>
      <c r="F802" s="24">
        <v>1</v>
      </c>
      <c r="G802" s="29">
        <v>2</v>
      </c>
      <c r="H802" s="29" t="s">
        <v>1231</v>
      </c>
      <c r="I802" s="42" t="s">
        <v>1232</v>
      </c>
      <c r="J802" s="38">
        <v>309</v>
      </c>
      <c r="K802" s="30"/>
      <c r="L802" s="26">
        <f>VLOOKUP(A802,'Kör- och arbetstid'!$A$2:$N$377,13,FALSE)</f>
        <v>46190</v>
      </c>
      <c r="M802" s="27">
        <f t="shared" si="24"/>
        <v>25</v>
      </c>
      <c r="N802" s="28" t="str">
        <f t="shared" si="25"/>
        <v>ons</v>
      </c>
    </row>
    <row r="803" spans="1:14" ht="15" customHeight="1" x14ac:dyDescent="0.25">
      <c r="A803" s="23" cm="1">
        <f t="array" ref="A803">IFERROR(
_xlfn.XLOOKUP($E803&amp;"|"&amp;$F803,
'Kör- och arbetstid'!$B$2:$B$377&amp;"|"&amp;'Kör- och arbetstid'!$C$2:$C$377,
'Kör- och arbetstid'!$A$2:$A$377),
"")</f>
        <v>50</v>
      </c>
      <c r="B803" s="29" t="s">
        <v>1224</v>
      </c>
      <c r="C803" s="24" t="s">
        <v>1225</v>
      </c>
      <c r="D803" s="29">
        <v>383</v>
      </c>
      <c r="E803" s="29" t="s">
        <v>1228</v>
      </c>
      <c r="F803" s="24">
        <v>1</v>
      </c>
      <c r="G803" s="29">
        <v>1</v>
      </c>
      <c r="H803" s="29" t="s">
        <v>1233</v>
      </c>
      <c r="I803" s="42" t="s">
        <v>1234</v>
      </c>
      <c r="J803" s="38">
        <v>18</v>
      </c>
      <c r="K803" s="30"/>
      <c r="L803" s="26">
        <f>VLOOKUP(A803,'Kör- och arbetstid'!$A$2:$N$377,13,FALSE)</f>
        <v>46190</v>
      </c>
      <c r="M803" s="27">
        <f t="shared" si="24"/>
        <v>25</v>
      </c>
      <c r="N803" s="28" t="str">
        <f t="shared" si="25"/>
        <v>ons</v>
      </c>
    </row>
    <row r="804" spans="1:14" ht="15" customHeight="1" x14ac:dyDescent="0.25">
      <c r="A804" s="23" cm="1">
        <f t="array" ref="A804">IFERROR(
_xlfn.XLOOKUP($E804&amp;"|"&amp;$F804,
'Kör- och arbetstid'!$B$2:$B$377&amp;"|"&amp;'Kör- och arbetstid'!$C$2:$C$377,
'Kör- och arbetstid'!$A$2:$A$377),
"")</f>
        <v>50</v>
      </c>
      <c r="B804" s="29" t="s">
        <v>1224</v>
      </c>
      <c r="C804" s="24" t="s">
        <v>1225</v>
      </c>
      <c r="D804" s="29">
        <v>383</v>
      </c>
      <c r="E804" s="29" t="s">
        <v>1228</v>
      </c>
      <c r="F804" s="24">
        <v>1</v>
      </c>
      <c r="G804" s="29" t="s">
        <v>996</v>
      </c>
      <c r="H804" s="29" t="s">
        <v>1235</v>
      </c>
      <c r="I804" s="42" t="s">
        <v>1236</v>
      </c>
      <c r="J804" s="38">
        <v>46</v>
      </c>
      <c r="K804" s="30"/>
      <c r="L804" s="26">
        <f>VLOOKUP(A804,'Kör- och arbetstid'!$A$2:$N$377,13,FALSE)</f>
        <v>46190</v>
      </c>
      <c r="M804" s="27">
        <f t="shared" si="24"/>
        <v>25</v>
      </c>
      <c r="N804" s="28" t="str">
        <f t="shared" si="25"/>
        <v>ons</v>
      </c>
    </row>
    <row r="805" spans="1:14" ht="15" customHeight="1" x14ac:dyDescent="0.25">
      <c r="A805" s="23" cm="1">
        <f t="array" ref="A805">IFERROR(
_xlfn.XLOOKUP($E805&amp;"|"&amp;$F805,
'Kör- och arbetstid'!$B$2:$B$377&amp;"|"&amp;'Kör- och arbetstid'!$C$2:$C$377,
'Kör- och arbetstid'!$A$2:$A$377),
"")</f>
        <v>50</v>
      </c>
      <c r="B805" s="29" t="s">
        <v>1224</v>
      </c>
      <c r="C805" s="24" t="s">
        <v>1755</v>
      </c>
      <c r="D805" s="24">
        <v>383</v>
      </c>
      <c r="E805" s="24" t="s">
        <v>1755</v>
      </c>
      <c r="F805" s="24">
        <v>1</v>
      </c>
      <c r="G805" s="24">
        <v>5</v>
      </c>
      <c r="H805" s="24" t="s">
        <v>1756</v>
      </c>
      <c r="I805" s="37" t="s">
        <v>1757</v>
      </c>
      <c r="J805" s="38">
        <v>776</v>
      </c>
      <c r="K805" s="24"/>
      <c r="L805" s="26">
        <f>VLOOKUP(A805,'Kör- och arbetstid'!$A$2:$N$377,13,FALSE)</f>
        <v>46190</v>
      </c>
      <c r="M805" s="27">
        <f t="shared" si="24"/>
        <v>25</v>
      </c>
      <c r="N805" s="28" t="str">
        <f t="shared" si="25"/>
        <v>ons</v>
      </c>
    </row>
    <row r="806" spans="1:14" ht="15" customHeight="1" x14ac:dyDescent="0.25">
      <c r="A806" s="23" cm="1">
        <f t="array" ref="A806">IFERROR(
_xlfn.XLOOKUP($E806&amp;"|"&amp;$F806,
'Kör- och arbetstid'!$B$2:$B$377&amp;"|"&amp;'Kör- och arbetstid'!$C$2:$C$377,
'Kör- och arbetstid'!$A$2:$A$377),
"")</f>
        <v>50</v>
      </c>
      <c r="B806" s="29" t="s">
        <v>1224</v>
      </c>
      <c r="C806" s="24" t="s">
        <v>1755</v>
      </c>
      <c r="D806" s="24">
        <v>383</v>
      </c>
      <c r="E806" s="24" t="s">
        <v>1755</v>
      </c>
      <c r="F806" s="24">
        <v>1</v>
      </c>
      <c r="G806" s="24">
        <v>6</v>
      </c>
      <c r="H806" s="24" t="s">
        <v>1758</v>
      </c>
      <c r="I806" s="37" t="s">
        <v>1759</v>
      </c>
      <c r="J806" s="38">
        <v>565</v>
      </c>
      <c r="K806" s="24"/>
      <c r="L806" s="26">
        <f>VLOOKUP(A806,'Kör- och arbetstid'!$A$2:$N$377,13,FALSE)</f>
        <v>46190</v>
      </c>
      <c r="M806" s="27">
        <f t="shared" si="24"/>
        <v>25</v>
      </c>
      <c r="N806" s="28" t="str">
        <f t="shared" si="25"/>
        <v>ons</v>
      </c>
    </row>
    <row r="807" spans="1:14" ht="15" customHeight="1" x14ac:dyDescent="0.25">
      <c r="A807" s="23" cm="1">
        <f t="array" ref="A807">IFERROR(
_xlfn.XLOOKUP($E807&amp;"|"&amp;$F807,
'Kör- och arbetstid'!$B$2:$B$377&amp;"|"&amp;'Kör- och arbetstid'!$C$2:$C$377,
'Kör- och arbetstid'!$A$2:$A$377),
"")</f>
        <v>50</v>
      </c>
      <c r="B807" s="29" t="s">
        <v>1224</v>
      </c>
      <c r="C807" s="24" t="s">
        <v>1755</v>
      </c>
      <c r="D807" s="29">
        <v>383</v>
      </c>
      <c r="E807" s="29" t="s">
        <v>1755</v>
      </c>
      <c r="F807" s="24">
        <v>1</v>
      </c>
      <c r="G807" s="29">
        <v>3</v>
      </c>
      <c r="H807" s="29" t="s">
        <v>1760</v>
      </c>
      <c r="I807" s="42" t="s">
        <v>1761</v>
      </c>
      <c r="J807" s="38">
        <v>394</v>
      </c>
      <c r="K807" s="30"/>
      <c r="L807" s="26">
        <f>VLOOKUP(A807,'Kör- och arbetstid'!$A$2:$N$377,13,FALSE)</f>
        <v>46190</v>
      </c>
      <c r="M807" s="27">
        <f t="shared" si="24"/>
        <v>25</v>
      </c>
      <c r="N807" s="28" t="str">
        <f t="shared" si="25"/>
        <v>ons</v>
      </c>
    </row>
    <row r="808" spans="1:14" ht="15" customHeight="1" x14ac:dyDescent="0.25">
      <c r="A808" s="23" cm="1">
        <f t="array" ref="A808">IFERROR(
_xlfn.XLOOKUP($E808&amp;"|"&amp;$F808,
'Kör- och arbetstid'!$B$2:$B$377&amp;"|"&amp;'Kör- och arbetstid'!$C$2:$C$377,
'Kör- och arbetstid'!$A$2:$A$377),
"")</f>
        <v>50</v>
      </c>
      <c r="B808" s="29" t="s">
        <v>1224</v>
      </c>
      <c r="C808" s="24" t="s">
        <v>1755</v>
      </c>
      <c r="D808" s="29">
        <v>383</v>
      </c>
      <c r="E808" s="29" t="s">
        <v>1755</v>
      </c>
      <c r="F808" s="24">
        <v>1</v>
      </c>
      <c r="G808" s="29">
        <v>7</v>
      </c>
      <c r="H808" s="29" t="s">
        <v>1760</v>
      </c>
      <c r="I808" s="42" t="s">
        <v>1762</v>
      </c>
      <c r="J808" s="38">
        <v>321</v>
      </c>
      <c r="K808" s="30"/>
      <c r="L808" s="26">
        <f>VLOOKUP(A808,'Kör- och arbetstid'!$A$2:$N$377,13,FALSE)</f>
        <v>46190</v>
      </c>
      <c r="M808" s="27">
        <f t="shared" si="24"/>
        <v>25</v>
      </c>
      <c r="N808" s="28" t="str">
        <f t="shared" si="25"/>
        <v>ons</v>
      </c>
    </row>
    <row r="809" spans="1:14" ht="15" customHeight="1" x14ac:dyDescent="0.25">
      <c r="A809" s="23" cm="1">
        <f t="array" ref="A809">IFERROR(
_xlfn.XLOOKUP($E809&amp;"|"&amp;$F809,
'Kör- och arbetstid'!$B$2:$B$377&amp;"|"&amp;'Kör- och arbetstid'!$C$2:$C$377,
'Kör- och arbetstid'!$A$2:$A$377),
"")</f>
        <v>50</v>
      </c>
      <c r="B809" s="29" t="s">
        <v>1224</v>
      </c>
      <c r="C809" s="24" t="s">
        <v>1755</v>
      </c>
      <c r="D809" s="29">
        <v>383</v>
      </c>
      <c r="E809" s="29" t="s">
        <v>1755</v>
      </c>
      <c r="F809" s="24">
        <v>1</v>
      </c>
      <c r="G809" s="29">
        <v>8</v>
      </c>
      <c r="H809" s="29" t="s">
        <v>1763</v>
      </c>
      <c r="I809" s="42" t="s">
        <v>1764</v>
      </c>
      <c r="J809" s="38">
        <v>270</v>
      </c>
      <c r="K809" s="30"/>
      <c r="L809" s="26">
        <f>VLOOKUP(A809,'Kör- och arbetstid'!$A$2:$N$377,13,FALSE)</f>
        <v>46190</v>
      </c>
      <c r="M809" s="27">
        <f t="shared" si="24"/>
        <v>25</v>
      </c>
      <c r="N809" s="28" t="str">
        <f t="shared" si="25"/>
        <v>ons</v>
      </c>
    </row>
    <row r="810" spans="1:14" ht="15" customHeight="1" x14ac:dyDescent="0.25">
      <c r="A810" s="23" cm="1">
        <f t="array" ref="A810">IFERROR(
_xlfn.XLOOKUP($E810&amp;"|"&amp;$F810,
'Kör- och arbetstid'!$B$2:$B$377&amp;"|"&amp;'Kör- och arbetstid'!$C$2:$C$377,
'Kör- och arbetstid'!$A$2:$A$377),
"")</f>
        <v>50</v>
      </c>
      <c r="B810" s="29" t="s">
        <v>1224</v>
      </c>
      <c r="C810" s="24" t="s">
        <v>1755</v>
      </c>
      <c r="D810" s="29">
        <v>383</v>
      </c>
      <c r="E810" s="29" t="s">
        <v>1755</v>
      </c>
      <c r="F810" s="24">
        <v>1</v>
      </c>
      <c r="G810" s="29">
        <v>2</v>
      </c>
      <c r="H810" s="29" t="s">
        <v>1765</v>
      </c>
      <c r="I810" s="42" t="s">
        <v>1766</v>
      </c>
      <c r="J810" s="38">
        <v>161</v>
      </c>
      <c r="K810" s="30"/>
      <c r="L810" s="26">
        <f>VLOOKUP(A810,'Kör- och arbetstid'!$A$2:$N$377,13,FALSE)</f>
        <v>46190</v>
      </c>
      <c r="M810" s="27">
        <f t="shared" si="24"/>
        <v>25</v>
      </c>
      <c r="N810" s="28" t="str">
        <f t="shared" si="25"/>
        <v>ons</v>
      </c>
    </row>
    <row r="811" spans="1:14" ht="15" customHeight="1" x14ac:dyDescent="0.25">
      <c r="A811" s="23" cm="1">
        <f t="array" ref="A811">IFERROR(
_xlfn.XLOOKUP($E811&amp;"|"&amp;$F811,
'Kör- och arbetstid'!$B$2:$B$377&amp;"|"&amp;'Kör- och arbetstid'!$C$2:$C$377,
'Kör- och arbetstid'!$A$2:$A$377),
"")</f>
        <v>50</v>
      </c>
      <c r="B811" s="29" t="s">
        <v>1224</v>
      </c>
      <c r="C811" s="24" t="s">
        <v>1771</v>
      </c>
      <c r="D811" s="24">
        <v>383</v>
      </c>
      <c r="E811" s="24" t="s">
        <v>1772</v>
      </c>
      <c r="F811" s="24">
        <v>1</v>
      </c>
      <c r="G811" s="24">
        <v>3</v>
      </c>
      <c r="H811" s="24" t="s">
        <v>1773</v>
      </c>
      <c r="I811" s="37" t="s">
        <v>1774</v>
      </c>
      <c r="J811" s="38">
        <v>699</v>
      </c>
      <c r="K811" s="24"/>
      <c r="L811" s="26">
        <f>VLOOKUP(A811,'Kör- och arbetstid'!$A$2:$N$377,13,FALSE)</f>
        <v>46190</v>
      </c>
      <c r="M811" s="27">
        <f t="shared" si="24"/>
        <v>25</v>
      </c>
      <c r="N811" s="28" t="str">
        <f t="shared" si="25"/>
        <v>ons</v>
      </c>
    </row>
    <row r="812" spans="1:14" ht="15" customHeight="1" x14ac:dyDescent="0.25">
      <c r="A812" s="23" cm="1">
        <f t="array" ref="A812">IFERROR(
_xlfn.XLOOKUP($E812&amp;"|"&amp;$F812,
'Kör- och arbetstid'!$B$2:$B$377&amp;"|"&amp;'Kör- och arbetstid'!$C$2:$C$377,
'Kör- och arbetstid'!$A$2:$A$377),
"")</f>
        <v>50</v>
      </c>
      <c r="B812" s="29" t="s">
        <v>1224</v>
      </c>
      <c r="C812" s="24" t="s">
        <v>1771</v>
      </c>
      <c r="D812" s="24">
        <v>383</v>
      </c>
      <c r="E812" s="24" t="s">
        <v>1772</v>
      </c>
      <c r="F812" s="24">
        <v>1</v>
      </c>
      <c r="G812" s="24">
        <v>1</v>
      </c>
      <c r="H812" s="24" t="s">
        <v>1775</v>
      </c>
      <c r="I812" s="37" t="s">
        <v>1776</v>
      </c>
      <c r="J812" s="38">
        <v>827</v>
      </c>
      <c r="K812" s="24"/>
      <c r="L812" s="26">
        <f>VLOOKUP(A812,'Kör- och arbetstid'!$A$2:$N$377,13,FALSE)</f>
        <v>46190</v>
      </c>
      <c r="M812" s="27">
        <f t="shared" si="24"/>
        <v>25</v>
      </c>
      <c r="N812" s="28" t="str">
        <f t="shared" si="25"/>
        <v>ons</v>
      </c>
    </row>
    <row r="813" spans="1:14" ht="15" customHeight="1" x14ac:dyDescent="0.25">
      <c r="A813" s="23" cm="1">
        <f t="array" ref="A813">IFERROR(
_xlfn.XLOOKUP($E813&amp;"|"&amp;$F813,
'Kör- och arbetstid'!$B$2:$B$377&amp;"|"&amp;'Kör- och arbetstid'!$C$2:$C$377,
'Kör- och arbetstid'!$A$2:$A$377),
"")</f>
        <v>50</v>
      </c>
      <c r="B813" s="29" t="s">
        <v>1224</v>
      </c>
      <c r="C813" s="24" t="s">
        <v>1771</v>
      </c>
      <c r="D813" s="29">
        <v>383</v>
      </c>
      <c r="E813" s="29" t="s">
        <v>1772</v>
      </c>
      <c r="F813" s="24">
        <v>1</v>
      </c>
      <c r="G813" s="29" t="s">
        <v>1064</v>
      </c>
      <c r="H813" s="29" t="s">
        <v>1777</v>
      </c>
      <c r="I813" s="42" t="s">
        <v>1778</v>
      </c>
      <c r="J813" s="38">
        <v>157</v>
      </c>
      <c r="K813" s="30"/>
      <c r="L813" s="26">
        <f>VLOOKUP(A813,'Kör- och arbetstid'!$A$2:$N$377,13,FALSE)</f>
        <v>46190</v>
      </c>
      <c r="M813" s="27">
        <f t="shared" si="24"/>
        <v>25</v>
      </c>
      <c r="N813" s="28" t="str">
        <f t="shared" si="25"/>
        <v>ons</v>
      </c>
    </row>
    <row r="814" spans="1:14" ht="15" customHeight="1" x14ac:dyDescent="0.25">
      <c r="A814" s="23" cm="1">
        <f t="array" ref="A814">IFERROR(
_xlfn.XLOOKUP($E814&amp;"|"&amp;$F814,
'Kör- och arbetstid'!$B$2:$B$377&amp;"|"&amp;'Kör- och arbetstid'!$C$2:$C$377,
'Kör- och arbetstid'!$A$2:$A$377),
"")</f>
        <v>50</v>
      </c>
      <c r="B814" s="29" t="s">
        <v>1224</v>
      </c>
      <c r="C814" s="24" t="s">
        <v>1771</v>
      </c>
      <c r="D814" s="29">
        <v>383</v>
      </c>
      <c r="E814" s="29" t="s">
        <v>1772</v>
      </c>
      <c r="F814" s="24">
        <v>1</v>
      </c>
      <c r="G814" s="29">
        <v>4</v>
      </c>
      <c r="H814" s="29" t="s">
        <v>1779</v>
      </c>
      <c r="I814" s="42" t="s">
        <v>1780</v>
      </c>
      <c r="J814" s="38">
        <v>154</v>
      </c>
      <c r="K814" s="30"/>
      <c r="L814" s="26">
        <f>VLOOKUP(A814,'Kör- och arbetstid'!$A$2:$N$377,13,FALSE)</f>
        <v>46190</v>
      </c>
      <c r="M814" s="27">
        <f t="shared" si="24"/>
        <v>25</v>
      </c>
      <c r="N814" s="28" t="str">
        <f t="shared" si="25"/>
        <v>ons</v>
      </c>
    </row>
    <row r="815" spans="1:14" ht="15" customHeight="1" x14ac:dyDescent="0.25">
      <c r="A815" s="23" cm="1">
        <f t="array" ref="A815">IFERROR(
_xlfn.XLOOKUP($E815&amp;"|"&amp;$F815,
'Kör- och arbetstid'!$B$2:$B$377&amp;"|"&amp;'Kör- och arbetstid'!$C$2:$C$377,
'Kör- och arbetstid'!$A$2:$A$377),
"")</f>
        <v>50</v>
      </c>
      <c r="B815" s="29" t="s">
        <v>1224</v>
      </c>
      <c r="C815" s="24" t="s">
        <v>1771</v>
      </c>
      <c r="D815" s="29">
        <v>383</v>
      </c>
      <c r="E815" s="29" t="s">
        <v>1772</v>
      </c>
      <c r="F815" s="24">
        <v>1</v>
      </c>
      <c r="G815" s="29" t="s">
        <v>996</v>
      </c>
      <c r="H815" s="29" t="s">
        <v>1781</v>
      </c>
      <c r="I815" s="42" t="s">
        <v>1782</v>
      </c>
      <c r="J815" s="38">
        <v>29</v>
      </c>
      <c r="K815" s="30"/>
      <c r="L815" s="26">
        <f>VLOOKUP(A815,'Kör- och arbetstid'!$A$2:$N$377,13,FALSE)</f>
        <v>46190</v>
      </c>
      <c r="M815" s="27">
        <f t="shared" si="24"/>
        <v>25</v>
      </c>
      <c r="N815" s="28" t="str">
        <f t="shared" si="25"/>
        <v>ons</v>
      </c>
    </row>
    <row r="816" spans="1:14" ht="15" customHeight="1" x14ac:dyDescent="0.25">
      <c r="A816" s="23" cm="1">
        <f t="array" ref="A816">IFERROR(
_xlfn.XLOOKUP($E816&amp;"|"&amp;$F816,
'Kör- och arbetstid'!$B$2:$B$377&amp;"|"&amp;'Kör- och arbetstid'!$C$2:$C$377,
'Kör- och arbetstid'!$A$2:$A$377),
"")</f>
        <v>51</v>
      </c>
      <c r="B816" s="24" t="s">
        <v>1224</v>
      </c>
      <c r="C816" s="24" t="s">
        <v>1847</v>
      </c>
      <c r="D816" s="24">
        <v>527</v>
      </c>
      <c r="E816" s="24" t="s">
        <v>1848</v>
      </c>
      <c r="F816" s="24">
        <v>1</v>
      </c>
      <c r="G816" s="24">
        <v>28</v>
      </c>
      <c r="H816" s="24" t="s">
        <v>1849</v>
      </c>
      <c r="I816" s="37" t="s">
        <v>1850</v>
      </c>
      <c r="J816" s="25">
        <v>427</v>
      </c>
      <c r="K816" s="24"/>
      <c r="L816" s="26">
        <f>VLOOKUP(A816,'Kör- och arbetstid'!$A$2:$N$377,13,FALSE)</f>
        <v>46195</v>
      </c>
      <c r="M816" s="27">
        <f t="shared" si="24"/>
        <v>26</v>
      </c>
      <c r="N816" s="28" t="str">
        <f t="shared" si="25"/>
        <v>mån</v>
      </c>
    </row>
    <row r="817" spans="1:14" ht="15" customHeight="1" x14ac:dyDescent="0.25">
      <c r="A817" s="23" cm="1">
        <f t="array" ref="A817">IFERROR(
_xlfn.XLOOKUP($E817&amp;"|"&amp;$F817,
'Kör- och arbetstid'!$B$2:$B$377&amp;"|"&amp;'Kör- och arbetstid'!$C$2:$C$377,
'Kör- och arbetstid'!$A$2:$A$377),
"")</f>
        <v>51</v>
      </c>
      <c r="B817" s="24" t="s">
        <v>1224</v>
      </c>
      <c r="C817" s="24" t="s">
        <v>1847</v>
      </c>
      <c r="D817" s="24">
        <v>527</v>
      </c>
      <c r="E817" s="24" t="s">
        <v>1848</v>
      </c>
      <c r="F817" s="24">
        <v>1</v>
      </c>
      <c r="G817" s="24">
        <v>27</v>
      </c>
      <c r="H817" s="24" t="s">
        <v>1849</v>
      </c>
      <c r="I817" s="37" t="s">
        <v>1851</v>
      </c>
      <c r="J817" s="25">
        <v>411</v>
      </c>
      <c r="K817" s="24"/>
      <c r="L817" s="26">
        <f>VLOOKUP(A817,'Kör- och arbetstid'!$A$2:$N$377,13,FALSE)</f>
        <v>46195</v>
      </c>
      <c r="M817" s="27">
        <f t="shared" si="24"/>
        <v>26</v>
      </c>
      <c r="N817" s="28" t="str">
        <f t="shared" si="25"/>
        <v>mån</v>
      </c>
    </row>
    <row r="818" spans="1:14" ht="15" customHeight="1" x14ac:dyDescent="0.25">
      <c r="A818" s="23" cm="1">
        <f t="array" ref="A818">IFERROR(
_xlfn.XLOOKUP($E818&amp;"|"&amp;$F818,
'Kör- och arbetstid'!$B$2:$B$377&amp;"|"&amp;'Kör- och arbetstid'!$C$2:$C$377,
'Kör- och arbetstid'!$A$2:$A$377),
"")</f>
        <v>51</v>
      </c>
      <c r="B818" s="24" t="s">
        <v>1224</v>
      </c>
      <c r="C818" s="24" t="s">
        <v>1847</v>
      </c>
      <c r="D818" s="29">
        <v>527</v>
      </c>
      <c r="E818" s="29" t="s">
        <v>1848</v>
      </c>
      <c r="F818" s="24">
        <v>1</v>
      </c>
      <c r="G818" s="29">
        <v>29</v>
      </c>
      <c r="H818" s="29" t="s">
        <v>1852</v>
      </c>
      <c r="I818" s="42" t="s">
        <v>1853</v>
      </c>
      <c r="J818" s="25">
        <v>479</v>
      </c>
      <c r="K818" s="30"/>
      <c r="L818" s="26">
        <f>VLOOKUP(A818,'Kör- och arbetstid'!$A$2:$N$377,13,FALSE)</f>
        <v>46195</v>
      </c>
      <c r="M818" s="27">
        <f t="shared" si="24"/>
        <v>26</v>
      </c>
      <c r="N818" s="28" t="str">
        <f t="shared" si="25"/>
        <v>mån</v>
      </c>
    </row>
    <row r="819" spans="1:14" ht="15" customHeight="1" x14ac:dyDescent="0.25">
      <c r="A819" s="23" cm="1">
        <f t="array" ref="A819">IFERROR(
_xlfn.XLOOKUP($E819&amp;"|"&amp;$F819,
'Kör- och arbetstid'!$B$2:$B$377&amp;"|"&amp;'Kör- och arbetstid'!$C$2:$C$377,
'Kör- och arbetstid'!$A$2:$A$377),
"")</f>
        <v>51</v>
      </c>
      <c r="B819" s="24" t="s">
        <v>1224</v>
      </c>
      <c r="C819" s="24" t="s">
        <v>1847</v>
      </c>
      <c r="D819" s="29">
        <v>527</v>
      </c>
      <c r="E819" s="29" t="s">
        <v>1848</v>
      </c>
      <c r="F819" s="24">
        <v>1</v>
      </c>
      <c r="G819" s="29">
        <v>26</v>
      </c>
      <c r="H819" s="29" t="s">
        <v>1854</v>
      </c>
      <c r="I819" s="42" t="s">
        <v>1855</v>
      </c>
      <c r="J819" s="25">
        <v>300</v>
      </c>
      <c r="K819" s="30"/>
      <c r="L819" s="26">
        <f>VLOOKUP(A819,'Kör- och arbetstid'!$A$2:$N$377,13,FALSE)</f>
        <v>46195</v>
      </c>
      <c r="M819" s="27">
        <f t="shared" si="24"/>
        <v>26</v>
      </c>
      <c r="N819" s="28" t="str">
        <f t="shared" si="25"/>
        <v>mån</v>
      </c>
    </row>
    <row r="820" spans="1:14" ht="15" customHeight="1" x14ac:dyDescent="0.25">
      <c r="A820" s="23" cm="1">
        <f t="array" ref="A820">IFERROR(
_xlfn.XLOOKUP($E820&amp;"|"&amp;$F820,
'Kör- och arbetstid'!$B$2:$B$377&amp;"|"&amp;'Kör- och arbetstid'!$C$2:$C$377,
'Kör- och arbetstid'!$A$2:$A$377),
"")</f>
        <v>51</v>
      </c>
      <c r="B820" s="24" t="s">
        <v>1224</v>
      </c>
      <c r="C820" s="24" t="s">
        <v>1847</v>
      </c>
      <c r="D820" s="29">
        <v>527</v>
      </c>
      <c r="E820" s="29" t="s">
        <v>1848</v>
      </c>
      <c r="F820" s="24">
        <v>1</v>
      </c>
      <c r="G820" s="29">
        <v>24</v>
      </c>
      <c r="H820" s="29" t="s">
        <v>1856</v>
      </c>
      <c r="I820" s="42" t="s">
        <v>1857</v>
      </c>
      <c r="J820" s="25">
        <v>279</v>
      </c>
      <c r="K820" s="24"/>
      <c r="L820" s="26">
        <f>VLOOKUP(A820,'Kör- och arbetstid'!$A$2:$N$377,13,FALSE)</f>
        <v>46195</v>
      </c>
      <c r="M820" s="27">
        <f t="shared" si="24"/>
        <v>26</v>
      </c>
      <c r="N820" s="28" t="str">
        <f t="shared" si="25"/>
        <v>mån</v>
      </c>
    </row>
    <row r="821" spans="1:14" ht="15" customHeight="1" x14ac:dyDescent="0.25">
      <c r="A821" s="23" cm="1">
        <f t="array" ref="A821">IFERROR(
_xlfn.XLOOKUP($E821&amp;"|"&amp;$F821,
'Kör- och arbetstid'!$B$2:$B$377&amp;"|"&amp;'Kör- och arbetstid'!$C$2:$C$377,
'Kör- och arbetstid'!$A$2:$A$377),
"")</f>
        <v>51</v>
      </c>
      <c r="B821" s="24" t="s">
        <v>1224</v>
      </c>
      <c r="C821" s="24" t="s">
        <v>1847</v>
      </c>
      <c r="D821" s="29">
        <v>527</v>
      </c>
      <c r="E821" s="29" t="s">
        <v>1848</v>
      </c>
      <c r="F821" s="24">
        <v>1</v>
      </c>
      <c r="G821" s="29">
        <v>25</v>
      </c>
      <c r="H821" s="29" t="s">
        <v>1856</v>
      </c>
      <c r="I821" s="42" t="s">
        <v>1851</v>
      </c>
      <c r="J821" s="25">
        <v>346</v>
      </c>
      <c r="K821" s="24"/>
      <c r="L821" s="26">
        <f>VLOOKUP(A821,'Kör- och arbetstid'!$A$2:$N$377,13,FALSE)</f>
        <v>46195</v>
      </c>
      <c r="M821" s="27">
        <f t="shared" si="24"/>
        <v>26</v>
      </c>
      <c r="N821" s="28" t="str">
        <f t="shared" si="25"/>
        <v>mån</v>
      </c>
    </row>
    <row r="822" spans="1:14" ht="15" customHeight="1" x14ac:dyDescent="0.25">
      <c r="A822" s="23" cm="1">
        <f t="array" ref="A822">IFERROR(
_xlfn.XLOOKUP($E822&amp;"|"&amp;$F822,
'Kör- och arbetstid'!$B$2:$B$377&amp;"|"&amp;'Kör- och arbetstid'!$C$2:$C$377,
'Kör- och arbetstid'!$A$2:$A$377),
"")</f>
        <v>51</v>
      </c>
      <c r="B822" s="24" t="s">
        <v>1224</v>
      </c>
      <c r="C822" s="24" t="s">
        <v>1847</v>
      </c>
      <c r="D822" s="29">
        <v>527</v>
      </c>
      <c r="E822" s="29" t="s">
        <v>1848</v>
      </c>
      <c r="F822" s="24">
        <v>1</v>
      </c>
      <c r="G822" s="29">
        <v>23</v>
      </c>
      <c r="H822" s="29" t="s">
        <v>1858</v>
      </c>
      <c r="I822" s="42" t="s">
        <v>1857</v>
      </c>
      <c r="J822" s="25">
        <v>280</v>
      </c>
      <c r="K822" s="24"/>
      <c r="L822" s="26">
        <f>VLOOKUP(A822,'Kör- och arbetstid'!$A$2:$N$377,13,FALSE)</f>
        <v>46195</v>
      </c>
      <c r="M822" s="27">
        <f t="shared" si="24"/>
        <v>26</v>
      </c>
      <c r="N822" s="28" t="str">
        <f t="shared" si="25"/>
        <v>mån</v>
      </c>
    </row>
    <row r="823" spans="1:14" ht="15" customHeight="1" x14ac:dyDescent="0.25">
      <c r="A823" s="23" cm="1">
        <f t="array" ref="A823">IFERROR(
_xlfn.XLOOKUP($E823&amp;"|"&amp;$F823,
'Kör- och arbetstid'!$B$2:$B$377&amp;"|"&amp;'Kör- och arbetstid'!$C$2:$C$377,
'Kör- och arbetstid'!$A$2:$A$377),
"")</f>
        <v>51</v>
      </c>
      <c r="B823" s="24" t="s">
        <v>1224</v>
      </c>
      <c r="C823" s="24" t="s">
        <v>1847</v>
      </c>
      <c r="D823" s="29">
        <v>527</v>
      </c>
      <c r="E823" s="29" t="s">
        <v>1848</v>
      </c>
      <c r="F823" s="24">
        <v>1</v>
      </c>
      <c r="G823" s="29">
        <v>22</v>
      </c>
      <c r="H823" s="29" t="s">
        <v>1858</v>
      </c>
      <c r="I823" s="42" t="s">
        <v>1859</v>
      </c>
      <c r="J823" s="25">
        <v>314</v>
      </c>
      <c r="K823" s="24"/>
      <c r="L823" s="26">
        <f>VLOOKUP(A823,'Kör- och arbetstid'!$A$2:$N$377,13,FALSE)</f>
        <v>46195</v>
      </c>
      <c r="M823" s="27">
        <f t="shared" si="24"/>
        <v>26</v>
      </c>
      <c r="N823" s="28" t="str">
        <f t="shared" si="25"/>
        <v>mån</v>
      </c>
    </row>
    <row r="824" spans="1:14" ht="15" customHeight="1" x14ac:dyDescent="0.25">
      <c r="A824" s="23" cm="1">
        <f t="array" ref="A824">IFERROR(
_xlfn.XLOOKUP($E824&amp;"|"&amp;$F824,
'Kör- och arbetstid'!$B$2:$B$377&amp;"|"&amp;'Kör- och arbetstid'!$C$2:$C$377,
'Kör- och arbetstid'!$A$2:$A$377),
"")</f>
        <v>51</v>
      </c>
      <c r="B824" s="24" t="s">
        <v>1224</v>
      </c>
      <c r="C824" s="24" t="s">
        <v>2181</v>
      </c>
      <c r="D824" s="24">
        <v>350</v>
      </c>
      <c r="E824" s="24" t="s">
        <v>2181</v>
      </c>
      <c r="F824" s="24">
        <v>1</v>
      </c>
      <c r="G824" s="24">
        <v>2</v>
      </c>
      <c r="H824" s="24" t="s">
        <v>2182</v>
      </c>
      <c r="I824" s="37" t="s">
        <v>2183</v>
      </c>
      <c r="J824" s="25">
        <v>302</v>
      </c>
      <c r="K824" s="25"/>
      <c r="L824" s="26">
        <f>VLOOKUP(A824,'Kör- och arbetstid'!$A$2:$N$377,13,FALSE)</f>
        <v>46195</v>
      </c>
      <c r="M824" s="27">
        <f t="shared" si="24"/>
        <v>26</v>
      </c>
      <c r="N824" s="28" t="str">
        <f t="shared" si="25"/>
        <v>mån</v>
      </c>
    </row>
    <row r="825" spans="1:14" ht="15" customHeight="1" x14ac:dyDescent="0.25">
      <c r="A825" s="23" cm="1">
        <f t="array" ref="A825">IFERROR(
_xlfn.XLOOKUP($E825&amp;"|"&amp;$F825,
'Kör- och arbetstid'!$B$2:$B$377&amp;"|"&amp;'Kör- och arbetstid'!$C$2:$C$377,
'Kör- och arbetstid'!$A$2:$A$377),
"")</f>
        <v>51</v>
      </c>
      <c r="B825" s="24" t="s">
        <v>1224</v>
      </c>
      <c r="C825" s="24" t="s">
        <v>2184</v>
      </c>
      <c r="D825" s="24">
        <v>351</v>
      </c>
      <c r="E825" s="24" t="s">
        <v>2185</v>
      </c>
      <c r="F825" s="24">
        <v>1</v>
      </c>
      <c r="G825" s="24">
        <v>1</v>
      </c>
      <c r="H825" s="24" t="s">
        <v>2186</v>
      </c>
      <c r="I825" s="24" t="s">
        <v>2187</v>
      </c>
      <c r="J825" s="24">
        <v>1345</v>
      </c>
      <c r="K825" s="25"/>
      <c r="L825" s="26">
        <f>VLOOKUP(A825,'Kör- och arbetstid'!$A$2:$N$377,13,FALSE)</f>
        <v>46195</v>
      </c>
      <c r="M825" s="27">
        <f t="shared" si="24"/>
        <v>26</v>
      </c>
      <c r="N825" s="28" t="str">
        <f t="shared" si="25"/>
        <v>mån</v>
      </c>
    </row>
    <row r="826" spans="1:14" ht="15" customHeight="1" x14ac:dyDescent="0.25">
      <c r="A826" s="23" cm="1">
        <f t="array" ref="A826">IFERROR(
_xlfn.XLOOKUP($E826&amp;"|"&amp;$F826,
'Kör- och arbetstid'!$B$2:$B$377&amp;"|"&amp;'Kör- och arbetstid'!$C$2:$C$377,
'Kör- och arbetstid'!$A$2:$A$377),
"")</f>
        <v>52</v>
      </c>
      <c r="B826" s="24" t="s">
        <v>619</v>
      </c>
      <c r="C826" s="29" t="s">
        <v>754</v>
      </c>
      <c r="D826" s="29">
        <v>502</v>
      </c>
      <c r="E826" s="29" t="s">
        <v>759</v>
      </c>
      <c r="F826" s="24">
        <v>1</v>
      </c>
      <c r="G826" s="29" t="s">
        <v>760</v>
      </c>
      <c r="H826" s="29" t="s">
        <v>761</v>
      </c>
      <c r="I826" s="29" t="s">
        <v>762</v>
      </c>
      <c r="J826" s="32">
        <v>198</v>
      </c>
      <c r="K826" s="24"/>
      <c r="L826" s="26">
        <f>VLOOKUP(A826,'Kör- och arbetstid'!$A$2:$N$377,13,FALSE)</f>
        <v>46196</v>
      </c>
      <c r="M826" s="27">
        <f t="shared" si="24"/>
        <v>26</v>
      </c>
      <c r="N826" s="28" t="str">
        <f t="shared" si="25"/>
        <v>tis</v>
      </c>
    </row>
    <row r="827" spans="1:14" ht="15" customHeight="1" x14ac:dyDescent="0.25">
      <c r="A827" s="23" cm="1">
        <f t="array" ref="A827">IFERROR(
_xlfn.XLOOKUP($E827&amp;"|"&amp;$F827,
'Kör- och arbetstid'!$B$2:$B$377&amp;"|"&amp;'Kör- och arbetstid'!$C$2:$C$377,
'Kör- och arbetstid'!$A$2:$A$377),
"")</f>
        <v>52</v>
      </c>
      <c r="B827" s="24" t="s">
        <v>619</v>
      </c>
      <c r="C827" s="29" t="s">
        <v>754</v>
      </c>
      <c r="D827" s="29">
        <v>502</v>
      </c>
      <c r="E827" s="29" t="s">
        <v>759</v>
      </c>
      <c r="F827" s="24">
        <v>1</v>
      </c>
      <c r="G827" s="29">
        <v>27</v>
      </c>
      <c r="H827" s="29" t="s">
        <v>763</v>
      </c>
      <c r="I827" s="29" t="s">
        <v>764</v>
      </c>
      <c r="J827" s="32">
        <v>403</v>
      </c>
      <c r="K827" s="24"/>
      <c r="L827" s="26">
        <f>VLOOKUP(A827,'Kör- och arbetstid'!$A$2:$N$377,13,FALSE)</f>
        <v>46196</v>
      </c>
      <c r="M827" s="27">
        <f t="shared" si="24"/>
        <v>26</v>
      </c>
      <c r="N827" s="28" t="str">
        <f t="shared" si="25"/>
        <v>tis</v>
      </c>
    </row>
    <row r="828" spans="1:14" ht="15" customHeight="1" x14ac:dyDescent="0.25">
      <c r="A828" s="23" cm="1">
        <f t="array" ref="A828">IFERROR(
_xlfn.XLOOKUP($E828&amp;"|"&amp;$F828,
'Kör- och arbetstid'!$B$2:$B$377&amp;"|"&amp;'Kör- och arbetstid'!$C$2:$C$377,
'Kör- och arbetstid'!$A$2:$A$377),
"")</f>
        <v>52</v>
      </c>
      <c r="B828" s="24" t="s">
        <v>619</v>
      </c>
      <c r="C828" s="29" t="s">
        <v>754</v>
      </c>
      <c r="D828" s="29">
        <v>502</v>
      </c>
      <c r="E828" s="29" t="s">
        <v>759</v>
      </c>
      <c r="F828" s="24">
        <v>1</v>
      </c>
      <c r="G828" s="29">
        <v>19</v>
      </c>
      <c r="H828" s="29" t="s">
        <v>765</v>
      </c>
      <c r="I828" s="29" t="s">
        <v>766</v>
      </c>
      <c r="J828" s="32">
        <v>195</v>
      </c>
      <c r="K828" s="24"/>
      <c r="L828" s="26">
        <f>VLOOKUP(A828,'Kör- och arbetstid'!$A$2:$N$377,13,FALSE)</f>
        <v>46196</v>
      </c>
      <c r="M828" s="27">
        <f t="shared" si="24"/>
        <v>26</v>
      </c>
      <c r="N828" s="28" t="str">
        <f t="shared" si="25"/>
        <v>tis</v>
      </c>
    </row>
    <row r="829" spans="1:14" ht="15" customHeight="1" x14ac:dyDescent="0.25">
      <c r="A829" s="23" cm="1">
        <f t="array" ref="A829">IFERROR(
_xlfn.XLOOKUP($E829&amp;"|"&amp;$F829,
'Kör- och arbetstid'!$B$2:$B$377&amp;"|"&amp;'Kör- och arbetstid'!$C$2:$C$377,
'Kör- och arbetstid'!$A$2:$A$377),
"")</f>
        <v>52</v>
      </c>
      <c r="B829" s="24" t="s">
        <v>619</v>
      </c>
      <c r="C829" s="29" t="s">
        <v>754</v>
      </c>
      <c r="D829" s="29">
        <v>502</v>
      </c>
      <c r="E829" s="29" t="s">
        <v>759</v>
      </c>
      <c r="F829" s="24">
        <v>1</v>
      </c>
      <c r="G829" s="29">
        <v>24</v>
      </c>
      <c r="H829" s="29" t="s">
        <v>767</v>
      </c>
      <c r="I829" s="29" t="s">
        <v>768</v>
      </c>
      <c r="J829" s="32">
        <v>496</v>
      </c>
      <c r="K829" s="24"/>
      <c r="L829" s="26">
        <f>VLOOKUP(A829,'Kör- och arbetstid'!$A$2:$N$377,13,FALSE)</f>
        <v>46196</v>
      </c>
      <c r="M829" s="27">
        <f t="shared" si="24"/>
        <v>26</v>
      </c>
      <c r="N829" s="28" t="str">
        <f t="shared" si="25"/>
        <v>tis</v>
      </c>
    </row>
    <row r="830" spans="1:14" ht="15" customHeight="1" x14ac:dyDescent="0.25">
      <c r="A830" s="23" cm="1">
        <f t="array" ref="A830">IFERROR(
_xlfn.XLOOKUP($E830&amp;"|"&amp;$F830,
'Kör- och arbetstid'!$B$2:$B$377&amp;"|"&amp;'Kör- och arbetstid'!$C$2:$C$377,
'Kör- och arbetstid'!$A$2:$A$377),
"")</f>
        <v>52</v>
      </c>
      <c r="B830" s="24" t="s">
        <v>619</v>
      </c>
      <c r="C830" s="29" t="s">
        <v>754</v>
      </c>
      <c r="D830" s="29">
        <v>502</v>
      </c>
      <c r="E830" s="29" t="s">
        <v>759</v>
      </c>
      <c r="F830" s="24">
        <v>1</v>
      </c>
      <c r="G830" s="29">
        <v>26</v>
      </c>
      <c r="H830" s="29" t="s">
        <v>769</v>
      </c>
      <c r="I830" s="29" t="s">
        <v>770</v>
      </c>
      <c r="J830" s="32">
        <v>354</v>
      </c>
      <c r="K830" s="24"/>
      <c r="L830" s="26">
        <f>VLOOKUP(A830,'Kör- och arbetstid'!$A$2:$N$377,13,FALSE)</f>
        <v>46196</v>
      </c>
      <c r="M830" s="27">
        <f t="shared" si="24"/>
        <v>26</v>
      </c>
      <c r="N830" s="28" t="str">
        <f t="shared" si="25"/>
        <v>tis</v>
      </c>
    </row>
    <row r="831" spans="1:14" ht="15" customHeight="1" x14ac:dyDescent="0.25">
      <c r="A831" s="23" cm="1">
        <f t="array" ref="A831">IFERROR(
_xlfn.XLOOKUP($E831&amp;"|"&amp;$F831,
'Kör- och arbetstid'!$B$2:$B$377&amp;"|"&amp;'Kör- och arbetstid'!$C$2:$C$377,
'Kör- och arbetstid'!$A$2:$A$377),
"")</f>
        <v>52</v>
      </c>
      <c r="B831" s="24" t="s">
        <v>619</v>
      </c>
      <c r="C831" s="29" t="s">
        <v>754</v>
      </c>
      <c r="D831" s="29">
        <v>502</v>
      </c>
      <c r="E831" s="29" t="s">
        <v>759</v>
      </c>
      <c r="F831" s="24">
        <v>1</v>
      </c>
      <c r="G831" s="29">
        <v>23</v>
      </c>
      <c r="H831" s="29" t="s">
        <v>771</v>
      </c>
      <c r="I831" s="29" t="s">
        <v>772</v>
      </c>
      <c r="J831" s="32">
        <v>419</v>
      </c>
      <c r="K831" s="24"/>
      <c r="L831" s="26">
        <f>VLOOKUP(A831,'Kör- och arbetstid'!$A$2:$N$377,13,FALSE)</f>
        <v>46196</v>
      </c>
      <c r="M831" s="27">
        <f t="shared" si="24"/>
        <v>26</v>
      </c>
      <c r="N831" s="28" t="str">
        <f t="shared" si="25"/>
        <v>tis</v>
      </c>
    </row>
    <row r="832" spans="1:14" ht="15" customHeight="1" x14ac:dyDescent="0.25">
      <c r="A832" s="23" cm="1">
        <f t="array" ref="A832">IFERROR(
_xlfn.XLOOKUP($E832&amp;"|"&amp;$F832,
'Kör- och arbetstid'!$B$2:$B$377&amp;"|"&amp;'Kör- och arbetstid'!$C$2:$C$377,
'Kör- och arbetstid'!$A$2:$A$377),
"")</f>
        <v>52</v>
      </c>
      <c r="B832" s="24" t="s">
        <v>619</v>
      </c>
      <c r="C832" s="24" t="s">
        <v>754</v>
      </c>
      <c r="D832" s="24">
        <v>502</v>
      </c>
      <c r="E832" s="24" t="s">
        <v>759</v>
      </c>
      <c r="F832" s="24">
        <v>1</v>
      </c>
      <c r="G832" s="24">
        <v>21</v>
      </c>
      <c r="H832" s="24" t="s">
        <v>773</v>
      </c>
      <c r="I832" s="24" t="s">
        <v>774</v>
      </c>
      <c r="J832" s="25">
        <v>538</v>
      </c>
      <c r="K832" s="24"/>
      <c r="L832" s="26">
        <f>VLOOKUP(A832,'Kör- och arbetstid'!$A$2:$N$377,13,FALSE)</f>
        <v>46196</v>
      </c>
      <c r="M832" s="27">
        <f t="shared" si="24"/>
        <v>26</v>
      </c>
      <c r="N832" s="28" t="str">
        <f t="shared" si="25"/>
        <v>tis</v>
      </c>
    </row>
    <row r="833" spans="1:14" ht="15" customHeight="1" x14ac:dyDescent="0.25">
      <c r="A833" s="23" cm="1">
        <f t="array" ref="A833">IFERROR(
_xlfn.XLOOKUP($E833&amp;"|"&amp;$F833,
'Kör- och arbetstid'!$B$2:$B$377&amp;"|"&amp;'Kör- och arbetstid'!$C$2:$C$377,
'Kör- och arbetstid'!$A$2:$A$377),
"")</f>
        <v>52</v>
      </c>
      <c r="B833" s="24" t="s">
        <v>619</v>
      </c>
      <c r="C833" s="24" t="s">
        <v>754</v>
      </c>
      <c r="D833" s="24">
        <v>502</v>
      </c>
      <c r="E833" s="24" t="s">
        <v>759</v>
      </c>
      <c r="F833" s="24">
        <v>1</v>
      </c>
      <c r="G833" s="24">
        <v>22</v>
      </c>
      <c r="H833" s="24" t="s">
        <v>775</v>
      </c>
      <c r="I833" s="24" t="s">
        <v>771</v>
      </c>
      <c r="J833" s="25">
        <v>28</v>
      </c>
      <c r="K833" s="24"/>
      <c r="L833" s="26">
        <f>VLOOKUP(A833,'Kör- och arbetstid'!$A$2:$N$377,13,FALSE)</f>
        <v>46196</v>
      </c>
      <c r="M833" s="27">
        <f t="shared" si="24"/>
        <v>26</v>
      </c>
      <c r="N833" s="28" t="str">
        <f t="shared" si="25"/>
        <v>tis</v>
      </c>
    </row>
    <row r="834" spans="1:14" ht="15" customHeight="1" x14ac:dyDescent="0.25">
      <c r="A834" s="23" cm="1">
        <f t="array" ref="A834">IFERROR(
_xlfn.XLOOKUP($E834&amp;"|"&amp;$F834,
'Kör- och arbetstid'!$B$2:$B$377&amp;"|"&amp;'Kör- och arbetstid'!$C$2:$C$377,
'Kör- och arbetstid'!$A$2:$A$377),
"")</f>
        <v>52</v>
      </c>
      <c r="B834" s="24" t="s">
        <v>619</v>
      </c>
      <c r="C834" s="24" t="s">
        <v>754</v>
      </c>
      <c r="D834" s="24">
        <v>502</v>
      </c>
      <c r="E834" s="24" t="s">
        <v>759</v>
      </c>
      <c r="F834" s="24">
        <v>1</v>
      </c>
      <c r="G834" s="24">
        <v>20</v>
      </c>
      <c r="H834" s="24" t="s">
        <v>776</v>
      </c>
      <c r="I834" s="37" t="s">
        <v>777</v>
      </c>
      <c r="J834" s="25">
        <v>1070</v>
      </c>
      <c r="K834" s="24"/>
      <c r="L834" s="26">
        <f>VLOOKUP(A834,'Kör- och arbetstid'!$A$2:$N$377,13,FALSE)</f>
        <v>46196</v>
      </c>
      <c r="M834" s="27">
        <f t="shared" si="24"/>
        <v>26</v>
      </c>
      <c r="N834" s="28" t="str">
        <f t="shared" si="25"/>
        <v>tis</v>
      </c>
    </row>
    <row r="835" spans="1:14" ht="15" customHeight="1" x14ac:dyDescent="0.25">
      <c r="A835" s="23" cm="1">
        <f t="array" ref="A835">IFERROR(
_xlfn.XLOOKUP($E835&amp;"|"&amp;$F835,
'Kör- och arbetstid'!$B$2:$B$377&amp;"|"&amp;'Kör- och arbetstid'!$C$2:$C$377,
'Kör- och arbetstid'!$A$2:$A$377),
"")</f>
        <v>52</v>
      </c>
      <c r="B835" s="24" t="s">
        <v>619</v>
      </c>
      <c r="C835" s="24" t="s">
        <v>754</v>
      </c>
      <c r="D835" s="24">
        <v>502</v>
      </c>
      <c r="E835" s="24" t="s">
        <v>759</v>
      </c>
      <c r="F835" s="24">
        <v>1</v>
      </c>
      <c r="G835" s="24">
        <v>5</v>
      </c>
      <c r="H835" s="24" t="s">
        <v>778</v>
      </c>
      <c r="I835" s="37" t="s">
        <v>779</v>
      </c>
      <c r="J835" s="25">
        <v>493</v>
      </c>
      <c r="K835" s="24"/>
      <c r="L835" s="26">
        <f>VLOOKUP(A835,'Kör- och arbetstid'!$A$2:$N$377,13,FALSE)</f>
        <v>46196</v>
      </c>
      <c r="M835" s="27">
        <f t="shared" si="24"/>
        <v>26</v>
      </c>
      <c r="N835" s="28" t="str">
        <f t="shared" si="25"/>
        <v>tis</v>
      </c>
    </row>
    <row r="836" spans="1:14" ht="15" customHeight="1" x14ac:dyDescent="0.25">
      <c r="A836" s="23" cm="1">
        <f t="array" ref="A836">IFERROR(
_xlfn.XLOOKUP($E836&amp;"|"&amp;$F836,
'Kör- och arbetstid'!$B$2:$B$377&amp;"|"&amp;'Kör- och arbetstid'!$C$2:$C$377,
'Kör- och arbetstid'!$A$2:$A$377),
"")</f>
        <v>52</v>
      </c>
      <c r="B836" s="24" t="s">
        <v>619</v>
      </c>
      <c r="C836" s="24" t="s">
        <v>754</v>
      </c>
      <c r="D836" s="24">
        <v>502</v>
      </c>
      <c r="E836" s="24" t="s">
        <v>759</v>
      </c>
      <c r="F836" s="24">
        <v>1</v>
      </c>
      <c r="G836" s="24">
        <v>4</v>
      </c>
      <c r="H836" s="24" t="s">
        <v>780</v>
      </c>
      <c r="I836" s="37" t="s">
        <v>781</v>
      </c>
      <c r="J836" s="25">
        <v>708</v>
      </c>
      <c r="K836" s="24"/>
      <c r="L836" s="26">
        <f>VLOOKUP(A836,'Kör- och arbetstid'!$A$2:$N$377,13,FALSE)</f>
        <v>46196</v>
      </c>
      <c r="M836" s="27">
        <f t="shared" si="24"/>
        <v>26</v>
      </c>
      <c r="N836" s="28" t="str">
        <f t="shared" si="25"/>
        <v>tis</v>
      </c>
    </row>
    <row r="837" spans="1:14" ht="15" customHeight="1" x14ac:dyDescent="0.25">
      <c r="A837" s="23" cm="1">
        <f t="array" ref="A837">IFERROR(
_xlfn.XLOOKUP($E837&amp;"|"&amp;$F837,
'Kör- och arbetstid'!$B$2:$B$377&amp;"|"&amp;'Kör- och arbetstid'!$C$2:$C$377,
'Kör- och arbetstid'!$A$2:$A$377),
"")</f>
        <v>52</v>
      </c>
      <c r="B837" s="24" t="s">
        <v>619</v>
      </c>
      <c r="C837" s="24" t="s">
        <v>754</v>
      </c>
      <c r="D837" s="24">
        <v>502</v>
      </c>
      <c r="E837" s="24" t="s">
        <v>759</v>
      </c>
      <c r="F837" s="24">
        <v>1</v>
      </c>
      <c r="G837" s="24">
        <v>3</v>
      </c>
      <c r="H837" s="24" t="s">
        <v>782</v>
      </c>
      <c r="I837" s="37" t="s">
        <v>783</v>
      </c>
      <c r="J837" s="25">
        <v>758</v>
      </c>
      <c r="K837" s="24"/>
      <c r="L837" s="26">
        <f>VLOOKUP(A837,'Kör- och arbetstid'!$A$2:$N$377,13,FALSE)</f>
        <v>46196</v>
      </c>
      <c r="M837" s="27">
        <f t="shared" si="24"/>
        <v>26</v>
      </c>
      <c r="N837" s="28" t="str">
        <f t="shared" si="25"/>
        <v>tis</v>
      </c>
    </row>
    <row r="838" spans="1:14" ht="15" customHeight="1" x14ac:dyDescent="0.25">
      <c r="A838" s="23" cm="1">
        <f t="array" ref="A838">IFERROR(
_xlfn.XLOOKUP($E838&amp;"|"&amp;$F838,
'Kör- och arbetstid'!$B$2:$B$377&amp;"|"&amp;'Kör- och arbetstid'!$C$2:$C$377,
'Kör- och arbetstid'!$A$2:$A$377),
"")</f>
        <v>52</v>
      </c>
      <c r="B838" s="24" t="s">
        <v>619</v>
      </c>
      <c r="C838" s="29" t="s">
        <v>754</v>
      </c>
      <c r="D838" s="29">
        <v>502</v>
      </c>
      <c r="E838" s="24" t="s">
        <v>759</v>
      </c>
      <c r="F838" s="24">
        <v>1</v>
      </c>
      <c r="G838" s="29" t="s">
        <v>784</v>
      </c>
      <c r="H838" s="29" t="s">
        <v>785</v>
      </c>
      <c r="I838" s="42" t="s">
        <v>786</v>
      </c>
      <c r="J838" s="32">
        <v>167</v>
      </c>
      <c r="K838" s="30"/>
      <c r="L838" s="26">
        <f>VLOOKUP(A838,'Kör- och arbetstid'!$A$2:$N$377,13,FALSE)</f>
        <v>46196</v>
      </c>
      <c r="M838" s="27">
        <f t="shared" si="24"/>
        <v>26</v>
      </c>
      <c r="N838" s="28" t="str">
        <f t="shared" si="25"/>
        <v>tis</v>
      </c>
    </row>
    <row r="839" spans="1:14" ht="15" customHeight="1" x14ac:dyDescent="0.25">
      <c r="A839" s="23" cm="1">
        <f t="array" ref="A839">IFERROR(
_xlfn.XLOOKUP($E839&amp;"|"&amp;$F839,
'Kör- och arbetstid'!$B$2:$B$377&amp;"|"&amp;'Kör- och arbetstid'!$C$2:$C$377,
'Kör- och arbetstid'!$A$2:$A$377),
"")</f>
        <v>52</v>
      </c>
      <c r="B839" s="24" t="s">
        <v>619</v>
      </c>
      <c r="C839" s="29" t="s">
        <v>754</v>
      </c>
      <c r="D839" s="29">
        <v>502</v>
      </c>
      <c r="E839" s="24" t="s">
        <v>759</v>
      </c>
      <c r="F839" s="24">
        <v>1</v>
      </c>
      <c r="G839" s="29" t="s">
        <v>787</v>
      </c>
      <c r="H839" s="29" t="s">
        <v>788</v>
      </c>
      <c r="I839" s="42" t="s">
        <v>789</v>
      </c>
      <c r="J839" s="32">
        <v>363</v>
      </c>
      <c r="K839" s="30"/>
      <c r="L839" s="26">
        <f>VLOOKUP(A839,'Kör- och arbetstid'!$A$2:$N$377,13,FALSE)</f>
        <v>46196</v>
      </c>
      <c r="M839" s="27">
        <f t="shared" si="24"/>
        <v>26</v>
      </c>
      <c r="N839" s="28" t="str">
        <f t="shared" si="25"/>
        <v>tis</v>
      </c>
    </row>
    <row r="840" spans="1:14" ht="15" customHeight="1" x14ac:dyDescent="0.25">
      <c r="A840" s="23" cm="1">
        <f t="array" ref="A840">IFERROR(
_xlfn.XLOOKUP($E840&amp;"|"&amp;$F840,
'Kör- och arbetstid'!$B$2:$B$377&amp;"|"&amp;'Kör- och arbetstid'!$C$2:$C$377,
'Kör- och arbetstid'!$A$2:$A$377),
"")</f>
        <v>52</v>
      </c>
      <c r="B840" s="24" t="s">
        <v>619</v>
      </c>
      <c r="C840" s="29" t="s">
        <v>754</v>
      </c>
      <c r="D840" s="29">
        <v>502</v>
      </c>
      <c r="E840" s="24" t="s">
        <v>759</v>
      </c>
      <c r="F840" s="24">
        <v>1</v>
      </c>
      <c r="G840" s="29" t="s">
        <v>790</v>
      </c>
      <c r="H840" s="29" t="s">
        <v>791</v>
      </c>
      <c r="I840" s="42" t="s">
        <v>792</v>
      </c>
      <c r="J840" s="32">
        <v>160</v>
      </c>
      <c r="K840" s="30"/>
      <c r="L840" s="26">
        <f>VLOOKUP(A840,'Kör- och arbetstid'!$A$2:$N$377,13,FALSE)</f>
        <v>46196</v>
      </c>
      <c r="M840" s="27">
        <f t="shared" si="24"/>
        <v>26</v>
      </c>
      <c r="N840" s="28" t="str">
        <f t="shared" si="25"/>
        <v>tis</v>
      </c>
    </row>
    <row r="841" spans="1:14" ht="15" customHeight="1" x14ac:dyDescent="0.25">
      <c r="A841" s="23" cm="1">
        <f t="array" ref="A841">IFERROR(
_xlfn.XLOOKUP($E841&amp;"|"&amp;$F841,
'Kör- och arbetstid'!$B$2:$B$377&amp;"|"&amp;'Kör- och arbetstid'!$C$2:$C$377,
'Kör- och arbetstid'!$A$2:$A$377),
"")</f>
        <v>52</v>
      </c>
      <c r="B841" s="24" t="s">
        <v>619</v>
      </c>
      <c r="C841" s="29" t="s">
        <v>754</v>
      </c>
      <c r="D841" s="29">
        <v>502</v>
      </c>
      <c r="E841" s="24" t="s">
        <v>759</v>
      </c>
      <c r="F841" s="24">
        <v>1</v>
      </c>
      <c r="G841" s="29" t="s">
        <v>793</v>
      </c>
      <c r="H841" s="29" t="s">
        <v>794</v>
      </c>
      <c r="I841" s="42" t="s">
        <v>795</v>
      </c>
      <c r="J841" s="32">
        <v>122</v>
      </c>
      <c r="K841" s="30"/>
      <c r="L841" s="26">
        <f>VLOOKUP(A841,'Kör- och arbetstid'!$A$2:$N$377,13,FALSE)</f>
        <v>46196</v>
      </c>
      <c r="M841" s="27">
        <f t="shared" ref="M841:M904" si="26">_xlfn.ISOWEEKNUM(L841)</f>
        <v>26</v>
      </c>
      <c r="N841" s="28" t="str">
        <f t="shared" ref="N841:N904" si="27">TEXT(L841,"DDD")</f>
        <v>tis</v>
      </c>
    </row>
    <row r="842" spans="1:14" ht="15" customHeight="1" x14ac:dyDescent="0.25">
      <c r="A842" s="23" cm="1">
        <f t="array" ref="A842">IFERROR(
_xlfn.XLOOKUP($E842&amp;"|"&amp;$F842,
'Kör- och arbetstid'!$B$2:$B$377&amp;"|"&amp;'Kör- och arbetstid'!$C$2:$C$377,
'Kör- och arbetstid'!$A$2:$A$377),
"")</f>
        <v>52</v>
      </c>
      <c r="B842" s="24" t="s">
        <v>619</v>
      </c>
      <c r="C842" s="29" t="s">
        <v>754</v>
      </c>
      <c r="D842" s="29">
        <v>502</v>
      </c>
      <c r="E842" s="24" t="s">
        <v>759</v>
      </c>
      <c r="F842" s="24">
        <v>1</v>
      </c>
      <c r="G842" s="29" t="s">
        <v>796</v>
      </c>
      <c r="H842" s="29" t="s">
        <v>797</v>
      </c>
      <c r="I842" s="42" t="s">
        <v>798</v>
      </c>
      <c r="J842" s="32">
        <v>373</v>
      </c>
      <c r="K842" s="30"/>
      <c r="L842" s="26">
        <f>VLOOKUP(A842,'Kör- och arbetstid'!$A$2:$N$377,13,FALSE)</f>
        <v>46196</v>
      </c>
      <c r="M842" s="27">
        <f t="shared" si="26"/>
        <v>26</v>
      </c>
      <c r="N842" s="28" t="str">
        <f t="shared" si="27"/>
        <v>tis</v>
      </c>
    </row>
    <row r="843" spans="1:14" ht="15" customHeight="1" x14ac:dyDescent="0.25">
      <c r="A843" s="23" cm="1">
        <f t="array" ref="A843">IFERROR(
_xlfn.XLOOKUP($E843&amp;"|"&amp;$F843,
'Kör- och arbetstid'!$B$2:$B$377&amp;"|"&amp;'Kör- och arbetstid'!$C$2:$C$377,
'Kör- och arbetstid'!$A$2:$A$377),
"")</f>
        <v>52</v>
      </c>
      <c r="B843" s="24" t="s">
        <v>619</v>
      </c>
      <c r="C843" s="24" t="s">
        <v>814</v>
      </c>
      <c r="D843" s="24">
        <v>841</v>
      </c>
      <c r="E843" s="24" t="s">
        <v>815</v>
      </c>
      <c r="F843" s="24">
        <v>1</v>
      </c>
      <c r="G843" s="24">
        <v>3</v>
      </c>
      <c r="H843" s="24" t="s">
        <v>816</v>
      </c>
      <c r="I843" s="24" t="s">
        <v>817</v>
      </c>
      <c r="J843" s="25">
        <v>345</v>
      </c>
      <c r="K843" s="24"/>
      <c r="L843" s="26">
        <f>VLOOKUP(A843,'Kör- och arbetstid'!$A$2:$N$377,13,FALSE)</f>
        <v>46196</v>
      </c>
      <c r="M843" s="27">
        <f t="shared" si="26"/>
        <v>26</v>
      </c>
      <c r="N843" s="28" t="str">
        <f t="shared" si="27"/>
        <v>tis</v>
      </c>
    </row>
    <row r="844" spans="1:14" ht="15" customHeight="1" x14ac:dyDescent="0.25">
      <c r="A844" s="23" cm="1">
        <f t="array" ref="A844">IFERROR(
_xlfn.XLOOKUP($E844&amp;"|"&amp;$F844,
'Kör- och arbetstid'!$B$2:$B$377&amp;"|"&amp;'Kör- och arbetstid'!$C$2:$C$377,
'Kör- och arbetstid'!$A$2:$A$377),
"")</f>
        <v>52</v>
      </c>
      <c r="B844" s="24" t="s">
        <v>619</v>
      </c>
      <c r="C844" s="24" t="s">
        <v>814</v>
      </c>
      <c r="D844" s="29">
        <v>841</v>
      </c>
      <c r="E844" s="29" t="s">
        <v>815</v>
      </c>
      <c r="F844" s="24">
        <v>1</v>
      </c>
      <c r="G844" s="29">
        <v>2</v>
      </c>
      <c r="H844" s="29" t="s">
        <v>818</v>
      </c>
      <c r="I844" s="29" t="s">
        <v>819</v>
      </c>
      <c r="J844" s="25">
        <v>239</v>
      </c>
      <c r="K844" s="30"/>
      <c r="L844" s="26">
        <f>VLOOKUP(A844,'Kör- och arbetstid'!$A$2:$N$377,13,FALSE)</f>
        <v>46196</v>
      </c>
      <c r="M844" s="27">
        <f t="shared" si="26"/>
        <v>26</v>
      </c>
      <c r="N844" s="28" t="str">
        <f t="shared" si="27"/>
        <v>tis</v>
      </c>
    </row>
    <row r="845" spans="1:14" ht="15" customHeight="1" x14ac:dyDescent="0.25">
      <c r="A845" s="23" cm="1">
        <f t="array" ref="A845">IFERROR(
_xlfn.XLOOKUP($E845&amp;"|"&amp;$F845,
'Kör- och arbetstid'!$B$2:$B$377&amp;"|"&amp;'Kör- och arbetstid'!$C$2:$C$377,
'Kör- och arbetstid'!$A$2:$A$377),
"")</f>
        <v>52</v>
      </c>
      <c r="B845" s="24" t="s">
        <v>619</v>
      </c>
      <c r="C845" s="24" t="s">
        <v>814</v>
      </c>
      <c r="D845" s="29">
        <v>841</v>
      </c>
      <c r="E845" s="29" t="s">
        <v>815</v>
      </c>
      <c r="F845" s="24">
        <v>1</v>
      </c>
      <c r="G845" s="29">
        <v>1</v>
      </c>
      <c r="H845" s="29" t="s">
        <v>820</v>
      </c>
      <c r="I845" s="29" t="s">
        <v>821</v>
      </c>
      <c r="J845" s="25">
        <v>86</v>
      </c>
      <c r="K845" s="30"/>
      <c r="L845" s="26">
        <f>VLOOKUP(A845,'Kör- och arbetstid'!$A$2:$N$377,13,FALSE)</f>
        <v>46196</v>
      </c>
      <c r="M845" s="27">
        <f t="shared" si="26"/>
        <v>26</v>
      </c>
      <c r="N845" s="28" t="str">
        <f t="shared" si="27"/>
        <v>tis</v>
      </c>
    </row>
    <row r="846" spans="1:14" ht="15" customHeight="1" x14ac:dyDescent="0.25">
      <c r="A846" s="23" cm="1">
        <f t="array" ref="A846">IFERROR(
_xlfn.XLOOKUP($E846&amp;"|"&amp;$F846,
'Kör- och arbetstid'!$B$2:$B$377&amp;"|"&amp;'Kör- och arbetstid'!$C$2:$C$377,
'Kör- och arbetstid'!$A$2:$A$377),
"")</f>
        <v>52</v>
      </c>
      <c r="B846" s="24" t="s">
        <v>619</v>
      </c>
      <c r="C846" s="24" t="s">
        <v>814</v>
      </c>
      <c r="D846" s="29">
        <v>841</v>
      </c>
      <c r="E846" s="29" t="s">
        <v>815</v>
      </c>
      <c r="F846" s="24">
        <v>1</v>
      </c>
      <c r="G846" s="29" t="s">
        <v>822</v>
      </c>
      <c r="H846" s="29" t="s">
        <v>823</v>
      </c>
      <c r="I846" s="29" t="s">
        <v>824</v>
      </c>
      <c r="J846" s="25">
        <v>138</v>
      </c>
      <c r="K846" s="30"/>
      <c r="L846" s="26">
        <f>VLOOKUP(A846,'Kör- och arbetstid'!$A$2:$N$377,13,FALSE)</f>
        <v>46196</v>
      </c>
      <c r="M846" s="27">
        <f t="shared" si="26"/>
        <v>26</v>
      </c>
      <c r="N846" s="28" t="str">
        <f t="shared" si="27"/>
        <v>tis</v>
      </c>
    </row>
    <row r="847" spans="1:14" ht="15" customHeight="1" x14ac:dyDescent="0.25">
      <c r="A847" s="23" cm="1">
        <f t="array" ref="A847">IFERROR(
_xlfn.XLOOKUP($E847&amp;"|"&amp;$F847,
'Kör- och arbetstid'!$B$2:$B$377&amp;"|"&amp;'Kör- och arbetstid'!$C$2:$C$377,
'Kör- och arbetstid'!$A$2:$A$377),
"")</f>
        <v>53</v>
      </c>
      <c r="B847" s="24" t="s">
        <v>619</v>
      </c>
      <c r="C847" s="29" t="s">
        <v>754</v>
      </c>
      <c r="D847" s="29">
        <v>505</v>
      </c>
      <c r="E847" s="29" t="s">
        <v>755</v>
      </c>
      <c r="F847" s="24">
        <v>1</v>
      </c>
      <c r="G847" s="29" t="s">
        <v>756</v>
      </c>
      <c r="H847" s="29" t="s">
        <v>757</v>
      </c>
      <c r="I847" s="29" t="s">
        <v>758</v>
      </c>
      <c r="J847" s="32">
        <v>110</v>
      </c>
      <c r="K847" s="30"/>
      <c r="L847" s="26">
        <f>VLOOKUP(A847,'Kör- och arbetstid'!$A$2:$N$377,13,FALSE)</f>
        <v>46197</v>
      </c>
      <c r="M847" s="27">
        <f t="shared" si="26"/>
        <v>26</v>
      </c>
      <c r="N847" s="28" t="str">
        <f t="shared" si="27"/>
        <v>ons</v>
      </c>
    </row>
    <row r="848" spans="1:14" ht="15" customHeight="1" x14ac:dyDescent="0.25">
      <c r="A848" s="23" cm="1">
        <f t="array" ref="A848">IFERROR(
_xlfn.XLOOKUP($E848&amp;"|"&amp;$F848,
'Kör- och arbetstid'!$B$2:$B$377&amp;"|"&amp;'Kör- och arbetstid'!$C$2:$C$377,
'Kör- och arbetstid'!$A$2:$A$377),
"")</f>
        <v>53</v>
      </c>
      <c r="B848" s="29" t="s">
        <v>619</v>
      </c>
      <c r="C848" s="24" t="s">
        <v>799</v>
      </c>
      <c r="D848" s="24">
        <v>810</v>
      </c>
      <c r="E848" s="24" t="s">
        <v>799</v>
      </c>
      <c r="F848" s="24">
        <v>1</v>
      </c>
      <c r="G848" s="24">
        <v>21</v>
      </c>
      <c r="H848" s="24" t="s">
        <v>800</v>
      </c>
      <c r="I848" s="24" t="s">
        <v>801</v>
      </c>
      <c r="J848" s="25">
        <v>338</v>
      </c>
      <c r="K848" s="24"/>
      <c r="L848" s="26">
        <f>VLOOKUP(A848,'Kör- och arbetstid'!$A$2:$N$377,13,FALSE)</f>
        <v>46197</v>
      </c>
      <c r="M848" s="27">
        <f t="shared" si="26"/>
        <v>26</v>
      </c>
      <c r="N848" s="28" t="str">
        <f t="shared" si="27"/>
        <v>ons</v>
      </c>
    </row>
    <row r="849" spans="1:14" ht="15" customHeight="1" x14ac:dyDescent="0.25">
      <c r="A849" s="23" cm="1">
        <f t="array" ref="A849">IFERROR(
_xlfn.XLOOKUP($E849&amp;"|"&amp;$F849,
'Kör- och arbetstid'!$B$2:$B$377&amp;"|"&amp;'Kör- och arbetstid'!$C$2:$C$377,
'Kör- och arbetstid'!$A$2:$A$377),
"")</f>
        <v>53</v>
      </c>
      <c r="B849" s="29" t="s">
        <v>619</v>
      </c>
      <c r="C849" s="29" t="s">
        <v>802</v>
      </c>
      <c r="D849" s="29">
        <v>811</v>
      </c>
      <c r="E849" s="29" t="s">
        <v>802</v>
      </c>
      <c r="F849" s="24">
        <v>1</v>
      </c>
      <c r="G849" s="29">
        <v>4</v>
      </c>
      <c r="H849" s="29" t="s">
        <v>803</v>
      </c>
      <c r="I849" s="29" t="s">
        <v>804</v>
      </c>
      <c r="J849" s="29">
        <v>85</v>
      </c>
      <c r="K849" s="29" t="s">
        <v>805</v>
      </c>
      <c r="L849" s="26">
        <f>VLOOKUP(A849,'Kör- och arbetstid'!$A$2:$N$377,13,FALSE)</f>
        <v>46197</v>
      </c>
      <c r="M849" s="27">
        <f t="shared" si="26"/>
        <v>26</v>
      </c>
      <c r="N849" s="28" t="str">
        <f t="shared" si="27"/>
        <v>ons</v>
      </c>
    </row>
    <row r="850" spans="1:14" ht="15" customHeight="1" x14ac:dyDescent="0.25">
      <c r="A850" s="23" cm="1">
        <f t="array" ref="A850">IFERROR(
_xlfn.XLOOKUP($E850&amp;"|"&amp;$F850,
'Kör- och arbetstid'!$B$2:$B$377&amp;"|"&amp;'Kör- och arbetstid'!$C$2:$C$377,
'Kör- och arbetstid'!$A$2:$A$377),
"")</f>
        <v>53</v>
      </c>
      <c r="B850" s="29" t="s">
        <v>619</v>
      </c>
      <c r="C850" s="29" t="s">
        <v>802</v>
      </c>
      <c r="D850" s="29">
        <v>811</v>
      </c>
      <c r="E850" s="29" t="s">
        <v>802</v>
      </c>
      <c r="F850" s="24">
        <v>1</v>
      </c>
      <c r="G850" s="29" t="s">
        <v>806</v>
      </c>
      <c r="H850" s="29" t="s">
        <v>807</v>
      </c>
      <c r="I850" s="29" t="s">
        <v>808</v>
      </c>
      <c r="J850" s="29">
        <v>130</v>
      </c>
      <c r="K850" s="29"/>
      <c r="L850" s="26">
        <f>VLOOKUP(A850,'Kör- och arbetstid'!$A$2:$N$377,13,FALSE)</f>
        <v>46197</v>
      </c>
      <c r="M850" s="27">
        <f t="shared" si="26"/>
        <v>26</v>
      </c>
      <c r="N850" s="28" t="str">
        <f t="shared" si="27"/>
        <v>ons</v>
      </c>
    </row>
    <row r="851" spans="1:14" ht="15" customHeight="1" x14ac:dyDescent="0.25">
      <c r="A851" s="23" cm="1">
        <f t="array" ref="A851">IFERROR(
_xlfn.XLOOKUP($E851&amp;"|"&amp;$F851,
'Kör- och arbetstid'!$B$2:$B$377&amp;"|"&amp;'Kör- och arbetstid'!$C$2:$C$377,
'Kör- och arbetstid'!$A$2:$A$377),
"")</f>
        <v>53</v>
      </c>
      <c r="B851" s="29" t="s">
        <v>619</v>
      </c>
      <c r="C851" s="24" t="s">
        <v>809</v>
      </c>
      <c r="D851" s="24">
        <v>811</v>
      </c>
      <c r="E851" s="24" t="s">
        <v>809</v>
      </c>
      <c r="F851" s="24">
        <v>1</v>
      </c>
      <c r="G851" s="24">
        <v>11</v>
      </c>
      <c r="H851" s="24" t="s">
        <v>810</v>
      </c>
      <c r="I851" s="37" t="s">
        <v>811</v>
      </c>
      <c r="J851" s="25">
        <v>635</v>
      </c>
      <c r="K851" s="24"/>
      <c r="L851" s="26">
        <f>VLOOKUP(A851,'Kör- och arbetstid'!$A$2:$N$377,13,FALSE)</f>
        <v>46197</v>
      </c>
      <c r="M851" s="27">
        <f t="shared" si="26"/>
        <v>26</v>
      </c>
      <c r="N851" s="28" t="str">
        <f t="shared" si="27"/>
        <v>ons</v>
      </c>
    </row>
    <row r="852" spans="1:14" ht="15" customHeight="1" x14ac:dyDescent="0.25">
      <c r="A852" s="23" cm="1">
        <f t="array" ref="A852">IFERROR(
_xlfn.XLOOKUP($E852&amp;"|"&amp;$F852,
'Kör- och arbetstid'!$B$2:$B$377&amp;"|"&amp;'Kör- och arbetstid'!$C$2:$C$377,
'Kör- och arbetstid'!$A$2:$A$377),
"")</f>
        <v>53</v>
      </c>
      <c r="B852" s="29" t="s">
        <v>619</v>
      </c>
      <c r="C852" s="29" t="s">
        <v>809</v>
      </c>
      <c r="D852" s="29">
        <v>811</v>
      </c>
      <c r="E852" s="29" t="s">
        <v>809</v>
      </c>
      <c r="F852" s="24">
        <v>1</v>
      </c>
      <c r="G852" s="29">
        <v>301</v>
      </c>
      <c r="H852" s="29" t="s">
        <v>812</v>
      </c>
      <c r="I852" s="42" t="s">
        <v>813</v>
      </c>
      <c r="J852" s="32">
        <v>356</v>
      </c>
      <c r="K852" s="30"/>
      <c r="L852" s="26">
        <f>VLOOKUP(A852,'Kör- och arbetstid'!$A$2:$N$377,13,FALSE)</f>
        <v>46197</v>
      </c>
      <c r="M852" s="27">
        <f t="shared" si="26"/>
        <v>26</v>
      </c>
      <c r="N852" s="28" t="str">
        <f t="shared" si="27"/>
        <v>ons</v>
      </c>
    </row>
    <row r="853" spans="1:14" ht="15" customHeight="1" x14ac:dyDescent="0.25">
      <c r="A853" s="23" cm="1">
        <f t="array" ref="A853">IFERROR(
_xlfn.XLOOKUP($E853&amp;"|"&amp;$F853,
'Kör- och arbetstid'!$B$2:$B$377&amp;"|"&amp;'Kör- och arbetstid'!$C$2:$C$377,
'Kör- och arbetstid'!$A$2:$A$377),
"")</f>
        <v>54</v>
      </c>
      <c r="B853" s="24" t="s">
        <v>619</v>
      </c>
      <c r="C853" s="24" t="s">
        <v>1884</v>
      </c>
      <c r="D853" s="29">
        <v>503</v>
      </c>
      <c r="E853" s="29" t="s">
        <v>1903</v>
      </c>
      <c r="F853" s="24">
        <v>1</v>
      </c>
      <c r="G853" s="29" t="s">
        <v>1904</v>
      </c>
      <c r="H853" s="29" t="s">
        <v>1905</v>
      </c>
      <c r="I853" s="42" t="s">
        <v>1906</v>
      </c>
      <c r="J853" s="38">
        <v>218</v>
      </c>
      <c r="K853" s="24"/>
      <c r="L853" s="26">
        <f>VLOOKUP(A853,'Kör- och arbetstid'!$A$2:$N$377,13,FALSE)</f>
        <v>46198</v>
      </c>
      <c r="M853" s="27">
        <f t="shared" si="26"/>
        <v>26</v>
      </c>
      <c r="N853" s="28" t="str">
        <f t="shared" si="27"/>
        <v>tor</v>
      </c>
    </row>
    <row r="854" spans="1:14" ht="15" customHeight="1" x14ac:dyDescent="0.25">
      <c r="A854" s="23" cm="1">
        <f t="array" ref="A854">IFERROR(
_xlfn.XLOOKUP($E854&amp;"|"&amp;$F854,
'Kör- och arbetstid'!$B$2:$B$377&amp;"|"&amp;'Kör- och arbetstid'!$C$2:$C$377,
'Kör- och arbetstid'!$A$2:$A$377),
"")</f>
        <v>54</v>
      </c>
      <c r="B854" s="24" t="s">
        <v>619</v>
      </c>
      <c r="C854" s="24" t="s">
        <v>1884</v>
      </c>
      <c r="D854" s="29">
        <v>503</v>
      </c>
      <c r="E854" s="29" t="s">
        <v>1903</v>
      </c>
      <c r="F854" s="24">
        <v>1</v>
      </c>
      <c r="G854" s="29">
        <v>43</v>
      </c>
      <c r="H854" s="29" t="s">
        <v>1907</v>
      </c>
      <c r="I854" s="42" t="s">
        <v>1908</v>
      </c>
      <c r="J854" s="38">
        <v>534</v>
      </c>
      <c r="K854" s="24"/>
      <c r="L854" s="26">
        <f>VLOOKUP(A854,'Kör- och arbetstid'!$A$2:$N$377,13,FALSE)</f>
        <v>46198</v>
      </c>
      <c r="M854" s="27">
        <f t="shared" si="26"/>
        <v>26</v>
      </c>
      <c r="N854" s="28" t="str">
        <f t="shared" si="27"/>
        <v>tor</v>
      </c>
    </row>
    <row r="855" spans="1:14" ht="15" customHeight="1" x14ac:dyDescent="0.25">
      <c r="A855" s="23" cm="1">
        <f t="array" ref="A855">IFERROR(
_xlfn.XLOOKUP($E855&amp;"|"&amp;$F855,
'Kör- och arbetstid'!$B$2:$B$377&amp;"|"&amp;'Kör- och arbetstid'!$C$2:$C$377,
'Kör- och arbetstid'!$A$2:$A$377),
"")</f>
        <v>54</v>
      </c>
      <c r="B855" s="24" t="s">
        <v>619</v>
      </c>
      <c r="C855" s="24" t="s">
        <v>1884</v>
      </c>
      <c r="D855" s="29">
        <v>503</v>
      </c>
      <c r="E855" s="29" t="s">
        <v>1903</v>
      </c>
      <c r="F855" s="24">
        <v>1</v>
      </c>
      <c r="G855" s="29">
        <v>37</v>
      </c>
      <c r="H855" s="29" t="s">
        <v>1909</v>
      </c>
      <c r="I855" s="42" t="s">
        <v>1910</v>
      </c>
      <c r="J855" s="38">
        <v>167</v>
      </c>
      <c r="K855" s="24"/>
      <c r="L855" s="26">
        <f>VLOOKUP(A855,'Kör- och arbetstid'!$A$2:$N$377,13,FALSE)</f>
        <v>46198</v>
      </c>
      <c r="M855" s="27">
        <f t="shared" si="26"/>
        <v>26</v>
      </c>
      <c r="N855" s="28" t="str">
        <f t="shared" si="27"/>
        <v>tor</v>
      </c>
    </row>
    <row r="856" spans="1:14" ht="15" customHeight="1" x14ac:dyDescent="0.25">
      <c r="A856" s="23" cm="1">
        <f t="array" ref="A856">IFERROR(
_xlfn.XLOOKUP($E856&amp;"|"&amp;$F856,
'Kör- och arbetstid'!$B$2:$B$377&amp;"|"&amp;'Kör- och arbetstid'!$C$2:$C$377,
'Kör- och arbetstid'!$A$2:$A$377),
"")</f>
        <v>54</v>
      </c>
      <c r="B856" s="24" t="s">
        <v>619</v>
      </c>
      <c r="C856" s="24" t="s">
        <v>1884</v>
      </c>
      <c r="D856" s="29">
        <v>503</v>
      </c>
      <c r="E856" s="29" t="s">
        <v>1903</v>
      </c>
      <c r="F856" s="24">
        <v>1</v>
      </c>
      <c r="G856" s="29" t="s">
        <v>1911</v>
      </c>
      <c r="H856" s="29" t="s">
        <v>1910</v>
      </c>
      <c r="I856" s="42" t="s">
        <v>1905</v>
      </c>
      <c r="J856" s="38">
        <v>126</v>
      </c>
      <c r="K856" s="24"/>
      <c r="L856" s="26">
        <f>VLOOKUP(A856,'Kör- och arbetstid'!$A$2:$N$377,13,FALSE)</f>
        <v>46198</v>
      </c>
      <c r="M856" s="27">
        <f t="shared" si="26"/>
        <v>26</v>
      </c>
      <c r="N856" s="28" t="str">
        <f t="shared" si="27"/>
        <v>tor</v>
      </c>
    </row>
    <row r="857" spans="1:14" ht="15" customHeight="1" x14ac:dyDescent="0.25">
      <c r="A857" s="23" cm="1">
        <f t="array" ref="A857">IFERROR(
_xlfn.XLOOKUP($E857&amp;"|"&amp;$F857,
'Kör- och arbetstid'!$B$2:$B$377&amp;"|"&amp;'Kör- och arbetstid'!$C$2:$C$377,
'Kör- och arbetstid'!$A$2:$A$377),
"")</f>
        <v>54</v>
      </c>
      <c r="B857" s="24" t="s">
        <v>619</v>
      </c>
      <c r="C857" s="24" t="s">
        <v>1884</v>
      </c>
      <c r="D857" s="29">
        <v>503</v>
      </c>
      <c r="E857" s="29" t="s">
        <v>1903</v>
      </c>
      <c r="F857" s="24">
        <v>1</v>
      </c>
      <c r="G857" s="29">
        <v>36</v>
      </c>
      <c r="H857" s="29" t="s">
        <v>1912</v>
      </c>
      <c r="I857" s="42" t="s">
        <v>1913</v>
      </c>
      <c r="J857" s="38">
        <v>396</v>
      </c>
      <c r="K857" s="24"/>
      <c r="L857" s="26">
        <f>VLOOKUP(A857,'Kör- och arbetstid'!$A$2:$N$377,13,FALSE)</f>
        <v>46198</v>
      </c>
      <c r="M857" s="27">
        <f t="shared" si="26"/>
        <v>26</v>
      </c>
      <c r="N857" s="28" t="str">
        <f t="shared" si="27"/>
        <v>tor</v>
      </c>
    </row>
    <row r="858" spans="1:14" ht="15" customHeight="1" x14ac:dyDescent="0.25">
      <c r="A858" s="23" cm="1">
        <f t="array" ref="A858">IFERROR(
_xlfn.XLOOKUP($E858&amp;"|"&amp;$F858,
'Kör- och arbetstid'!$B$2:$B$377&amp;"|"&amp;'Kör- och arbetstid'!$C$2:$C$377,
'Kör- och arbetstid'!$A$2:$A$377),
"")</f>
        <v>54</v>
      </c>
      <c r="B858" s="24" t="s">
        <v>619</v>
      </c>
      <c r="C858" s="24" t="s">
        <v>1884</v>
      </c>
      <c r="D858" s="24">
        <v>503</v>
      </c>
      <c r="E858" s="24" t="s">
        <v>1903</v>
      </c>
      <c r="F858" s="24">
        <v>1</v>
      </c>
      <c r="G858" s="24">
        <v>24</v>
      </c>
      <c r="H858" s="24" t="s">
        <v>1914</v>
      </c>
      <c r="I858" s="37" t="s">
        <v>1915</v>
      </c>
      <c r="J858" s="38">
        <v>766</v>
      </c>
      <c r="K858" s="24"/>
      <c r="L858" s="26">
        <f>VLOOKUP(A858,'Kör- och arbetstid'!$A$2:$N$377,13,FALSE)</f>
        <v>46198</v>
      </c>
      <c r="M858" s="27">
        <f t="shared" si="26"/>
        <v>26</v>
      </c>
      <c r="N858" s="28" t="str">
        <f t="shared" si="27"/>
        <v>tor</v>
      </c>
    </row>
    <row r="859" spans="1:14" ht="15" customHeight="1" x14ac:dyDescent="0.25">
      <c r="A859" s="23" cm="1">
        <f t="array" ref="A859">IFERROR(
_xlfn.XLOOKUP($E859&amp;"|"&amp;$F859,
'Kör- och arbetstid'!$B$2:$B$377&amp;"|"&amp;'Kör- och arbetstid'!$C$2:$C$377,
'Kör- och arbetstid'!$A$2:$A$377),
"")</f>
        <v>54</v>
      </c>
      <c r="B859" s="24" t="s">
        <v>619</v>
      </c>
      <c r="C859" s="24" t="s">
        <v>1884</v>
      </c>
      <c r="D859" s="24">
        <v>503</v>
      </c>
      <c r="E859" s="24" t="s">
        <v>1903</v>
      </c>
      <c r="F859" s="24">
        <v>1</v>
      </c>
      <c r="G859" s="24">
        <v>26</v>
      </c>
      <c r="H859" s="24" t="s">
        <v>1916</v>
      </c>
      <c r="I859" s="37" t="s">
        <v>1906</v>
      </c>
      <c r="J859" s="38">
        <v>779</v>
      </c>
      <c r="K859" s="24"/>
      <c r="L859" s="26">
        <f>VLOOKUP(A859,'Kör- och arbetstid'!$A$2:$N$377,13,FALSE)</f>
        <v>46198</v>
      </c>
      <c r="M859" s="27">
        <f t="shared" si="26"/>
        <v>26</v>
      </c>
      <c r="N859" s="28" t="str">
        <f t="shared" si="27"/>
        <v>tor</v>
      </c>
    </row>
    <row r="860" spans="1:14" ht="15" customHeight="1" x14ac:dyDescent="0.25">
      <c r="A860" s="23" cm="1">
        <f t="array" ref="A860">IFERROR(
_xlfn.XLOOKUP($E860&amp;"|"&amp;$F860,
'Kör- och arbetstid'!$B$2:$B$377&amp;"|"&amp;'Kör- och arbetstid'!$C$2:$C$377,
'Kör- och arbetstid'!$A$2:$A$377),
"")</f>
        <v>54</v>
      </c>
      <c r="B860" s="24" t="s">
        <v>619</v>
      </c>
      <c r="C860" s="24" t="s">
        <v>1884</v>
      </c>
      <c r="D860" s="24">
        <v>503</v>
      </c>
      <c r="E860" s="24" t="s">
        <v>1903</v>
      </c>
      <c r="F860" s="24">
        <v>1</v>
      </c>
      <c r="G860" s="24">
        <v>25</v>
      </c>
      <c r="H860" s="24" t="s">
        <v>1917</v>
      </c>
      <c r="I860" s="37" t="s">
        <v>1918</v>
      </c>
      <c r="J860" s="38">
        <v>700</v>
      </c>
      <c r="K860" s="24"/>
      <c r="L860" s="26">
        <f>VLOOKUP(A860,'Kör- och arbetstid'!$A$2:$N$377,13,FALSE)</f>
        <v>46198</v>
      </c>
      <c r="M860" s="27">
        <f t="shared" si="26"/>
        <v>26</v>
      </c>
      <c r="N860" s="28" t="str">
        <f t="shared" si="27"/>
        <v>tor</v>
      </c>
    </row>
    <row r="861" spans="1:14" ht="15" customHeight="1" x14ac:dyDescent="0.25">
      <c r="A861" s="23" cm="1">
        <f t="array" ref="A861">IFERROR(
_xlfn.XLOOKUP($E861&amp;"|"&amp;$F861,
'Kör- och arbetstid'!$B$2:$B$377&amp;"|"&amp;'Kör- och arbetstid'!$C$2:$C$377,
'Kör- och arbetstid'!$A$2:$A$377),
"")</f>
        <v>54</v>
      </c>
      <c r="B861" s="24" t="s">
        <v>619</v>
      </c>
      <c r="C861" s="24" t="s">
        <v>1884</v>
      </c>
      <c r="D861" s="24">
        <v>503</v>
      </c>
      <c r="E861" s="24" t="s">
        <v>1903</v>
      </c>
      <c r="F861" s="24">
        <v>1</v>
      </c>
      <c r="G861" s="24">
        <v>23</v>
      </c>
      <c r="H861" s="24" t="s">
        <v>1919</v>
      </c>
      <c r="I861" s="37" t="s">
        <v>1920</v>
      </c>
      <c r="J861" s="38">
        <v>996</v>
      </c>
      <c r="K861" s="24"/>
      <c r="L861" s="26">
        <f>VLOOKUP(A861,'Kör- och arbetstid'!$A$2:$N$377,13,FALSE)</f>
        <v>46198</v>
      </c>
      <c r="M861" s="27">
        <f t="shared" si="26"/>
        <v>26</v>
      </c>
      <c r="N861" s="28" t="str">
        <f t="shared" si="27"/>
        <v>tor</v>
      </c>
    </row>
    <row r="862" spans="1:14" ht="15" customHeight="1" x14ac:dyDescent="0.25">
      <c r="A862" s="23" cm="1">
        <f t="array" ref="A862">IFERROR(
_xlfn.XLOOKUP($E862&amp;"|"&amp;$F862,
'Kör- och arbetstid'!$B$2:$B$377&amp;"|"&amp;'Kör- och arbetstid'!$C$2:$C$377,
'Kör- och arbetstid'!$A$2:$A$377),
"")</f>
        <v>54</v>
      </c>
      <c r="B862" s="24" t="s">
        <v>619</v>
      </c>
      <c r="C862" s="24" t="s">
        <v>1884</v>
      </c>
      <c r="D862" s="24">
        <v>503</v>
      </c>
      <c r="E862" s="24" t="s">
        <v>1903</v>
      </c>
      <c r="F862" s="24">
        <v>1</v>
      </c>
      <c r="G862" s="24">
        <v>27</v>
      </c>
      <c r="H862" s="24" t="s">
        <v>1921</v>
      </c>
      <c r="I862" s="37" t="s">
        <v>1922</v>
      </c>
      <c r="J862" s="38">
        <v>806</v>
      </c>
      <c r="K862" s="24"/>
      <c r="L862" s="26">
        <f>VLOOKUP(A862,'Kör- och arbetstid'!$A$2:$N$377,13,FALSE)</f>
        <v>46198</v>
      </c>
      <c r="M862" s="27">
        <f t="shared" si="26"/>
        <v>26</v>
      </c>
      <c r="N862" s="28" t="str">
        <f t="shared" si="27"/>
        <v>tor</v>
      </c>
    </row>
    <row r="863" spans="1:14" ht="15" customHeight="1" x14ac:dyDescent="0.25">
      <c r="A863" s="23" cm="1">
        <f t="array" ref="A863">IFERROR(
_xlfn.XLOOKUP($E863&amp;"|"&amp;$F863,
'Kör- och arbetstid'!$B$2:$B$377&amp;"|"&amp;'Kör- och arbetstid'!$C$2:$C$377,
'Kör- och arbetstid'!$A$2:$A$377),
"")</f>
        <v>54</v>
      </c>
      <c r="B863" s="24" t="s">
        <v>619</v>
      </c>
      <c r="C863" s="24" t="s">
        <v>1884</v>
      </c>
      <c r="D863" s="24">
        <v>503</v>
      </c>
      <c r="E863" s="24" t="s">
        <v>1903</v>
      </c>
      <c r="F863" s="24">
        <v>1</v>
      </c>
      <c r="G863" s="24" t="s">
        <v>1923</v>
      </c>
      <c r="H863" s="24" t="s">
        <v>1924</v>
      </c>
      <c r="I863" s="37" t="s">
        <v>1925</v>
      </c>
      <c r="J863" s="38">
        <v>169</v>
      </c>
      <c r="K863" s="24"/>
      <c r="L863" s="26">
        <f>VLOOKUP(A863,'Kör- och arbetstid'!$A$2:$N$377,13,FALSE)</f>
        <v>46198</v>
      </c>
      <c r="M863" s="27">
        <f t="shared" si="26"/>
        <v>26</v>
      </c>
      <c r="N863" s="28" t="str">
        <f t="shared" si="27"/>
        <v>tor</v>
      </c>
    </row>
    <row r="864" spans="1:14" ht="15" customHeight="1" x14ac:dyDescent="0.25">
      <c r="A864" s="23" cm="1">
        <f t="array" ref="A864">IFERROR(
_xlfn.XLOOKUP($E864&amp;"|"&amp;$F864,
'Kör- och arbetstid'!$B$2:$B$377&amp;"|"&amp;'Kör- och arbetstid'!$C$2:$C$377,
'Kör- och arbetstid'!$A$2:$A$377),
"")</f>
        <v>54</v>
      </c>
      <c r="B864" s="24" t="s">
        <v>619</v>
      </c>
      <c r="C864" s="24" t="s">
        <v>1884</v>
      </c>
      <c r="D864" s="24">
        <v>503</v>
      </c>
      <c r="E864" s="24" t="s">
        <v>1903</v>
      </c>
      <c r="F864" s="24">
        <v>1</v>
      </c>
      <c r="G864" s="24" t="s">
        <v>1926</v>
      </c>
      <c r="H864" s="24" t="s">
        <v>1924</v>
      </c>
      <c r="I864" s="37" t="s">
        <v>1927</v>
      </c>
      <c r="J864" s="38">
        <v>266</v>
      </c>
      <c r="K864" s="24"/>
      <c r="L864" s="26">
        <f>VLOOKUP(A864,'Kör- och arbetstid'!$A$2:$N$377,13,FALSE)</f>
        <v>46198</v>
      </c>
      <c r="M864" s="27">
        <f t="shared" si="26"/>
        <v>26</v>
      </c>
      <c r="N864" s="28" t="str">
        <f t="shared" si="27"/>
        <v>tor</v>
      </c>
    </row>
    <row r="865" spans="1:14" ht="15" customHeight="1" x14ac:dyDescent="0.25">
      <c r="A865" s="23" cm="1">
        <f t="array" ref="A865">IFERROR(
_xlfn.XLOOKUP($E865&amp;"|"&amp;$F865,
'Kör- och arbetstid'!$B$2:$B$377&amp;"|"&amp;'Kör- och arbetstid'!$C$2:$C$377,
'Kör- och arbetstid'!$A$2:$A$377),
"")</f>
        <v>54</v>
      </c>
      <c r="B865" s="24" t="s">
        <v>619</v>
      </c>
      <c r="C865" s="24" t="s">
        <v>1884</v>
      </c>
      <c r="D865" s="24">
        <v>504</v>
      </c>
      <c r="E865" s="24" t="s">
        <v>1903</v>
      </c>
      <c r="F865" s="24">
        <v>1</v>
      </c>
      <c r="G865" s="24" t="s">
        <v>1923</v>
      </c>
      <c r="H865" s="24" t="s">
        <v>1925</v>
      </c>
      <c r="I865" s="37" t="s">
        <v>1928</v>
      </c>
      <c r="J865" s="38">
        <v>18</v>
      </c>
      <c r="K865" s="24"/>
      <c r="L865" s="26">
        <f>VLOOKUP(A865,'Kör- och arbetstid'!$A$2:$N$377,13,FALSE)</f>
        <v>46198</v>
      </c>
      <c r="M865" s="27">
        <f t="shared" si="26"/>
        <v>26</v>
      </c>
      <c r="N865" s="28" t="str">
        <f t="shared" si="27"/>
        <v>tor</v>
      </c>
    </row>
    <row r="866" spans="1:14" ht="15" customHeight="1" x14ac:dyDescent="0.25">
      <c r="A866" s="23" cm="1">
        <f t="array" ref="A866">IFERROR(
_xlfn.XLOOKUP($E866&amp;"|"&amp;$F866,
'Kör- och arbetstid'!$B$2:$B$377&amp;"|"&amp;'Kör- och arbetstid'!$C$2:$C$377,
'Kör- och arbetstid'!$A$2:$A$377),
"")</f>
        <v>54</v>
      </c>
      <c r="B866" s="24" t="s">
        <v>619</v>
      </c>
      <c r="C866" s="24" t="s">
        <v>1884</v>
      </c>
      <c r="D866" s="24">
        <v>504</v>
      </c>
      <c r="E866" s="24" t="s">
        <v>1903</v>
      </c>
      <c r="F866" s="24">
        <v>1</v>
      </c>
      <c r="G866" s="24" t="s">
        <v>1929</v>
      </c>
      <c r="H866" s="24" t="s">
        <v>1920</v>
      </c>
      <c r="I866" s="37" t="s">
        <v>1930</v>
      </c>
      <c r="J866" s="38">
        <v>119</v>
      </c>
      <c r="K866" s="24"/>
      <c r="L866" s="26">
        <f>VLOOKUP(A866,'Kör- och arbetstid'!$A$2:$N$377,13,FALSE)</f>
        <v>46198</v>
      </c>
      <c r="M866" s="27">
        <f t="shared" si="26"/>
        <v>26</v>
      </c>
      <c r="N866" s="28" t="str">
        <f t="shared" si="27"/>
        <v>tor</v>
      </c>
    </row>
    <row r="867" spans="1:14" ht="15" customHeight="1" x14ac:dyDescent="0.25">
      <c r="A867" s="23" cm="1">
        <f t="array" ref="A867">IFERROR(
_xlfn.XLOOKUP($E867&amp;"|"&amp;$F867,
'Kör- och arbetstid'!$B$2:$B$377&amp;"|"&amp;'Kör- och arbetstid'!$C$2:$C$377,
'Kör- och arbetstid'!$A$2:$A$377),
"")</f>
        <v>54</v>
      </c>
      <c r="B867" s="24" t="s">
        <v>619</v>
      </c>
      <c r="C867" s="24" t="s">
        <v>1884</v>
      </c>
      <c r="D867" s="24">
        <v>504</v>
      </c>
      <c r="E867" s="24" t="s">
        <v>1903</v>
      </c>
      <c r="F867" s="24">
        <v>1</v>
      </c>
      <c r="G867" s="24">
        <v>24</v>
      </c>
      <c r="H867" s="24" t="s">
        <v>1931</v>
      </c>
      <c r="I867" s="37" t="s">
        <v>1914</v>
      </c>
      <c r="J867" s="38">
        <v>17</v>
      </c>
      <c r="K867" s="24"/>
      <c r="L867" s="26">
        <f>VLOOKUP(A867,'Kör- och arbetstid'!$A$2:$N$377,13,FALSE)</f>
        <v>46198</v>
      </c>
      <c r="M867" s="27">
        <f t="shared" si="26"/>
        <v>26</v>
      </c>
      <c r="N867" s="28" t="str">
        <f t="shared" si="27"/>
        <v>tor</v>
      </c>
    </row>
    <row r="868" spans="1:14" ht="15" customHeight="1" x14ac:dyDescent="0.25">
      <c r="A868" s="23" cm="1">
        <f t="array" ref="A868">IFERROR(
_xlfn.XLOOKUP($E868&amp;"|"&amp;$F868,
'Kör- och arbetstid'!$B$2:$B$377&amp;"|"&amp;'Kör- och arbetstid'!$C$2:$C$377,
'Kör- och arbetstid'!$A$2:$A$377),
"")</f>
        <v>54</v>
      </c>
      <c r="B868" s="24" t="s">
        <v>619</v>
      </c>
      <c r="C868" s="24" t="s">
        <v>1884</v>
      </c>
      <c r="D868" s="24">
        <v>504</v>
      </c>
      <c r="E868" s="24" t="s">
        <v>1903</v>
      </c>
      <c r="F868" s="24">
        <v>1</v>
      </c>
      <c r="G868" s="24" t="s">
        <v>1926</v>
      </c>
      <c r="H868" s="24" t="s">
        <v>1927</v>
      </c>
      <c r="I868" s="37" t="s">
        <v>1932</v>
      </c>
      <c r="J868" s="38">
        <v>26</v>
      </c>
      <c r="K868" s="24"/>
      <c r="L868" s="26">
        <f>VLOOKUP(A868,'Kör- och arbetstid'!$A$2:$N$377,13,FALSE)</f>
        <v>46198</v>
      </c>
      <c r="M868" s="27">
        <f t="shared" si="26"/>
        <v>26</v>
      </c>
      <c r="N868" s="28" t="str">
        <f t="shared" si="27"/>
        <v>tor</v>
      </c>
    </row>
    <row r="869" spans="1:14" ht="15" customHeight="1" x14ac:dyDescent="0.25">
      <c r="A869" s="23" cm="1">
        <f t="array" ref="A869">IFERROR(
_xlfn.XLOOKUP($E869&amp;"|"&amp;$F869,
'Kör- och arbetstid'!$B$2:$B$377&amp;"|"&amp;'Kör- och arbetstid'!$C$2:$C$377,
'Kör- och arbetstid'!$A$2:$A$377),
"")</f>
        <v>54</v>
      </c>
      <c r="B869" s="24" t="s">
        <v>619</v>
      </c>
      <c r="C869" s="24" t="s">
        <v>1884</v>
      </c>
      <c r="D869" s="24">
        <v>504</v>
      </c>
      <c r="E869" s="24" t="s">
        <v>1903</v>
      </c>
      <c r="F869" s="24">
        <v>1</v>
      </c>
      <c r="G869" s="24" t="s">
        <v>1933</v>
      </c>
      <c r="H869" s="24" t="s">
        <v>1934</v>
      </c>
      <c r="I869" s="37" t="s">
        <v>1935</v>
      </c>
      <c r="J869" s="38">
        <v>604</v>
      </c>
      <c r="K869" s="24"/>
      <c r="L869" s="26">
        <f>VLOOKUP(A869,'Kör- och arbetstid'!$A$2:$N$377,13,FALSE)</f>
        <v>46198</v>
      </c>
      <c r="M869" s="27">
        <f t="shared" si="26"/>
        <v>26</v>
      </c>
      <c r="N869" s="28" t="str">
        <f t="shared" si="27"/>
        <v>tor</v>
      </c>
    </row>
    <row r="870" spans="1:14" ht="15" customHeight="1" x14ac:dyDescent="0.25">
      <c r="A870" s="23" cm="1">
        <f t="array" ref="A870">IFERROR(
_xlfn.XLOOKUP($E870&amp;"|"&amp;$F870,
'Kör- och arbetstid'!$B$2:$B$377&amp;"|"&amp;'Kör- och arbetstid'!$C$2:$C$377,
'Kör- och arbetstid'!$A$2:$A$377),
"")</f>
        <v>54</v>
      </c>
      <c r="B870" s="24" t="s">
        <v>619</v>
      </c>
      <c r="C870" s="24" t="s">
        <v>1884</v>
      </c>
      <c r="D870" s="24">
        <v>504</v>
      </c>
      <c r="E870" s="24" t="s">
        <v>1903</v>
      </c>
      <c r="F870" s="24">
        <v>1</v>
      </c>
      <c r="G870" s="24">
        <v>2</v>
      </c>
      <c r="H870" s="24" t="s">
        <v>1936</v>
      </c>
      <c r="I870" s="37" t="s">
        <v>1937</v>
      </c>
      <c r="J870" s="38">
        <v>139</v>
      </c>
      <c r="K870" s="24"/>
      <c r="L870" s="26">
        <f>VLOOKUP(A870,'Kör- och arbetstid'!$A$2:$N$377,13,FALSE)</f>
        <v>46198</v>
      </c>
      <c r="M870" s="27">
        <f t="shared" si="26"/>
        <v>26</v>
      </c>
      <c r="N870" s="28" t="str">
        <f t="shared" si="27"/>
        <v>tor</v>
      </c>
    </row>
    <row r="871" spans="1:14" ht="15" customHeight="1" x14ac:dyDescent="0.25">
      <c r="A871" s="23" cm="1">
        <f t="array" ref="A871">IFERROR(
_xlfn.XLOOKUP($E871&amp;"|"&amp;$F871,
'Kör- och arbetstid'!$B$2:$B$377&amp;"|"&amp;'Kör- och arbetstid'!$C$2:$C$377,
'Kör- och arbetstid'!$A$2:$A$377),
"")</f>
        <v>54</v>
      </c>
      <c r="B871" s="24" t="s">
        <v>619</v>
      </c>
      <c r="C871" s="24" t="s">
        <v>1884</v>
      </c>
      <c r="D871" s="24">
        <v>504</v>
      </c>
      <c r="E871" s="24" t="s">
        <v>1903</v>
      </c>
      <c r="F871" s="24">
        <v>1</v>
      </c>
      <c r="G871" s="24" t="s">
        <v>1571</v>
      </c>
      <c r="H871" s="24" t="s">
        <v>1938</v>
      </c>
      <c r="I871" s="37" t="s">
        <v>1939</v>
      </c>
      <c r="J871" s="38">
        <v>375</v>
      </c>
      <c r="K871" s="24"/>
      <c r="L871" s="26">
        <f>VLOOKUP(A871,'Kör- och arbetstid'!$A$2:$N$377,13,FALSE)</f>
        <v>46198</v>
      </c>
      <c r="M871" s="27">
        <f t="shared" si="26"/>
        <v>26</v>
      </c>
      <c r="N871" s="28" t="str">
        <f t="shared" si="27"/>
        <v>tor</v>
      </c>
    </row>
    <row r="872" spans="1:14" ht="15" customHeight="1" x14ac:dyDescent="0.25">
      <c r="A872" s="23" cm="1">
        <f t="array" ref="A872">IFERROR(
_xlfn.XLOOKUP($E872&amp;"|"&amp;$F872,
'Kör- och arbetstid'!$B$2:$B$377&amp;"|"&amp;'Kör- och arbetstid'!$C$2:$C$377,
'Kör- och arbetstid'!$A$2:$A$377),
"")</f>
        <v>54</v>
      </c>
      <c r="B872" s="24" t="s">
        <v>619</v>
      </c>
      <c r="C872" s="24" t="s">
        <v>1884</v>
      </c>
      <c r="D872" s="24">
        <v>504</v>
      </c>
      <c r="E872" s="24" t="s">
        <v>1903</v>
      </c>
      <c r="F872" s="24">
        <v>1</v>
      </c>
      <c r="G872" s="24" t="s">
        <v>228</v>
      </c>
      <c r="H872" s="24" t="s">
        <v>1940</v>
      </c>
      <c r="I872" s="37" t="s">
        <v>1941</v>
      </c>
      <c r="J872" s="38">
        <v>455</v>
      </c>
      <c r="K872" s="24"/>
      <c r="L872" s="26">
        <f>VLOOKUP(A872,'Kör- och arbetstid'!$A$2:$N$377,13,FALSE)</f>
        <v>46198</v>
      </c>
      <c r="M872" s="27">
        <f t="shared" si="26"/>
        <v>26</v>
      </c>
      <c r="N872" s="28" t="str">
        <f t="shared" si="27"/>
        <v>tor</v>
      </c>
    </row>
    <row r="873" spans="1:14" ht="15" customHeight="1" x14ac:dyDescent="0.25">
      <c r="A873" s="23" cm="1">
        <f t="array" ref="A873">IFERROR(
_xlfn.XLOOKUP($E873&amp;"|"&amp;$F873,
'Kör- och arbetstid'!$B$2:$B$377&amp;"|"&amp;'Kör- och arbetstid'!$C$2:$C$377,
'Kör- och arbetstid'!$A$2:$A$377),
"")</f>
        <v>54</v>
      </c>
      <c r="B873" s="24" t="s">
        <v>619</v>
      </c>
      <c r="C873" s="24" t="s">
        <v>1884</v>
      </c>
      <c r="D873" s="24">
        <v>504</v>
      </c>
      <c r="E873" s="24" t="s">
        <v>1903</v>
      </c>
      <c r="F873" s="24">
        <v>1</v>
      </c>
      <c r="G873" s="24" t="s">
        <v>442</v>
      </c>
      <c r="H873" s="24" t="s">
        <v>1942</v>
      </c>
      <c r="I873" s="37" t="s">
        <v>1943</v>
      </c>
      <c r="J873" s="38">
        <v>275</v>
      </c>
      <c r="K873" s="24"/>
      <c r="L873" s="26">
        <f>VLOOKUP(A873,'Kör- och arbetstid'!$A$2:$N$377,13,FALSE)</f>
        <v>46198</v>
      </c>
      <c r="M873" s="27">
        <f t="shared" si="26"/>
        <v>26</v>
      </c>
      <c r="N873" s="28" t="str">
        <f t="shared" si="27"/>
        <v>tor</v>
      </c>
    </row>
    <row r="874" spans="1:14" ht="15" customHeight="1" x14ac:dyDescent="0.25">
      <c r="A874" s="23" cm="1">
        <f t="array" ref="A874">IFERROR(
_xlfn.XLOOKUP($E874&amp;"|"&amp;$F874,
'Kör- och arbetstid'!$B$2:$B$377&amp;"|"&amp;'Kör- och arbetstid'!$C$2:$C$377,
'Kör- och arbetstid'!$A$2:$A$377),
"")</f>
        <v>54</v>
      </c>
      <c r="B874" s="24" t="s">
        <v>619</v>
      </c>
      <c r="C874" s="24" t="s">
        <v>1884</v>
      </c>
      <c r="D874" s="29">
        <v>504</v>
      </c>
      <c r="E874" s="29" t="s">
        <v>1903</v>
      </c>
      <c r="F874" s="24">
        <v>1</v>
      </c>
      <c r="G874" s="29" t="s">
        <v>596</v>
      </c>
      <c r="H874" s="29" t="s">
        <v>1944</v>
      </c>
      <c r="I874" s="42" t="s">
        <v>1942</v>
      </c>
      <c r="J874" s="38">
        <v>472</v>
      </c>
      <c r="K874" s="24"/>
      <c r="L874" s="26">
        <f>VLOOKUP(A874,'Kör- och arbetstid'!$A$2:$N$377,13,FALSE)</f>
        <v>46198</v>
      </c>
      <c r="M874" s="27">
        <f t="shared" si="26"/>
        <v>26</v>
      </c>
      <c r="N874" s="28" t="str">
        <f t="shared" si="27"/>
        <v>tor</v>
      </c>
    </row>
    <row r="875" spans="1:14" ht="15" customHeight="1" x14ac:dyDescent="0.25">
      <c r="A875" s="23" cm="1">
        <f t="array" ref="A875">IFERROR(
_xlfn.XLOOKUP($E875&amp;"|"&amp;$F875,
'Kör- och arbetstid'!$B$2:$B$377&amp;"|"&amp;'Kör- och arbetstid'!$C$2:$C$377,
'Kör- och arbetstid'!$A$2:$A$377),
"")</f>
        <v>54</v>
      </c>
      <c r="B875" s="24" t="s">
        <v>619</v>
      </c>
      <c r="C875" s="24" t="s">
        <v>1884</v>
      </c>
      <c r="D875" s="24">
        <v>504</v>
      </c>
      <c r="E875" s="24" t="s">
        <v>1903</v>
      </c>
      <c r="F875" s="24">
        <v>1</v>
      </c>
      <c r="G875" s="24" t="s">
        <v>806</v>
      </c>
      <c r="H875" s="24" t="s">
        <v>1945</v>
      </c>
      <c r="I875" s="37" t="s">
        <v>1946</v>
      </c>
      <c r="J875" s="38">
        <v>379</v>
      </c>
      <c r="K875" s="24"/>
      <c r="L875" s="26">
        <f>VLOOKUP(A875,'Kör- och arbetstid'!$A$2:$N$377,13,FALSE)</f>
        <v>46198</v>
      </c>
      <c r="M875" s="27">
        <f t="shared" si="26"/>
        <v>26</v>
      </c>
      <c r="N875" s="28" t="str">
        <f t="shared" si="27"/>
        <v>tor</v>
      </c>
    </row>
    <row r="876" spans="1:14" ht="15" customHeight="1" x14ac:dyDescent="0.25">
      <c r="A876" s="23" cm="1">
        <f t="array" ref="A876">IFERROR(
_xlfn.XLOOKUP($E876&amp;"|"&amp;$F876,
'Kör- och arbetstid'!$B$2:$B$377&amp;"|"&amp;'Kör- och arbetstid'!$C$2:$C$377,
'Kör- och arbetstid'!$A$2:$A$377),
"")</f>
        <v>55</v>
      </c>
      <c r="B876" s="24" t="s">
        <v>619</v>
      </c>
      <c r="C876" s="24" t="s">
        <v>1884</v>
      </c>
      <c r="D876" s="29">
        <v>505</v>
      </c>
      <c r="E876" s="29" t="s">
        <v>1885</v>
      </c>
      <c r="F876" s="29">
        <v>1</v>
      </c>
      <c r="G876" s="29" t="s">
        <v>1886</v>
      </c>
      <c r="H876" s="29" t="s">
        <v>1887</v>
      </c>
      <c r="I876" s="42" t="s">
        <v>1888</v>
      </c>
      <c r="J876" s="32">
        <v>92</v>
      </c>
      <c r="K876" s="30"/>
      <c r="L876" s="26">
        <f>VLOOKUP(A876,'Kör- och arbetstid'!$A$2:$N$377,13,FALSE)</f>
        <v>46199</v>
      </c>
      <c r="M876" s="27">
        <f t="shared" si="26"/>
        <v>26</v>
      </c>
      <c r="N876" s="28" t="str">
        <f t="shared" si="27"/>
        <v>fre</v>
      </c>
    </row>
    <row r="877" spans="1:14" ht="15" customHeight="1" x14ac:dyDescent="0.25">
      <c r="A877" s="23" cm="1">
        <f t="array" ref="A877">IFERROR(
_xlfn.XLOOKUP($E877&amp;"|"&amp;$F877,
'Kör- och arbetstid'!$B$2:$B$377&amp;"|"&amp;'Kör- och arbetstid'!$C$2:$C$377,
'Kör- och arbetstid'!$A$2:$A$377),
"")</f>
        <v>55</v>
      </c>
      <c r="B877" s="24" t="s">
        <v>619</v>
      </c>
      <c r="C877" s="24" t="s">
        <v>1884</v>
      </c>
      <c r="D877" s="29">
        <v>505</v>
      </c>
      <c r="E877" s="29" t="s">
        <v>1885</v>
      </c>
      <c r="F877" s="29">
        <v>1</v>
      </c>
      <c r="G877" s="29" t="s">
        <v>1037</v>
      </c>
      <c r="H877" s="29" t="s">
        <v>1887</v>
      </c>
      <c r="I877" s="42" t="s">
        <v>1889</v>
      </c>
      <c r="J877" s="32">
        <v>60</v>
      </c>
      <c r="K877" s="30"/>
      <c r="L877" s="26">
        <f>VLOOKUP(A877,'Kör- och arbetstid'!$A$2:$N$377,13,FALSE)</f>
        <v>46199</v>
      </c>
      <c r="M877" s="27">
        <f t="shared" si="26"/>
        <v>26</v>
      </c>
      <c r="N877" s="28" t="str">
        <f t="shared" si="27"/>
        <v>fre</v>
      </c>
    </row>
    <row r="878" spans="1:14" ht="15" customHeight="1" x14ac:dyDescent="0.25">
      <c r="A878" s="23" cm="1">
        <f t="array" ref="A878">IFERROR(
_xlfn.XLOOKUP($E878&amp;"|"&amp;$F878,
'Kör- och arbetstid'!$B$2:$B$377&amp;"|"&amp;'Kör- och arbetstid'!$C$2:$C$377,
'Kör- och arbetstid'!$A$2:$A$377),
"")</f>
        <v>55</v>
      </c>
      <c r="B878" s="24" t="s">
        <v>619</v>
      </c>
      <c r="C878" s="24" t="s">
        <v>1884</v>
      </c>
      <c r="D878" s="29">
        <v>505</v>
      </c>
      <c r="E878" s="29" t="s">
        <v>1885</v>
      </c>
      <c r="F878" s="29">
        <v>1</v>
      </c>
      <c r="G878" s="29" t="s">
        <v>1890</v>
      </c>
      <c r="H878" s="29" t="s">
        <v>1891</v>
      </c>
      <c r="I878" s="42" t="s">
        <v>1887</v>
      </c>
      <c r="J878" s="32">
        <v>92</v>
      </c>
      <c r="K878" s="30"/>
      <c r="L878" s="26">
        <f>VLOOKUP(A878,'Kör- och arbetstid'!$A$2:$N$377,13,FALSE)</f>
        <v>46199</v>
      </c>
      <c r="M878" s="27">
        <f t="shared" si="26"/>
        <v>26</v>
      </c>
      <c r="N878" s="28" t="str">
        <f t="shared" si="27"/>
        <v>fre</v>
      </c>
    </row>
    <row r="879" spans="1:14" ht="15" customHeight="1" x14ac:dyDescent="0.25">
      <c r="A879" s="23" cm="1">
        <f t="array" ref="A879">IFERROR(
_xlfn.XLOOKUP($E879&amp;"|"&amp;$F879,
'Kör- och arbetstid'!$B$2:$B$377&amp;"|"&amp;'Kör- och arbetstid'!$C$2:$C$377,
'Kör- och arbetstid'!$A$2:$A$377),
"")</f>
        <v>55</v>
      </c>
      <c r="B879" s="24" t="s">
        <v>619</v>
      </c>
      <c r="C879" s="24" t="s">
        <v>1884</v>
      </c>
      <c r="D879" s="24">
        <v>505</v>
      </c>
      <c r="E879" s="24" t="s">
        <v>1892</v>
      </c>
      <c r="F879" s="29">
        <v>1</v>
      </c>
      <c r="G879" s="24">
        <v>1</v>
      </c>
      <c r="H879" s="24" t="s">
        <v>1893</v>
      </c>
      <c r="I879" s="37" t="s">
        <v>1894</v>
      </c>
      <c r="J879" s="25">
        <v>852</v>
      </c>
      <c r="K879" s="24" t="s">
        <v>1895</v>
      </c>
      <c r="L879" s="26">
        <f>VLOOKUP(A879,'Kör- och arbetstid'!$A$2:$N$377,13,FALSE)</f>
        <v>46199</v>
      </c>
      <c r="M879" s="27">
        <f t="shared" si="26"/>
        <v>26</v>
      </c>
      <c r="N879" s="28" t="str">
        <f t="shared" si="27"/>
        <v>fre</v>
      </c>
    </row>
    <row r="880" spans="1:14" ht="15" customHeight="1" x14ac:dyDescent="0.25">
      <c r="A880" s="23" cm="1">
        <f t="array" ref="A880">IFERROR(
_xlfn.XLOOKUP($E880&amp;"|"&amp;$F880,
'Kör- och arbetstid'!$B$2:$B$377&amp;"|"&amp;'Kör- och arbetstid'!$C$2:$C$377,
'Kör- och arbetstid'!$A$2:$A$377),
"")</f>
        <v>55</v>
      </c>
      <c r="B880" s="24" t="s">
        <v>619</v>
      </c>
      <c r="C880" s="24" t="s">
        <v>1884</v>
      </c>
      <c r="D880" s="24">
        <v>505</v>
      </c>
      <c r="E880" s="24" t="s">
        <v>1896</v>
      </c>
      <c r="F880" s="29">
        <v>1</v>
      </c>
      <c r="G880" s="24">
        <v>1</v>
      </c>
      <c r="H880" s="24" t="s">
        <v>1897</v>
      </c>
      <c r="I880" s="24" t="s">
        <v>1898</v>
      </c>
      <c r="J880" s="25">
        <v>818</v>
      </c>
      <c r="K880" s="24"/>
      <c r="L880" s="26">
        <f>VLOOKUP(A880,'Kör- och arbetstid'!$A$2:$N$377,13,FALSE)</f>
        <v>46199</v>
      </c>
      <c r="M880" s="27">
        <f t="shared" si="26"/>
        <v>26</v>
      </c>
      <c r="N880" s="28" t="str">
        <f t="shared" si="27"/>
        <v>fre</v>
      </c>
    </row>
    <row r="881" spans="1:14" ht="15" customHeight="1" x14ac:dyDescent="0.25">
      <c r="A881" s="23" cm="1">
        <f t="array" ref="A881">IFERROR(
_xlfn.XLOOKUP($E881&amp;"|"&amp;$F881,
'Kör- och arbetstid'!$B$2:$B$377&amp;"|"&amp;'Kör- och arbetstid'!$C$2:$C$377,
'Kör- och arbetstid'!$A$2:$A$377),
"")</f>
        <v>55</v>
      </c>
      <c r="B881" s="24" t="s">
        <v>619</v>
      </c>
      <c r="C881" s="29" t="s">
        <v>1884</v>
      </c>
      <c r="D881" s="29">
        <v>505</v>
      </c>
      <c r="E881" s="29" t="s">
        <v>1896</v>
      </c>
      <c r="F881" s="29">
        <v>1</v>
      </c>
      <c r="G881" s="29" t="s">
        <v>1022</v>
      </c>
      <c r="H881" s="29" t="s">
        <v>1899</v>
      </c>
      <c r="I881" s="29" t="s">
        <v>1900</v>
      </c>
      <c r="J881" s="32">
        <v>542</v>
      </c>
      <c r="K881" s="30"/>
      <c r="L881" s="26">
        <f>VLOOKUP(A881,'Kör- och arbetstid'!$A$2:$N$377,13,FALSE)</f>
        <v>46199</v>
      </c>
      <c r="M881" s="27">
        <f t="shared" si="26"/>
        <v>26</v>
      </c>
      <c r="N881" s="28" t="str">
        <f t="shared" si="27"/>
        <v>fre</v>
      </c>
    </row>
    <row r="882" spans="1:14" ht="15" customHeight="1" x14ac:dyDescent="0.25">
      <c r="A882" s="23" cm="1">
        <f t="array" ref="A882">IFERROR(
_xlfn.XLOOKUP($E882&amp;"|"&amp;$F882,
'Kör- och arbetstid'!$B$2:$B$377&amp;"|"&amp;'Kör- och arbetstid'!$C$2:$C$377,
'Kör- och arbetstid'!$A$2:$A$377),
"")</f>
        <v>55</v>
      </c>
      <c r="B882" s="24" t="s">
        <v>619</v>
      </c>
      <c r="C882" s="29" t="s">
        <v>1884</v>
      </c>
      <c r="D882" s="29">
        <v>505</v>
      </c>
      <c r="E882" s="29" t="s">
        <v>1896</v>
      </c>
      <c r="F882" s="29">
        <v>1</v>
      </c>
      <c r="G882" s="29" t="s">
        <v>991</v>
      </c>
      <c r="H882" s="29" t="s">
        <v>1901</v>
      </c>
      <c r="I882" s="29" t="s">
        <v>1902</v>
      </c>
      <c r="J882" s="32">
        <v>236</v>
      </c>
      <c r="K882" s="30"/>
      <c r="L882" s="26">
        <f>VLOOKUP(A882,'Kör- och arbetstid'!$A$2:$N$377,13,FALSE)</f>
        <v>46199</v>
      </c>
      <c r="M882" s="27">
        <f t="shared" si="26"/>
        <v>26</v>
      </c>
      <c r="N882" s="28" t="str">
        <f t="shared" si="27"/>
        <v>fre</v>
      </c>
    </row>
    <row r="883" spans="1:14" ht="15" customHeight="1" x14ac:dyDescent="0.25">
      <c r="A883" s="23" cm="1">
        <f t="array" ref="A883">IFERROR(
_xlfn.XLOOKUP($E883&amp;"|"&amp;$F883,
'Kör- och arbetstid'!$B$2:$B$377&amp;"|"&amp;'Kör- och arbetstid'!$C$2:$C$377,
'Kör- och arbetstid'!$A$2:$A$377),
"")</f>
        <v>55</v>
      </c>
      <c r="B883" s="24" t="s">
        <v>619</v>
      </c>
      <c r="C883" s="24" t="s">
        <v>1884</v>
      </c>
      <c r="D883" s="24">
        <v>504</v>
      </c>
      <c r="E883" s="24" t="s">
        <v>1903</v>
      </c>
      <c r="F883" s="24">
        <v>2</v>
      </c>
      <c r="G883" s="24" t="s">
        <v>1947</v>
      </c>
      <c r="H883" s="24" t="s">
        <v>1948</v>
      </c>
      <c r="I883" s="24" t="s">
        <v>1949</v>
      </c>
      <c r="J883" s="38">
        <v>432</v>
      </c>
      <c r="K883" s="24"/>
      <c r="L883" s="26">
        <f>VLOOKUP(A883,'Kör- och arbetstid'!$A$2:$N$377,13,FALSE)</f>
        <v>46199</v>
      </c>
      <c r="M883" s="27">
        <f t="shared" si="26"/>
        <v>26</v>
      </c>
      <c r="N883" s="28" t="str">
        <f t="shared" si="27"/>
        <v>fre</v>
      </c>
    </row>
    <row r="884" spans="1:14" ht="15" customHeight="1" x14ac:dyDescent="0.25">
      <c r="A884" s="23" cm="1">
        <f t="array" ref="A884">IFERROR(
_xlfn.XLOOKUP($E884&amp;"|"&amp;$F884,
'Kör- och arbetstid'!$B$2:$B$377&amp;"|"&amp;'Kör- och arbetstid'!$C$2:$C$377,
'Kör- och arbetstid'!$A$2:$A$377),
"")</f>
        <v>55</v>
      </c>
      <c r="B884" s="24" t="s">
        <v>619</v>
      </c>
      <c r="C884" s="24" t="s">
        <v>1884</v>
      </c>
      <c r="D884" s="24">
        <v>504</v>
      </c>
      <c r="E884" s="24" t="s">
        <v>1903</v>
      </c>
      <c r="F884" s="24">
        <v>2</v>
      </c>
      <c r="G884" s="24">
        <v>10</v>
      </c>
      <c r="H884" s="24" t="s">
        <v>1950</v>
      </c>
      <c r="I884" s="24" t="s">
        <v>1951</v>
      </c>
      <c r="J884" s="38">
        <v>350</v>
      </c>
      <c r="K884" s="24"/>
      <c r="L884" s="26">
        <f>VLOOKUP(A884,'Kör- och arbetstid'!$A$2:$N$377,13,FALSE)</f>
        <v>46199</v>
      </c>
      <c r="M884" s="27">
        <f t="shared" si="26"/>
        <v>26</v>
      </c>
      <c r="N884" s="28" t="str">
        <f t="shared" si="27"/>
        <v>fre</v>
      </c>
    </row>
    <row r="885" spans="1:14" ht="15" customHeight="1" x14ac:dyDescent="0.25">
      <c r="A885" s="23" cm="1">
        <f t="array" ref="A885">IFERROR(
_xlfn.XLOOKUP($E885&amp;"|"&amp;$F885,
'Kör- och arbetstid'!$B$2:$B$377&amp;"|"&amp;'Kör- och arbetstid'!$C$2:$C$377,
'Kör- och arbetstid'!$A$2:$A$377),
"")</f>
        <v>55</v>
      </c>
      <c r="B885" s="24" t="s">
        <v>619</v>
      </c>
      <c r="C885" s="24" t="s">
        <v>1884</v>
      </c>
      <c r="D885" s="24">
        <v>504</v>
      </c>
      <c r="E885" s="24" t="s">
        <v>1903</v>
      </c>
      <c r="F885" s="24">
        <v>2</v>
      </c>
      <c r="G885" s="24">
        <v>9</v>
      </c>
      <c r="H885" s="24" t="s">
        <v>1950</v>
      </c>
      <c r="I885" s="24" t="s">
        <v>1952</v>
      </c>
      <c r="J885" s="38">
        <v>391</v>
      </c>
      <c r="K885" s="24"/>
      <c r="L885" s="26">
        <f>VLOOKUP(A885,'Kör- och arbetstid'!$A$2:$N$377,13,FALSE)</f>
        <v>46199</v>
      </c>
      <c r="M885" s="27">
        <f t="shared" si="26"/>
        <v>26</v>
      </c>
      <c r="N885" s="28" t="str">
        <f t="shared" si="27"/>
        <v>fre</v>
      </c>
    </row>
    <row r="886" spans="1:14" ht="15" customHeight="1" x14ac:dyDescent="0.25">
      <c r="A886" s="23" cm="1">
        <f t="array" ref="A886">IFERROR(
_xlfn.XLOOKUP($E886&amp;"|"&amp;$F886,
'Kör- och arbetstid'!$B$2:$B$377&amp;"|"&amp;'Kör- och arbetstid'!$C$2:$C$377,
'Kör- och arbetstid'!$A$2:$A$377),
"")</f>
        <v>55</v>
      </c>
      <c r="B886" s="24" t="s">
        <v>619</v>
      </c>
      <c r="C886" s="24" t="s">
        <v>1884</v>
      </c>
      <c r="D886" s="24">
        <v>504</v>
      </c>
      <c r="E886" s="24" t="s">
        <v>1903</v>
      </c>
      <c r="F886" s="24">
        <v>2</v>
      </c>
      <c r="G886" s="24">
        <v>8</v>
      </c>
      <c r="H886" s="24" t="s">
        <v>1953</v>
      </c>
      <c r="I886" s="24" t="s">
        <v>1954</v>
      </c>
      <c r="J886" s="38">
        <v>669</v>
      </c>
      <c r="K886" s="24"/>
      <c r="L886" s="26">
        <f>VLOOKUP(A886,'Kör- och arbetstid'!$A$2:$N$377,13,FALSE)</f>
        <v>46199</v>
      </c>
      <c r="M886" s="27">
        <f t="shared" si="26"/>
        <v>26</v>
      </c>
      <c r="N886" s="28" t="str">
        <f t="shared" si="27"/>
        <v>fre</v>
      </c>
    </row>
    <row r="887" spans="1:14" ht="15" customHeight="1" x14ac:dyDescent="0.25">
      <c r="A887" s="23" cm="1">
        <f t="array" ref="A887">IFERROR(
_xlfn.XLOOKUP($E887&amp;"|"&amp;$F887,
'Kör- och arbetstid'!$B$2:$B$377&amp;"|"&amp;'Kör- och arbetstid'!$C$2:$C$377,
'Kör- och arbetstid'!$A$2:$A$377),
"")</f>
        <v>55</v>
      </c>
      <c r="B887" s="24" t="s">
        <v>619</v>
      </c>
      <c r="C887" s="24" t="s">
        <v>1884</v>
      </c>
      <c r="D887" s="29">
        <v>504</v>
      </c>
      <c r="E887" s="29" t="s">
        <v>1903</v>
      </c>
      <c r="F887" s="24">
        <v>2</v>
      </c>
      <c r="G887" s="29" t="s">
        <v>1955</v>
      </c>
      <c r="H887" s="29" t="s">
        <v>1953</v>
      </c>
      <c r="I887" s="29" t="s">
        <v>1956</v>
      </c>
      <c r="J887" s="38">
        <v>457</v>
      </c>
      <c r="K887" s="30"/>
      <c r="L887" s="26">
        <f>VLOOKUP(A887,'Kör- och arbetstid'!$A$2:$N$377,13,FALSE)</f>
        <v>46199</v>
      </c>
      <c r="M887" s="27">
        <f t="shared" si="26"/>
        <v>26</v>
      </c>
      <c r="N887" s="28" t="str">
        <f t="shared" si="27"/>
        <v>fre</v>
      </c>
    </row>
    <row r="888" spans="1:14" ht="15" customHeight="1" x14ac:dyDescent="0.25">
      <c r="A888" s="23" cm="1">
        <f t="array" ref="A888">IFERROR(
_xlfn.XLOOKUP($E888&amp;"|"&amp;$F888,
'Kör- och arbetstid'!$B$2:$B$377&amp;"|"&amp;'Kör- och arbetstid'!$C$2:$C$377,
'Kör- och arbetstid'!$A$2:$A$377),
"")</f>
        <v>55</v>
      </c>
      <c r="B888" s="24" t="s">
        <v>619</v>
      </c>
      <c r="C888" s="24" t="s">
        <v>1884</v>
      </c>
      <c r="D888" s="29">
        <v>504</v>
      </c>
      <c r="E888" s="29" t="s">
        <v>1903</v>
      </c>
      <c r="F888" s="24">
        <v>2</v>
      </c>
      <c r="G888" s="29" t="s">
        <v>1957</v>
      </c>
      <c r="H888" s="29" t="s">
        <v>1958</v>
      </c>
      <c r="I888" s="29" t="s">
        <v>1959</v>
      </c>
      <c r="J888" s="38">
        <v>214</v>
      </c>
      <c r="K888" s="30"/>
      <c r="L888" s="26">
        <f>VLOOKUP(A888,'Kör- och arbetstid'!$A$2:$N$377,13,FALSE)</f>
        <v>46199</v>
      </c>
      <c r="M888" s="27">
        <f t="shared" si="26"/>
        <v>26</v>
      </c>
      <c r="N888" s="28" t="str">
        <f t="shared" si="27"/>
        <v>fre</v>
      </c>
    </row>
    <row r="889" spans="1:14" ht="15" customHeight="1" x14ac:dyDescent="0.25">
      <c r="A889" s="23" cm="1">
        <f t="array" ref="A889">IFERROR(
_xlfn.XLOOKUP($E889&amp;"|"&amp;$F889,
'Kör- och arbetstid'!$B$2:$B$377&amp;"|"&amp;'Kör- och arbetstid'!$C$2:$C$377,
'Kör- och arbetstid'!$A$2:$A$377),
"")</f>
        <v>56</v>
      </c>
      <c r="B889" s="24" t="s">
        <v>1224</v>
      </c>
      <c r="C889" s="24" t="s">
        <v>1880</v>
      </c>
      <c r="D889" s="24">
        <v>420</v>
      </c>
      <c r="E889" s="24" t="s">
        <v>1881</v>
      </c>
      <c r="F889" s="24">
        <v>1</v>
      </c>
      <c r="G889" s="24">
        <v>1</v>
      </c>
      <c r="H889" s="24" t="s">
        <v>1882</v>
      </c>
      <c r="I889" s="24" t="s">
        <v>1883</v>
      </c>
      <c r="J889" s="25">
        <v>969</v>
      </c>
      <c r="K889" s="24"/>
      <c r="L889" s="26">
        <f>VLOOKUP(A889,'Kör- och arbetstid'!$A$2:$N$377,13,FALSE)</f>
        <v>46200</v>
      </c>
      <c r="M889" s="27">
        <f t="shared" si="26"/>
        <v>26</v>
      </c>
      <c r="N889" s="28" t="str">
        <f t="shared" si="27"/>
        <v>lör</v>
      </c>
    </row>
    <row r="890" spans="1:14" ht="15" customHeight="1" x14ac:dyDescent="0.25">
      <c r="A890" s="23" cm="1">
        <f t="array" ref="A890">IFERROR(
_xlfn.XLOOKUP($E890&amp;"|"&amp;$F890,
'Kör- och arbetstid'!$B$2:$B$377&amp;"|"&amp;'Kör- och arbetstid'!$C$2:$C$377,
'Kör- och arbetstid'!$A$2:$A$377),
"")</f>
        <v>56</v>
      </c>
      <c r="B890" s="24" t="s">
        <v>1224</v>
      </c>
      <c r="C890" s="24" t="s">
        <v>1960</v>
      </c>
      <c r="D890" s="24">
        <v>492</v>
      </c>
      <c r="E890" s="24" t="s">
        <v>1960</v>
      </c>
      <c r="F890" s="24">
        <v>1</v>
      </c>
      <c r="G890" s="24">
        <v>6</v>
      </c>
      <c r="H890" s="24" t="s">
        <v>1961</v>
      </c>
      <c r="I890" s="24" t="s">
        <v>1962</v>
      </c>
      <c r="J890" s="25">
        <v>647</v>
      </c>
      <c r="K890" s="24"/>
      <c r="L890" s="26">
        <f>VLOOKUP(A890,'Kör- och arbetstid'!$A$2:$N$377,13,FALSE)</f>
        <v>46200</v>
      </c>
      <c r="M890" s="27">
        <f t="shared" si="26"/>
        <v>26</v>
      </c>
      <c r="N890" s="28" t="str">
        <f t="shared" si="27"/>
        <v>lör</v>
      </c>
    </row>
    <row r="891" spans="1:14" ht="15" customHeight="1" x14ac:dyDescent="0.25">
      <c r="A891" s="23" cm="1">
        <f t="array" ref="A891">IFERROR(
_xlfn.XLOOKUP($E891&amp;"|"&amp;$F891,
'Kör- och arbetstid'!$B$2:$B$377&amp;"|"&amp;'Kör- och arbetstid'!$C$2:$C$377,
'Kör- och arbetstid'!$A$2:$A$377),
"")</f>
        <v>56</v>
      </c>
      <c r="B891" s="24" t="s">
        <v>1224</v>
      </c>
      <c r="C891" s="24" t="s">
        <v>1960</v>
      </c>
      <c r="D891" s="24">
        <v>492</v>
      </c>
      <c r="E891" s="24" t="s">
        <v>1960</v>
      </c>
      <c r="F891" s="24">
        <v>1</v>
      </c>
      <c r="G891" s="24">
        <v>5</v>
      </c>
      <c r="H891" s="24" t="s">
        <v>1963</v>
      </c>
      <c r="I891" s="24" t="s">
        <v>1964</v>
      </c>
      <c r="J891" s="25">
        <v>747</v>
      </c>
      <c r="K891" s="24"/>
      <c r="L891" s="26">
        <f>VLOOKUP(A891,'Kör- och arbetstid'!$A$2:$N$377,13,FALSE)</f>
        <v>46200</v>
      </c>
      <c r="M891" s="27">
        <f t="shared" si="26"/>
        <v>26</v>
      </c>
      <c r="N891" s="28" t="str">
        <f t="shared" si="27"/>
        <v>lör</v>
      </c>
    </row>
    <row r="892" spans="1:14" ht="15" customHeight="1" x14ac:dyDescent="0.25">
      <c r="A892" s="23" cm="1">
        <f t="array" ref="A892">IFERROR(
_xlfn.XLOOKUP($E892&amp;"|"&amp;$F892,
'Kör- och arbetstid'!$B$2:$B$377&amp;"|"&amp;'Kör- och arbetstid'!$C$2:$C$377,
'Kör- och arbetstid'!$A$2:$A$377),
"")</f>
        <v>56</v>
      </c>
      <c r="B892" s="24" t="s">
        <v>1224</v>
      </c>
      <c r="C892" s="29" t="s">
        <v>1960</v>
      </c>
      <c r="D892" s="29">
        <v>492</v>
      </c>
      <c r="E892" s="29" t="s">
        <v>1960</v>
      </c>
      <c r="F892" s="24">
        <v>1</v>
      </c>
      <c r="G892" s="29">
        <v>2</v>
      </c>
      <c r="H892" s="29" t="s">
        <v>1965</v>
      </c>
      <c r="I892" s="29" t="s">
        <v>1966</v>
      </c>
      <c r="J892" s="32">
        <v>868</v>
      </c>
      <c r="K892" s="30"/>
      <c r="L892" s="26">
        <f>VLOOKUP(A892,'Kör- och arbetstid'!$A$2:$N$377,13,FALSE)</f>
        <v>46200</v>
      </c>
      <c r="M892" s="27">
        <f t="shared" si="26"/>
        <v>26</v>
      </c>
      <c r="N892" s="28" t="str">
        <f t="shared" si="27"/>
        <v>lör</v>
      </c>
    </row>
    <row r="893" spans="1:14" ht="15" customHeight="1" x14ac:dyDescent="0.25">
      <c r="A893" s="23" cm="1">
        <f t="array" ref="A893">IFERROR(
_xlfn.XLOOKUP($E893&amp;"|"&amp;$F893,
'Kör- och arbetstid'!$B$2:$B$377&amp;"|"&amp;'Kör- och arbetstid'!$C$2:$C$377,
'Kör- och arbetstid'!$A$2:$A$377),
"")</f>
        <v>56</v>
      </c>
      <c r="B893" s="24" t="s">
        <v>1224</v>
      </c>
      <c r="C893" s="29" t="s">
        <v>1960</v>
      </c>
      <c r="D893" s="29">
        <v>492</v>
      </c>
      <c r="E893" s="29" t="s">
        <v>1960</v>
      </c>
      <c r="F893" s="24">
        <v>1</v>
      </c>
      <c r="G893" s="29">
        <v>3</v>
      </c>
      <c r="H893" s="29" t="s">
        <v>1967</v>
      </c>
      <c r="I893" s="29" t="s">
        <v>1968</v>
      </c>
      <c r="J893" s="32">
        <v>2492</v>
      </c>
      <c r="K893" s="30"/>
      <c r="L893" s="26">
        <f>VLOOKUP(A893,'Kör- och arbetstid'!$A$2:$N$377,13,FALSE)</f>
        <v>46200</v>
      </c>
      <c r="M893" s="27">
        <f t="shared" si="26"/>
        <v>26</v>
      </c>
      <c r="N893" s="28" t="str">
        <f t="shared" si="27"/>
        <v>lör</v>
      </c>
    </row>
    <row r="894" spans="1:14" ht="15" customHeight="1" x14ac:dyDescent="0.25">
      <c r="A894" s="23" cm="1">
        <f t="array" ref="A894">IFERROR(
_xlfn.XLOOKUP($E894&amp;"|"&amp;$F894,
'Kör- och arbetstid'!$B$2:$B$377&amp;"|"&amp;'Kör- och arbetstid'!$C$2:$C$377,
'Kör- och arbetstid'!$A$2:$A$377),
"")</f>
        <v>56</v>
      </c>
      <c r="B894" s="24" t="s">
        <v>1224</v>
      </c>
      <c r="C894" s="29" t="s">
        <v>1960</v>
      </c>
      <c r="D894" s="29">
        <v>492</v>
      </c>
      <c r="E894" s="29" t="s">
        <v>1960</v>
      </c>
      <c r="F894" s="24">
        <v>1</v>
      </c>
      <c r="G894" s="29">
        <v>4</v>
      </c>
      <c r="H894" s="29" t="s">
        <v>1969</v>
      </c>
      <c r="I894" s="29" t="s">
        <v>1970</v>
      </c>
      <c r="J894" s="32">
        <v>921</v>
      </c>
      <c r="K894" s="30"/>
      <c r="L894" s="26">
        <f>VLOOKUP(A894,'Kör- och arbetstid'!$A$2:$N$377,13,FALSE)</f>
        <v>46200</v>
      </c>
      <c r="M894" s="27">
        <f t="shared" si="26"/>
        <v>26</v>
      </c>
      <c r="N894" s="28" t="str">
        <f t="shared" si="27"/>
        <v>lör</v>
      </c>
    </row>
    <row r="895" spans="1:14" ht="15" customHeight="1" x14ac:dyDescent="0.25">
      <c r="A895" s="23" cm="1">
        <f t="array" ref="A895">IFERROR(
_xlfn.XLOOKUP($E895&amp;"|"&amp;$F895,
'Kör- och arbetstid'!$B$2:$B$377&amp;"|"&amp;'Kör- och arbetstid'!$C$2:$C$377,
'Kör- och arbetstid'!$A$2:$A$377),
"")</f>
        <v>56</v>
      </c>
      <c r="B895" s="24" t="s">
        <v>1224</v>
      </c>
      <c r="C895" s="24" t="s">
        <v>1971</v>
      </c>
      <c r="D895" s="24">
        <v>492</v>
      </c>
      <c r="E895" s="24" t="s">
        <v>1978</v>
      </c>
      <c r="F895" s="24">
        <v>1</v>
      </c>
      <c r="G895" s="24">
        <v>1</v>
      </c>
      <c r="H895" s="24" t="s">
        <v>1979</v>
      </c>
      <c r="I895" s="24" t="s">
        <v>1980</v>
      </c>
      <c r="J895" s="25">
        <v>720</v>
      </c>
      <c r="K895" s="24"/>
      <c r="L895" s="26">
        <f>VLOOKUP(A895,'Kör- och arbetstid'!$A$2:$N$377,13,FALSE)</f>
        <v>46200</v>
      </c>
      <c r="M895" s="27">
        <f t="shared" si="26"/>
        <v>26</v>
      </c>
      <c r="N895" s="28" t="str">
        <f t="shared" si="27"/>
        <v>lör</v>
      </c>
    </row>
    <row r="896" spans="1:14" ht="15" customHeight="1" x14ac:dyDescent="0.25">
      <c r="A896" s="23" cm="1">
        <f t="array" ref="A896">IFERROR(
_xlfn.XLOOKUP($E896&amp;"|"&amp;$F896,
'Kör- och arbetstid'!$B$2:$B$377&amp;"|"&amp;'Kör- och arbetstid'!$C$2:$C$377,
'Kör- och arbetstid'!$A$2:$A$377),
"")</f>
        <v>57</v>
      </c>
      <c r="B896" s="29" t="s">
        <v>1224</v>
      </c>
      <c r="C896" s="29" t="s">
        <v>1971</v>
      </c>
      <c r="D896" s="29">
        <v>421</v>
      </c>
      <c r="E896" s="29" t="s">
        <v>1972</v>
      </c>
      <c r="F896" s="29">
        <v>1</v>
      </c>
      <c r="G896" s="29">
        <v>1</v>
      </c>
      <c r="H896" s="29" t="s">
        <v>1973</v>
      </c>
      <c r="I896" s="29" t="s">
        <v>1974</v>
      </c>
      <c r="J896" s="32">
        <v>777</v>
      </c>
      <c r="K896" s="30"/>
      <c r="L896" s="26">
        <f>VLOOKUP(A896,'Kör- och arbetstid'!$A$2:$N$377,13,FALSE)</f>
        <v>46201</v>
      </c>
      <c r="M896" s="27">
        <f t="shared" si="26"/>
        <v>26</v>
      </c>
      <c r="N896" s="28" t="str">
        <f t="shared" si="27"/>
        <v>sön</v>
      </c>
    </row>
    <row r="897" spans="1:14" ht="15" customHeight="1" x14ac:dyDescent="0.25">
      <c r="A897" s="23" cm="1">
        <f t="array" ref="A897">IFERROR(
_xlfn.XLOOKUP($E897&amp;"|"&amp;$F897,
'Kör- och arbetstid'!$B$2:$B$377&amp;"|"&amp;'Kör- och arbetstid'!$C$2:$C$377,
'Kör- och arbetstid'!$A$2:$A$377),
"")</f>
        <v>57</v>
      </c>
      <c r="B897" s="29" t="s">
        <v>1224</v>
      </c>
      <c r="C897" s="29" t="s">
        <v>1971</v>
      </c>
      <c r="D897" s="29">
        <v>421</v>
      </c>
      <c r="E897" s="29" t="s">
        <v>1975</v>
      </c>
      <c r="F897" s="29">
        <v>1</v>
      </c>
      <c r="G897" s="29">
        <v>2</v>
      </c>
      <c r="H897" s="29" t="s">
        <v>1976</v>
      </c>
      <c r="I897" s="29" t="s">
        <v>1977</v>
      </c>
      <c r="J897" s="32">
        <v>778</v>
      </c>
      <c r="K897" s="30"/>
      <c r="L897" s="26">
        <f>VLOOKUP(A897,'Kör- och arbetstid'!$A$2:$N$377,13,FALSE)</f>
        <v>46201</v>
      </c>
      <c r="M897" s="27">
        <f t="shared" si="26"/>
        <v>26</v>
      </c>
      <c r="N897" s="28" t="str">
        <f t="shared" si="27"/>
        <v>sön</v>
      </c>
    </row>
    <row r="898" spans="1:14" ht="15" customHeight="1" x14ac:dyDescent="0.25">
      <c r="A898" s="23" cm="1">
        <f t="array" ref="A898">IFERROR(
_xlfn.XLOOKUP($E898&amp;"|"&amp;$F898,
'Kör- och arbetstid'!$B$2:$B$377&amp;"|"&amp;'Kör- och arbetstid'!$C$2:$C$377,
'Kör- och arbetstid'!$A$2:$A$377),
"")</f>
        <v>57</v>
      </c>
      <c r="B898" s="24" t="s">
        <v>1224</v>
      </c>
      <c r="C898" s="24" t="s">
        <v>1989</v>
      </c>
      <c r="D898" s="24">
        <v>414</v>
      </c>
      <c r="E898" s="24" t="s">
        <v>1989</v>
      </c>
      <c r="F898" s="24">
        <v>1</v>
      </c>
      <c r="G898" s="24">
        <v>2</v>
      </c>
      <c r="H898" s="24" t="s">
        <v>1990</v>
      </c>
      <c r="I898" s="24" t="s">
        <v>1991</v>
      </c>
      <c r="J898" s="25">
        <v>833</v>
      </c>
      <c r="K898" s="24"/>
      <c r="L898" s="26">
        <f>VLOOKUP(A898,'Kör- och arbetstid'!$A$2:$N$377,13,FALSE)</f>
        <v>46201</v>
      </c>
      <c r="M898" s="27">
        <f t="shared" si="26"/>
        <v>26</v>
      </c>
      <c r="N898" s="28" t="str">
        <f t="shared" si="27"/>
        <v>sön</v>
      </c>
    </row>
    <row r="899" spans="1:14" ht="15" customHeight="1" x14ac:dyDescent="0.25">
      <c r="A899" s="23" cm="1">
        <f t="array" ref="A899">IFERROR(
_xlfn.XLOOKUP($E899&amp;"|"&amp;$F899,
'Kör- och arbetstid'!$B$2:$B$377&amp;"|"&amp;'Kör- och arbetstid'!$C$2:$C$377,
'Kör- och arbetstid'!$A$2:$A$377),
"")</f>
        <v>57</v>
      </c>
      <c r="B899" s="24" t="s">
        <v>1224</v>
      </c>
      <c r="C899" s="24" t="s">
        <v>1989</v>
      </c>
      <c r="D899" s="24">
        <v>414</v>
      </c>
      <c r="E899" s="24" t="s">
        <v>1989</v>
      </c>
      <c r="F899" s="24">
        <v>1</v>
      </c>
      <c r="G899" s="24">
        <v>1</v>
      </c>
      <c r="H899" s="24" t="s">
        <v>1992</v>
      </c>
      <c r="I899" s="24" t="s">
        <v>1993</v>
      </c>
      <c r="J899" s="25">
        <v>196</v>
      </c>
      <c r="K899" s="24"/>
      <c r="L899" s="26">
        <f>VLOOKUP(A899,'Kör- och arbetstid'!$A$2:$N$377,13,FALSE)</f>
        <v>46201</v>
      </c>
      <c r="M899" s="27">
        <f t="shared" si="26"/>
        <v>26</v>
      </c>
      <c r="N899" s="28" t="str">
        <f t="shared" si="27"/>
        <v>sön</v>
      </c>
    </row>
    <row r="900" spans="1:14" ht="15" customHeight="1" x14ac:dyDescent="0.25">
      <c r="A900" s="23" cm="1">
        <f t="array" ref="A900">IFERROR(
_xlfn.XLOOKUP($E900&amp;"|"&amp;$F900,
'Kör- och arbetstid'!$B$2:$B$377&amp;"|"&amp;'Kör- och arbetstid'!$C$2:$C$377,
'Kör- och arbetstid'!$A$2:$A$377),
"")</f>
        <v>57</v>
      </c>
      <c r="B900" s="29" t="s">
        <v>1994</v>
      </c>
      <c r="C900" s="29" t="s">
        <v>1995</v>
      </c>
      <c r="D900" s="29">
        <v>421</v>
      </c>
      <c r="E900" s="29" t="s">
        <v>1996</v>
      </c>
      <c r="F900" s="29">
        <v>1</v>
      </c>
      <c r="G900" s="29">
        <v>2</v>
      </c>
      <c r="H900" s="24" t="s">
        <v>1997</v>
      </c>
      <c r="I900" s="24" t="s">
        <v>1998</v>
      </c>
      <c r="J900" s="24">
        <v>768</v>
      </c>
      <c r="K900" s="30"/>
      <c r="L900" s="26">
        <f>VLOOKUP(A900,'Kör- och arbetstid'!$A$2:$N$377,13,FALSE)</f>
        <v>46201</v>
      </c>
      <c r="M900" s="27">
        <f t="shared" si="26"/>
        <v>26</v>
      </c>
      <c r="N900" s="28" t="str">
        <f t="shared" si="27"/>
        <v>sön</v>
      </c>
    </row>
    <row r="901" spans="1:14" ht="15" customHeight="1" x14ac:dyDescent="0.25">
      <c r="A901" s="23" cm="1">
        <f t="array" ref="A901">IFERROR(
_xlfn.XLOOKUP($E901&amp;"|"&amp;$F901,
'Kör- och arbetstid'!$B$2:$B$377&amp;"|"&amp;'Kör- och arbetstid'!$C$2:$C$377,
'Kör- och arbetstid'!$A$2:$A$377),
"")</f>
        <v>57</v>
      </c>
      <c r="B901" s="29" t="s">
        <v>1224</v>
      </c>
      <c r="C901" s="24" t="s">
        <v>1999</v>
      </c>
      <c r="D901" s="24">
        <v>421</v>
      </c>
      <c r="E901" s="24" t="s">
        <v>2000</v>
      </c>
      <c r="F901" s="24">
        <v>1</v>
      </c>
      <c r="G901" s="24">
        <v>2</v>
      </c>
      <c r="H901" s="24" t="s">
        <v>2001</v>
      </c>
      <c r="I901" s="24" t="s">
        <v>2002</v>
      </c>
      <c r="J901" s="25">
        <v>724</v>
      </c>
      <c r="K901" s="24"/>
      <c r="L901" s="26">
        <f>VLOOKUP(A901,'Kör- och arbetstid'!$A$2:$N$377,13,FALSE)</f>
        <v>46201</v>
      </c>
      <c r="M901" s="27">
        <f t="shared" si="26"/>
        <v>26</v>
      </c>
      <c r="N901" s="28" t="str">
        <f t="shared" si="27"/>
        <v>sön</v>
      </c>
    </row>
    <row r="902" spans="1:14" ht="15" customHeight="1" x14ac:dyDescent="0.25">
      <c r="A902" s="23" cm="1">
        <f t="array" ref="A902">IFERROR(
_xlfn.XLOOKUP($E902&amp;"|"&amp;$F902,
'Kör- och arbetstid'!$B$2:$B$377&amp;"|"&amp;'Kör- och arbetstid'!$C$2:$C$377,
'Kör- och arbetstid'!$A$2:$A$377),
"")</f>
        <v>58</v>
      </c>
      <c r="B902" s="29" t="s">
        <v>1224</v>
      </c>
      <c r="C902" s="29" t="s">
        <v>1981</v>
      </c>
      <c r="D902" s="29">
        <v>414</v>
      </c>
      <c r="E902" s="29" t="s">
        <v>1982</v>
      </c>
      <c r="F902" s="24">
        <v>1</v>
      </c>
      <c r="G902" s="29">
        <v>1</v>
      </c>
      <c r="H902" s="29" t="s">
        <v>1983</v>
      </c>
      <c r="I902" s="42" t="s">
        <v>1984</v>
      </c>
      <c r="J902" s="29">
        <v>90</v>
      </c>
      <c r="K902" s="87"/>
      <c r="L902" s="26">
        <f>VLOOKUP(A902,'Kör- och arbetstid'!$A$2:$N$377,13,FALSE)</f>
        <v>46202</v>
      </c>
      <c r="M902" s="27">
        <f t="shared" si="26"/>
        <v>27</v>
      </c>
      <c r="N902" s="28" t="str">
        <f t="shared" si="27"/>
        <v>mån</v>
      </c>
    </row>
    <row r="903" spans="1:14" ht="15" customHeight="1" x14ac:dyDescent="0.25">
      <c r="A903" s="23" cm="1">
        <f t="array" ref="A903">IFERROR(
_xlfn.XLOOKUP($E903&amp;"|"&amp;$F903,
'Kör- och arbetstid'!$B$2:$B$377&amp;"|"&amp;'Kör- och arbetstid'!$C$2:$C$377,
'Kör- och arbetstid'!$A$2:$A$377),
"")</f>
        <v>58</v>
      </c>
      <c r="B903" s="24" t="s">
        <v>1224</v>
      </c>
      <c r="C903" s="24" t="s">
        <v>1985</v>
      </c>
      <c r="D903" s="24">
        <v>414</v>
      </c>
      <c r="E903" s="24" t="s">
        <v>1986</v>
      </c>
      <c r="F903" s="29">
        <v>1</v>
      </c>
      <c r="G903" s="24">
        <v>2</v>
      </c>
      <c r="H903" s="24" t="s">
        <v>1987</v>
      </c>
      <c r="I903" s="37" t="s">
        <v>1988</v>
      </c>
      <c r="J903" s="25">
        <v>739</v>
      </c>
      <c r="K903" s="40"/>
      <c r="L903" s="26">
        <f>VLOOKUP(A903,'Kör- och arbetstid'!$A$2:$N$377,13,FALSE)</f>
        <v>46202</v>
      </c>
      <c r="M903" s="27">
        <f t="shared" si="26"/>
        <v>27</v>
      </c>
      <c r="N903" s="28" t="str">
        <f t="shared" si="27"/>
        <v>mån</v>
      </c>
    </row>
    <row r="904" spans="1:14" ht="15" customHeight="1" x14ac:dyDescent="0.25">
      <c r="A904" s="23" cm="1">
        <f t="array" ref="A904">IFERROR(
_xlfn.XLOOKUP($E904&amp;"|"&amp;$F904,
'Kör- och arbetstid'!$B$2:$B$377&amp;"|"&amp;'Kör- och arbetstid'!$C$2:$C$377,
'Kör- och arbetstid'!$A$2:$A$377),
"")</f>
        <v>58</v>
      </c>
      <c r="B904" s="24" t="s">
        <v>1224</v>
      </c>
      <c r="C904" s="24" t="s">
        <v>2150</v>
      </c>
      <c r="D904" s="24">
        <v>450</v>
      </c>
      <c r="E904" s="24" t="s">
        <v>2151</v>
      </c>
      <c r="F904" s="24">
        <v>1</v>
      </c>
      <c r="G904" s="24">
        <v>25</v>
      </c>
      <c r="H904" s="24" t="s">
        <v>2152</v>
      </c>
      <c r="I904" s="37" t="s">
        <v>2153</v>
      </c>
      <c r="J904" s="38">
        <v>559</v>
      </c>
      <c r="K904" s="40"/>
      <c r="L904" s="26">
        <f>VLOOKUP(A904,'Kör- och arbetstid'!$A$2:$N$377,13,FALSE)</f>
        <v>46202</v>
      </c>
      <c r="M904" s="27">
        <f t="shared" si="26"/>
        <v>27</v>
      </c>
      <c r="N904" s="28" t="str">
        <f t="shared" si="27"/>
        <v>mån</v>
      </c>
    </row>
    <row r="905" spans="1:14" ht="15" customHeight="1" x14ac:dyDescent="0.25">
      <c r="A905" s="23" cm="1">
        <f t="array" ref="A905">IFERROR(
_xlfn.XLOOKUP($E905&amp;"|"&amp;$F905,
'Kör- och arbetstid'!$B$2:$B$377&amp;"|"&amp;'Kör- och arbetstid'!$C$2:$C$377,
'Kör- och arbetstid'!$A$2:$A$377),
"")</f>
        <v>58</v>
      </c>
      <c r="B905" s="24" t="s">
        <v>1224</v>
      </c>
      <c r="C905" s="24" t="s">
        <v>2150</v>
      </c>
      <c r="D905" s="24">
        <v>450</v>
      </c>
      <c r="E905" s="24" t="s">
        <v>2151</v>
      </c>
      <c r="F905" s="24">
        <v>1</v>
      </c>
      <c r="G905" s="24">
        <v>26</v>
      </c>
      <c r="H905" s="24" t="s">
        <v>2154</v>
      </c>
      <c r="I905" s="37" t="s">
        <v>2155</v>
      </c>
      <c r="J905" s="38">
        <v>406</v>
      </c>
      <c r="K905" s="40"/>
      <c r="L905" s="26">
        <f>VLOOKUP(A905,'Kör- och arbetstid'!$A$2:$N$377,13,FALSE)</f>
        <v>46202</v>
      </c>
      <c r="M905" s="27">
        <f t="shared" ref="M905:M968" si="28">_xlfn.ISOWEEKNUM(L905)</f>
        <v>27</v>
      </c>
      <c r="N905" s="28" t="str">
        <f t="shared" ref="N905:N968" si="29">TEXT(L905,"DDD")</f>
        <v>mån</v>
      </c>
    </row>
    <row r="906" spans="1:14" ht="15" customHeight="1" x14ac:dyDescent="0.25">
      <c r="A906" s="23" cm="1">
        <f t="array" ref="A906">IFERROR(
_xlfn.XLOOKUP($E906&amp;"|"&amp;$F906,
'Kör- och arbetstid'!$B$2:$B$377&amp;"|"&amp;'Kör- och arbetstid'!$C$2:$C$377,
'Kör- och arbetstid'!$A$2:$A$377),
"")</f>
        <v>58</v>
      </c>
      <c r="B906" s="24" t="s">
        <v>1224</v>
      </c>
      <c r="C906" s="24" t="s">
        <v>2150</v>
      </c>
      <c r="D906" s="24">
        <v>450</v>
      </c>
      <c r="E906" s="24" t="s">
        <v>2151</v>
      </c>
      <c r="F906" s="24">
        <v>1</v>
      </c>
      <c r="G906" s="24">
        <v>27</v>
      </c>
      <c r="H906" s="24" t="s">
        <v>2154</v>
      </c>
      <c r="I906" s="37" t="s">
        <v>2156</v>
      </c>
      <c r="J906" s="38">
        <v>447</v>
      </c>
      <c r="K906" s="40"/>
      <c r="L906" s="26">
        <f>VLOOKUP(A906,'Kör- och arbetstid'!$A$2:$N$377,13,FALSE)</f>
        <v>46202</v>
      </c>
      <c r="M906" s="27">
        <f t="shared" si="28"/>
        <v>27</v>
      </c>
      <c r="N906" s="28" t="str">
        <f t="shared" si="29"/>
        <v>mån</v>
      </c>
    </row>
    <row r="907" spans="1:14" ht="15" customHeight="1" x14ac:dyDescent="0.25">
      <c r="A907" s="23" cm="1">
        <f t="array" ref="A907">IFERROR(
_xlfn.XLOOKUP($E907&amp;"|"&amp;$F907,
'Kör- och arbetstid'!$B$2:$B$377&amp;"|"&amp;'Kör- och arbetstid'!$C$2:$C$377,
'Kör- och arbetstid'!$A$2:$A$377),
"")</f>
        <v>58</v>
      </c>
      <c r="B907" s="24" t="s">
        <v>1224</v>
      </c>
      <c r="C907" s="24" t="s">
        <v>2150</v>
      </c>
      <c r="D907" s="24">
        <v>450</v>
      </c>
      <c r="E907" s="24" t="s">
        <v>2151</v>
      </c>
      <c r="F907" s="24">
        <v>1</v>
      </c>
      <c r="G907" s="24" t="s">
        <v>2157</v>
      </c>
      <c r="H907" s="24" t="s">
        <v>2158</v>
      </c>
      <c r="I907" s="37" t="s">
        <v>2159</v>
      </c>
      <c r="J907" s="38">
        <v>17</v>
      </c>
      <c r="K907" s="40"/>
      <c r="L907" s="26">
        <f>VLOOKUP(A907,'Kör- och arbetstid'!$A$2:$N$377,13,FALSE)</f>
        <v>46202</v>
      </c>
      <c r="M907" s="27">
        <f t="shared" si="28"/>
        <v>27</v>
      </c>
      <c r="N907" s="28" t="str">
        <f t="shared" si="29"/>
        <v>mån</v>
      </c>
    </row>
    <row r="908" spans="1:14" ht="15" customHeight="1" x14ac:dyDescent="0.25">
      <c r="A908" s="23" cm="1">
        <f t="array" ref="A908">IFERROR(
_xlfn.XLOOKUP($E908&amp;"|"&amp;$F908,
'Kör- och arbetstid'!$B$2:$B$377&amp;"|"&amp;'Kör- och arbetstid'!$C$2:$C$377,
'Kör- och arbetstid'!$A$2:$A$377),
"")</f>
        <v>58</v>
      </c>
      <c r="B908" s="24" t="s">
        <v>1224</v>
      </c>
      <c r="C908" s="24" t="s">
        <v>2150</v>
      </c>
      <c r="D908" s="29">
        <v>450</v>
      </c>
      <c r="E908" s="29" t="s">
        <v>2151</v>
      </c>
      <c r="F908" s="24">
        <v>1</v>
      </c>
      <c r="G908" s="29">
        <v>31</v>
      </c>
      <c r="H908" s="29" t="s">
        <v>2160</v>
      </c>
      <c r="I908" s="42" t="s">
        <v>2161</v>
      </c>
      <c r="J908" s="38">
        <v>129</v>
      </c>
      <c r="K908" s="40"/>
      <c r="L908" s="26">
        <f>VLOOKUP(A908,'Kör- och arbetstid'!$A$2:$N$377,13,FALSE)</f>
        <v>46202</v>
      </c>
      <c r="M908" s="27">
        <f t="shared" si="28"/>
        <v>27</v>
      </c>
      <c r="N908" s="28" t="str">
        <f t="shared" si="29"/>
        <v>mån</v>
      </c>
    </row>
    <row r="909" spans="1:14" ht="15" customHeight="1" x14ac:dyDescent="0.25">
      <c r="A909" s="23" cm="1">
        <f t="array" ref="A909">IFERROR(
_xlfn.XLOOKUP($E909&amp;"|"&amp;$F909,
'Kör- och arbetstid'!$B$2:$B$377&amp;"|"&amp;'Kör- och arbetstid'!$C$2:$C$377,
'Kör- och arbetstid'!$A$2:$A$377),
"")</f>
        <v>58</v>
      </c>
      <c r="B909" s="24" t="s">
        <v>1224</v>
      </c>
      <c r="C909" s="24" t="s">
        <v>2150</v>
      </c>
      <c r="D909" s="24">
        <v>450</v>
      </c>
      <c r="E909" s="24" t="s">
        <v>2151</v>
      </c>
      <c r="F909" s="24">
        <v>1</v>
      </c>
      <c r="G909" s="24">
        <v>29</v>
      </c>
      <c r="H909" s="24" t="s">
        <v>2154</v>
      </c>
      <c r="I909" s="37" t="s">
        <v>2162</v>
      </c>
      <c r="J909" s="38">
        <v>479</v>
      </c>
      <c r="K909" s="40"/>
      <c r="L909" s="26">
        <f>VLOOKUP(A909,'Kör- och arbetstid'!$A$2:$N$377,13,FALSE)</f>
        <v>46202</v>
      </c>
      <c r="M909" s="27">
        <f t="shared" si="28"/>
        <v>27</v>
      </c>
      <c r="N909" s="28" t="str">
        <f t="shared" si="29"/>
        <v>mån</v>
      </c>
    </row>
    <row r="910" spans="1:14" ht="15" customHeight="1" x14ac:dyDescent="0.25">
      <c r="A910" s="23" cm="1">
        <f t="array" ref="A910">IFERROR(
_xlfn.XLOOKUP($E910&amp;"|"&amp;$F910,
'Kör- och arbetstid'!$B$2:$B$377&amp;"|"&amp;'Kör- och arbetstid'!$C$2:$C$377,
'Kör- och arbetstid'!$A$2:$A$377),
"")</f>
        <v>58</v>
      </c>
      <c r="B910" s="24" t="s">
        <v>1224</v>
      </c>
      <c r="C910" s="24" t="s">
        <v>2150</v>
      </c>
      <c r="D910" s="24">
        <v>450</v>
      </c>
      <c r="E910" s="24" t="s">
        <v>2151</v>
      </c>
      <c r="F910" s="24">
        <v>1</v>
      </c>
      <c r="G910" s="24">
        <v>24</v>
      </c>
      <c r="H910" s="24" t="s">
        <v>2163</v>
      </c>
      <c r="I910" s="37" t="s">
        <v>2164</v>
      </c>
      <c r="J910" s="38">
        <v>794</v>
      </c>
      <c r="K910" s="40"/>
      <c r="L910" s="26">
        <f>VLOOKUP(A910,'Kör- och arbetstid'!$A$2:$N$377,13,FALSE)</f>
        <v>46202</v>
      </c>
      <c r="M910" s="27">
        <f t="shared" si="28"/>
        <v>27</v>
      </c>
      <c r="N910" s="28" t="str">
        <f t="shared" si="29"/>
        <v>mån</v>
      </c>
    </row>
    <row r="911" spans="1:14" ht="15" customHeight="1" x14ac:dyDescent="0.25">
      <c r="A911" s="23" cm="1">
        <f t="array" ref="A911">IFERROR(
_xlfn.XLOOKUP($E911&amp;"|"&amp;$F911,
'Kör- och arbetstid'!$B$2:$B$377&amp;"|"&amp;'Kör- och arbetstid'!$C$2:$C$377,
'Kör- och arbetstid'!$A$2:$A$377),
"")</f>
        <v>58</v>
      </c>
      <c r="B911" s="24" t="s">
        <v>1224</v>
      </c>
      <c r="C911" s="24" t="s">
        <v>2150</v>
      </c>
      <c r="D911" s="24">
        <v>450</v>
      </c>
      <c r="E911" s="24" t="s">
        <v>2151</v>
      </c>
      <c r="F911" s="24">
        <v>1</v>
      </c>
      <c r="G911" s="24">
        <v>23</v>
      </c>
      <c r="H911" s="24" t="s">
        <v>2165</v>
      </c>
      <c r="I911" s="24" t="s">
        <v>2166</v>
      </c>
      <c r="J911" s="38">
        <v>873</v>
      </c>
      <c r="K911" s="24"/>
      <c r="L911" s="26">
        <f>VLOOKUP(A911,'Kör- och arbetstid'!$A$2:$N$377,13,FALSE)</f>
        <v>46202</v>
      </c>
      <c r="M911" s="27">
        <f t="shared" si="28"/>
        <v>27</v>
      </c>
      <c r="N911" s="28" t="str">
        <f t="shared" si="29"/>
        <v>mån</v>
      </c>
    </row>
    <row r="912" spans="1:14" ht="15" customHeight="1" x14ac:dyDescent="0.25">
      <c r="A912" s="23" cm="1">
        <f t="array" ref="A912">IFERROR(
_xlfn.XLOOKUP($E912&amp;"|"&amp;$F912,
'Kör- och arbetstid'!$B$2:$B$377&amp;"|"&amp;'Kör- och arbetstid'!$C$2:$C$377,
'Kör- och arbetstid'!$A$2:$A$377),
"")</f>
        <v>58</v>
      </c>
      <c r="B912" s="24" t="s">
        <v>1224</v>
      </c>
      <c r="C912" s="24" t="s">
        <v>2150</v>
      </c>
      <c r="D912" s="24">
        <v>450</v>
      </c>
      <c r="E912" s="24" t="s">
        <v>2151</v>
      </c>
      <c r="F912" s="24">
        <v>1</v>
      </c>
      <c r="G912" s="24">
        <v>28</v>
      </c>
      <c r="H912" s="24" t="s">
        <v>2167</v>
      </c>
      <c r="I912" s="24" t="s">
        <v>2168</v>
      </c>
      <c r="J912" s="38">
        <v>613</v>
      </c>
      <c r="K912" s="24"/>
      <c r="L912" s="26">
        <f>VLOOKUP(A912,'Kör- och arbetstid'!$A$2:$N$377,13,FALSE)</f>
        <v>46202</v>
      </c>
      <c r="M912" s="27">
        <f t="shared" si="28"/>
        <v>27</v>
      </c>
      <c r="N912" s="28" t="str">
        <f t="shared" si="29"/>
        <v>mån</v>
      </c>
    </row>
    <row r="913" spans="1:14" ht="15" customHeight="1" x14ac:dyDescent="0.25">
      <c r="A913" s="23" cm="1">
        <f t="array" ref="A913">IFERROR(
_xlfn.XLOOKUP($E913&amp;"|"&amp;$F913,
'Kör- och arbetstid'!$B$2:$B$377&amp;"|"&amp;'Kör- och arbetstid'!$C$2:$C$377,
'Kör- och arbetstid'!$A$2:$A$377),
"")</f>
        <v>58</v>
      </c>
      <c r="B913" s="24" t="s">
        <v>1224</v>
      </c>
      <c r="C913" s="24" t="s">
        <v>2150</v>
      </c>
      <c r="D913" s="24">
        <v>450</v>
      </c>
      <c r="E913" s="24" t="s">
        <v>2151</v>
      </c>
      <c r="F913" s="24">
        <v>1</v>
      </c>
      <c r="G913" s="24" t="s">
        <v>2169</v>
      </c>
      <c r="H913" s="24" t="s">
        <v>2170</v>
      </c>
      <c r="I913" s="24" t="s">
        <v>2171</v>
      </c>
      <c r="J913" s="38">
        <v>39</v>
      </c>
      <c r="K913" s="24"/>
      <c r="L913" s="26">
        <f>VLOOKUP(A913,'Kör- och arbetstid'!$A$2:$N$377,13,FALSE)</f>
        <v>46202</v>
      </c>
      <c r="M913" s="27">
        <f t="shared" si="28"/>
        <v>27</v>
      </c>
      <c r="N913" s="28" t="str">
        <f t="shared" si="29"/>
        <v>mån</v>
      </c>
    </row>
    <row r="914" spans="1:14" ht="15" customHeight="1" x14ac:dyDescent="0.25">
      <c r="A914" s="23" cm="1">
        <f t="array" ref="A914">IFERROR(
_xlfn.XLOOKUP($E914&amp;"|"&amp;$F914,
'Kör- och arbetstid'!$B$2:$B$377&amp;"|"&amp;'Kör- och arbetstid'!$C$2:$C$377,
'Kör- och arbetstid'!$A$2:$A$377),
"")</f>
        <v>58</v>
      </c>
      <c r="B914" s="24" t="s">
        <v>1224</v>
      </c>
      <c r="C914" s="24" t="s">
        <v>2150</v>
      </c>
      <c r="D914" s="24">
        <v>450</v>
      </c>
      <c r="E914" s="24" t="s">
        <v>2151</v>
      </c>
      <c r="F914" s="24">
        <v>1</v>
      </c>
      <c r="G914" s="24" t="s">
        <v>2172</v>
      </c>
      <c r="H914" s="24" t="s">
        <v>2173</v>
      </c>
      <c r="I914" s="24" t="s">
        <v>2174</v>
      </c>
      <c r="J914" s="38">
        <v>68</v>
      </c>
      <c r="K914" s="24"/>
      <c r="L914" s="26">
        <f>VLOOKUP(A914,'Kör- och arbetstid'!$A$2:$N$377,13,FALSE)</f>
        <v>46202</v>
      </c>
      <c r="M914" s="27">
        <f t="shared" si="28"/>
        <v>27</v>
      </c>
      <c r="N914" s="28" t="str">
        <f t="shared" si="29"/>
        <v>mån</v>
      </c>
    </row>
    <row r="915" spans="1:14" ht="15" customHeight="1" x14ac:dyDescent="0.25">
      <c r="A915" s="23" cm="1">
        <f t="array" ref="A915">IFERROR(
_xlfn.XLOOKUP($E915&amp;"|"&amp;$F915,
'Kör- och arbetstid'!$B$2:$B$377&amp;"|"&amp;'Kör- och arbetstid'!$C$2:$C$377,
'Kör- och arbetstid'!$A$2:$A$377),
"")</f>
        <v>58</v>
      </c>
      <c r="B915" s="24" t="s">
        <v>1224</v>
      </c>
      <c r="C915" s="24" t="s">
        <v>2150</v>
      </c>
      <c r="D915" s="24">
        <v>450</v>
      </c>
      <c r="E915" s="24" t="s">
        <v>2151</v>
      </c>
      <c r="F915" s="24">
        <v>1</v>
      </c>
      <c r="G915" s="24" t="s">
        <v>2175</v>
      </c>
      <c r="H915" s="24" t="s">
        <v>2173</v>
      </c>
      <c r="I915" s="24" t="s">
        <v>2176</v>
      </c>
      <c r="J915" s="38">
        <v>67</v>
      </c>
      <c r="K915" s="24"/>
      <c r="L915" s="26">
        <f>VLOOKUP(A915,'Kör- och arbetstid'!$A$2:$N$377,13,FALSE)</f>
        <v>46202</v>
      </c>
      <c r="M915" s="27">
        <f t="shared" si="28"/>
        <v>27</v>
      </c>
      <c r="N915" s="28" t="str">
        <f t="shared" si="29"/>
        <v>mån</v>
      </c>
    </row>
    <row r="916" spans="1:14" ht="15" customHeight="1" x14ac:dyDescent="0.25">
      <c r="A916" s="23" cm="1">
        <f t="array" ref="A916">IFERROR(
_xlfn.XLOOKUP($E916&amp;"|"&amp;$F916,
'Kör- och arbetstid'!$B$2:$B$377&amp;"|"&amp;'Kör- och arbetstid'!$C$2:$C$377,
'Kör- och arbetstid'!$A$2:$A$377),
"")</f>
        <v>58</v>
      </c>
      <c r="B916" s="24" t="s">
        <v>1224</v>
      </c>
      <c r="C916" s="24" t="s">
        <v>2150</v>
      </c>
      <c r="D916" s="24">
        <v>450</v>
      </c>
      <c r="E916" s="24" t="s">
        <v>2151</v>
      </c>
      <c r="F916" s="24">
        <v>1</v>
      </c>
      <c r="G916" s="24">
        <v>3</v>
      </c>
      <c r="H916" s="24" t="s">
        <v>2177</v>
      </c>
      <c r="I916" s="24" t="s">
        <v>2178</v>
      </c>
      <c r="J916" s="38">
        <v>625</v>
      </c>
      <c r="K916" s="24"/>
      <c r="L916" s="26">
        <f>VLOOKUP(A916,'Kör- och arbetstid'!$A$2:$N$377,13,FALSE)</f>
        <v>46202</v>
      </c>
      <c r="M916" s="27">
        <f t="shared" si="28"/>
        <v>27</v>
      </c>
      <c r="N916" s="28" t="str">
        <f t="shared" si="29"/>
        <v>mån</v>
      </c>
    </row>
    <row r="917" spans="1:14" ht="15" customHeight="1" x14ac:dyDescent="0.25">
      <c r="A917" s="23" cm="1">
        <f t="array" ref="A917">IFERROR(
_xlfn.XLOOKUP($E917&amp;"|"&amp;$F917,
'Kör- och arbetstid'!$B$2:$B$377&amp;"|"&amp;'Kör- och arbetstid'!$C$2:$C$377,
'Kör- och arbetstid'!$A$2:$A$377),
"")</f>
        <v>58</v>
      </c>
      <c r="B917" s="24" t="s">
        <v>1224</v>
      </c>
      <c r="C917" s="24" t="s">
        <v>2150</v>
      </c>
      <c r="D917" s="24">
        <v>450</v>
      </c>
      <c r="E917" s="24" t="s">
        <v>2151</v>
      </c>
      <c r="F917" s="24">
        <v>1</v>
      </c>
      <c r="G917" s="24">
        <v>4</v>
      </c>
      <c r="H917" s="24" t="s">
        <v>2179</v>
      </c>
      <c r="I917" s="24" t="s">
        <v>2180</v>
      </c>
      <c r="J917" s="38">
        <v>529</v>
      </c>
      <c r="K917" s="24"/>
      <c r="L917" s="26">
        <f>VLOOKUP(A917,'Kör- och arbetstid'!$A$2:$N$377,13,FALSE)</f>
        <v>46202</v>
      </c>
      <c r="M917" s="27">
        <f t="shared" si="28"/>
        <v>27</v>
      </c>
      <c r="N917" s="28" t="str">
        <f t="shared" si="29"/>
        <v>mån</v>
      </c>
    </row>
    <row r="918" spans="1:14" ht="15" customHeight="1" x14ac:dyDescent="0.25">
      <c r="A918" s="23" cm="1">
        <f t="array" ref="A918">IFERROR(
_xlfn.XLOOKUP($E918&amp;"|"&amp;$F918,
'Kör- och arbetstid'!$B$2:$B$377&amp;"|"&amp;'Kör- och arbetstid'!$C$2:$C$377,
'Kör- och arbetstid'!$A$2:$A$377),
"")</f>
        <v>59</v>
      </c>
      <c r="B918" s="29" t="s">
        <v>1994</v>
      </c>
      <c r="C918" s="24" t="s">
        <v>2003</v>
      </c>
      <c r="D918" s="24">
        <v>477</v>
      </c>
      <c r="E918" s="24" t="s">
        <v>2004</v>
      </c>
      <c r="F918" s="24">
        <v>1</v>
      </c>
      <c r="G918" s="24">
        <v>2</v>
      </c>
      <c r="H918" s="24" t="s">
        <v>2005</v>
      </c>
      <c r="I918" s="24" t="s">
        <v>2006</v>
      </c>
      <c r="J918" s="25">
        <v>927</v>
      </c>
      <c r="K918" s="24"/>
      <c r="L918" s="26">
        <f>VLOOKUP(A918,'Kör- och arbetstid'!$A$2:$N$377,13,FALSE)</f>
        <v>46203</v>
      </c>
      <c r="M918" s="27">
        <f t="shared" si="28"/>
        <v>27</v>
      </c>
      <c r="N918" s="28" t="str">
        <f t="shared" si="29"/>
        <v>tis</v>
      </c>
    </row>
    <row r="919" spans="1:14" ht="15" customHeight="1" x14ac:dyDescent="0.25">
      <c r="A919" s="23" cm="1">
        <f t="array" ref="A919">IFERROR(
_xlfn.XLOOKUP($E919&amp;"|"&amp;$F919,
'Kör- och arbetstid'!$B$2:$B$377&amp;"|"&amp;'Kör- och arbetstid'!$C$2:$C$377,
'Kör- och arbetstid'!$A$2:$A$377),
"")</f>
        <v>59</v>
      </c>
      <c r="B919" s="29" t="s">
        <v>1994</v>
      </c>
      <c r="C919" s="24" t="s">
        <v>2003</v>
      </c>
      <c r="D919" s="24">
        <v>477</v>
      </c>
      <c r="E919" s="24" t="s">
        <v>2004</v>
      </c>
      <c r="F919" s="24">
        <v>1</v>
      </c>
      <c r="G919" s="24" t="s">
        <v>629</v>
      </c>
      <c r="H919" s="24" t="s">
        <v>2007</v>
      </c>
      <c r="I919" s="24" t="s">
        <v>2008</v>
      </c>
      <c r="J919" s="25">
        <v>356</v>
      </c>
      <c r="K919" s="24"/>
      <c r="L919" s="26">
        <f>VLOOKUP(A919,'Kör- och arbetstid'!$A$2:$N$377,13,FALSE)</f>
        <v>46203</v>
      </c>
      <c r="M919" s="27">
        <f t="shared" si="28"/>
        <v>27</v>
      </c>
      <c r="N919" s="28" t="str">
        <f t="shared" si="29"/>
        <v>tis</v>
      </c>
    </row>
    <row r="920" spans="1:14" ht="15" customHeight="1" x14ac:dyDescent="0.25">
      <c r="A920" s="23" cm="1">
        <f t="array" ref="A920">IFERROR(
_xlfn.XLOOKUP($E920&amp;"|"&amp;$F920,
'Kör- och arbetstid'!$B$2:$B$377&amp;"|"&amp;'Kör- och arbetstid'!$C$2:$C$377,
'Kör- och arbetstid'!$A$2:$A$377),
"")</f>
        <v>59</v>
      </c>
      <c r="B920" s="24" t="s">
        <v>1994</v>
      </c>
      <c r="C920" s="24" t="s">
        <v>2009</v>
      </c>
      <c r="D920" s="24">
        <v>407</v>
      </c>
      <c r="E920" s="24" t="s">
        <v>2010</v>
      </c>
      <c r="F920" s="24">
        <v>1</v>
      </c>
      <c r="G920" s="29">
        <v>59</v>
      </c>
      <c r="H920" s="29" t="s">
        <v>2011</v>
      </c>
      <c r="I920" s="29" t="s">
        <v>2012</v>
      </c>
      <c r="J920" s="29">
        <v>847</v>
      </c>
      <c r="K920" s="30"/>
      <c r="L920" s="26">
        <f>VLOOKUP(A920,'Kör- och arbetstid'!$A$2:$N$377,13,FALSE)</f>
        <v>46203</v>
      </c>
      <c r="M920" s="27">
        <f t="shared" si="28"/>
        <v>27</v>
      </c>
      <c r="N920" s="28" t="str">
        <f t="shared" si="29"/>
        <v>tis</v>
      </c>
    </row>
    <row r="921" spans="1:14" ht="15" customHeight="1" x14ac:dyDescent="0.25">
      <c r="A921" s="23" cm="1">
        <f t="array" ref="A921">IFERROR(
_xlfn.XLOOKUP($E921&amp;"|"&amp;$F921,
'Kör- och arbetstid'!$B$2:$B$377&amp;"|"&amp;'Kör- och arbetstid'!$C$2:$C$377,
'Kör- och arbetstid'!$A$2:$A$377),
"")</f>
        <v>59</v>
      </c>
      <c r="B921" s="24" t="s">
        <v>1994</v>
      </c>
      <c r="C921" s="24" t="s">
        <v>2009</v>
      </c>
      <c r="D921" s="24">
        <v>407</v>
      </c>
      <c r="E921" s="24" t="s">
        <v>2010</v>
      </c>
      <c r="F921" s="24">
        <v>1</v>
      </c>
      <c r="G921" s="29">
        <v>60</v>
      </c>
      <c r="H921" s="29" t="s">
        <v>2013</v>
      </c>
      <c r="I921" s="29" t="s">
        <v>2014</v>
      </c>
      <c r="J921" s="29">
        <v>927</v>
      </c>
      <c r="K921" s="30"/>
      <c r="L921" s="26">
        <f>VLOOKUP(A921,'Kör- och arbetstid'!$A$2:$N$377,13,FALSE)</f>
        <v>46203</v>
      </c>
      <c r="M921" s="27">
        <f t="shared" si="28"/>
        <v>27</v>
      </c>
      <c r="N921" s="28" t="str">
        <f t="shared" si="29"/>
        <v>tis</v>
      </c>
    </row>
    <row r="922" spans="1:14" ht="15" customHeight="1" x14ac:dyDescent="0.25">
      <c r="A922" s="23" cm="1">
        <f t="array" ref="A922">IFERROR(
_xlfn.XLOOKUP($E922&amp;"|"&amp;$F922,
'Kör- och arbetstid'!$B$2:$B$377&amp;"|"&amp;'Kör- och arbetstid'!$C$2:$C$377,
'Kör- och arbetstid'!$A$2:$A$377),
"")</f>
        <v>59</v>
      </c>
      <c r="B922" s="24" t="s">
        <v>1994</v>
      </c>
      <c r="C922" s="24" t="s">
        <v>2009</v>
      </c>
      <c r="D922" s="24">
        <v>407</v>
      </c>
      <c r="E922" s="24" t="s">
        <v>2010</v>
      </c>
      <c r="F922" s="24">
        <v>1</v>
      </c>
      <c r="G922" s="29">
        <v>61</v>
      </c>
      <c r="H922" s="29" t="s">
        <v>2015</v>
      </c>
      <c r="I922" s="29" t="s">
        <v>2016</v>
      </c>
      <c r="J922" s="29">
        <v>517</v>
      </c>
      <c r="K922" s="30"/>
      <c r="L922" s="26">
        <f>VLOOKUP(A922,'Kör- och arbetstid'!$A$2:$N$377,13,FALSE)</f>
        <v>46203</v>
      </c>
      <c r="M922" s="27">
        <f t="shared" si="28"/>
        <v>27</v>
      </c>
      <c r="N922" s="28" t="str">
        <f t="shared" si="29"/>
        <v>tis</v>
      </c>
    </row>
    <row r="923" spans="1:14" ht="15" customHeight="1" x14ac:dyDescent="0.25">
      <c r="A923" s="23" cm="1">
        <f t="array" ref="A923">IFERROR(
_xlfn.XLOOKUP($E923&amp;"|"&amp;$F923,
'Kör- och arbetstid'!$B$2:$B$377&amp;"|"&amp;'Kör- och arbetstid'!$C$2:$C$377,
'Kör- och arbetstid'!$A$2:$A$377),
"")</f>
        <v>59</v>
      </c>
      <c r="B923" s="24" t="s">
        <v>1994</v>
      </c>
      <c r="C923" s="24" t="s">
        <v>2017</v>
      </c>
      <c r="D923" s="24">
        <v>404</v>
      </c>
      <c r="E923" s="24" t="s">
        <v>2018</v>
      </c>
      <c r="F923" s="29">
        <v>1</v>
      </c>
      <c r="G923" s="24">
        <v>101</v>
      </c>
      <c r="H923" s="24" t="s">
        <v>2019</v>
      </c>
      <c r="I923" s="24" t="s">
        <v>2020</v>
      </c>
      <c r="J923" s="25">
        <v>711</v>
      </c>
      <c r="K923" s="24"/>
      <c r="L923" s="26">
        <f>VLOOKUP(A923,'Kör- och arbetstid'!$A$2:$N$377,13,FALSE)</f>
        <v>46203</v>
      </c>
      <c r="M923" s="27">
        <f t="shared" si="28"/>
        <v>27</v>
      </c>
      <c r="N923" s="28" t="str">
        <f t="shared" si="29"/>
        <v>tis</v>
      </c>
    </row>
    <row r="924" spans="1:14" ht="15" customHeight="1" x14ac:dyDescent="0.25">
      <c r="A924" s="23" cm="1">
        <f t="array" ref="A924">IFERROR(
_xlfn.XLOOKUP($E924&amp;"|"&amp;$F924,
'Kör- och arbetstid'!$B$2:$B$377&amp;"|"&amp;'Kör- och arbetstid'!$C$2:$C$377,
'Kör- och arbetstid'!$A$2:$A$377),
"")</f>
        <v>59</v>
      </c>
      <c r="B924" s="24" t="s">
        <v>1224</v>
      </c>
      <c r="C924" s="24" t="s">
        <v>2082</v>
      </c>
      <c r="D924" s="24">
        <v>444</v>
      </c>
      <c r="E924" s="24" t="s">
        <v>2083</v>
      </c>
      <c r="F924" s="24">
        <v>1</v>
      </c>
      <c r="G924" s="24" t="s">
        <v>1126</v>
      </c>
      <c r="H924" s="24" t="s">
        <v>2084</v>
      </c>
      <c r="I924" s="24" t="s">
        <v>1341</v>
      </c>
      <c r="J924" s="25">
        <v>370</v>
      </c>
      <c r="K924" s="24"/>
      <c r="L924" s="26">
        <f>VLOOKUP(A924,'Kör- och arbetstid'!$A$2:$N$377,13,FALSE)</f>
        <v>46203</v>
      </c>
      <c r="M924" s="27">
        <f t="shared" si="28"/>
        <v>27</v>
      </c>
      <c r="N924" s="28" t="str">
        <f t="shared" si="29"/>
        <v>tis</v>
      </c>
    </row>
    <row r="925" spans="1:14" ht="15" customHeight="1" x14ac:dyDescent="0.25">
      <c r="A925" s="23" cm="1">
        <f t="array" ref="A925">IFERROR(
_xlfn.XLOOKUP($E925&amp;"|"&amp;$F925,
'Kör- och arbetstid'!$B$2:$B$377&amp;"|"&amp;'Kör- och arbetstid'!$C$2:$C$377,
'Kör- och arbetstid'!$A$2:$A$377),
"")</f>
        <v>59</v>
      </c>
      <c r="B925" s="24" t="s">
        <v>1224</v>
      </c>
      <c r="C925" s="24" t="s">
        <v>2082</v>
      </c>
      <c r="D925" s="24">
        <v>444</v>
      </c>
      <c r="E925" s="24" t="s">
        <v>2083</v>
      </c>
      <c r="F925" s="24">
        <v>1</v>
      </c>
      <c r="G925" s="24" t="s">
        <v>2085</v>
      </c>
      <c r="H925" s="24" t="s">
        <v>2086</v>
      </c>
      <c r="I925" s="24" t="s">
        <v>2084</v>
      </c>
      <c r="J925" s="25">
        <v>114</v>
      </c>
      <c r="K925" s="24"/>
      <c r="L925" s="26">
        <f>VLOOKUP(A925,'Kör- och arbetstid'!$A$2:$N$377,13,FALSE)</f>
        <v>46203</v>
      </c>
      <c r="M925" s="27">
        <f t="shared" si="28"/>
        <v>27</v>
      </c>
      <c r="N925" s="28" t="str">
        <f t="shared" si="29"/>
        <v>tis</v>
      </c>
    </row>
    <row r="926" spans="1:14" ht="15" customHeight="1" x14ac:dyDescent="0.25">
      <c r="A926" s="23" cm="1">
        <f t="array" ref="A926">IFERROR(
_xlfn.XLOOKUP($E926&amp;"|"&amp;$F926,
'Kör- och arbetstid'!$B$2:$B$377&amp;"|"&amp;'Kör- och arbetstid'!$C$2:$C$377,
'Kör- och arbetstid'!$A$2:$A$377),
"")</f>
        <v>60</v>
      </c>
      <c r="B926" s="24" t="s">
        <v>1994</v>
      </c>
      <c r="C926" s="24" t="s">
        <v>2017</v>
      </c>
      <c r="D926" s="24">
        <v>401</v>
      </c>
      <c r="E926" s="24" t="s">
        <v>2017</v>
      </c>
      <c r="F926" s="24">
        <v>1</v>
      </c>
      <c r="G926" s="24" t="s">
        <v>2021</v>
      </c>
      <c r="H926" s="24" t="s">
        <v>2022</v>
      </c>
      <c r="I926" s="24" t="s">
        <v>2023</v>
      </c>
      <c r="J926" s="25">
        <v>1068</v>
      </c>
      <c r="K926" s="24" t="s">
        <v>2024</v>
      </c>
      <c r="L926" s="26">
        <f>VLOOKUP(A926,'Kör- och arbetstid'!$A$2:$N$377,13,FALSE)</f>
        <v>46204</v>
      </c>
      <c r="M926" s="27">
        <f t="shared" si="28"/>
        <v>27</v>
      </c>
      <c r="N926" s="28" t="str">
        <f t="shared" si="29"/>
        <v>ons</v>
      </c>
    </row>
    <row r="927" spans="1:14" ht="15" customHeight="1" x14ac:dyDescent="0.25">
      <c r="A927" s="23" cm="1">
        <f t="array" ref="A927">IFERROR(
_xlfn.XLOOKUP($E927&amp;"|"&amp;$F927,
'Kör- och arbetstid'!$B$2:$B$377&amp;"|"&amp;'Kör- och arbetstid'!$C$2:$C$377,
'Kör- och arbetstid'!$A$2:$A$377),
"")</f>
        <v>60</v>
      </c>
      <c r="B927" s="24" t="s">
        <v>1994</v>
      </c>
      <c r="C927" s="24" t="s">
        <v>2017</v>
      </c>
      <c r="D927" s="24">
        <v>401</v>
      </c>
      <c r="E927" s="24" t="s">
        <v>2017</v>
      </c>
      <c r="F927" s="24">
        <v>1</v>
      </c>
      <c r="G927" s="24" t="s">
        <v>2025</v>
      </c>
      <c r="H927" s="24" t="s">
        <v>2026</v>
      </c>
      <c r="I927" s="24" t="s">
        <v>2027</v>
      </c>
      <c r="J927" s="25">
        <v>1015</v>
      </c>
      <c r="K927" s="24" t="s">
        <v>2028</v>
      </c>
      <c r="L927" s="26">
        <f>VLOOKUP(A927,'Kör- och arbetstid'!$A$2:$N$377,13,FALSE)</f>
        <v>46204</v>
      </c>
      <c r="M927" s="27">
        <f t="shared" si="28"/>
        <v>27</v>
      </c>
      <c r="N927" s="28" t="str">
        <f t="shared" si="29"/>
        <v>ons</v>
      </c>
    </row>
    <row r="928" spans="1:14" ht="15" customHeight="1" x14ac:dyDescent="0.25">
      <c r="A928" s="23" cm="1">
        <f t="array" ref="A928">IFERROR(
_xlfn.XLOOKUP($E928&amp;"|"&amp;$F928,
'Kör- och arbetstid'!$B$2:$B$377&amp;"|"&amp;'Kör- och arbetstid'!$C$2:$C$377,
'Kör- och arbetstid'!$A$2:$A$377),
"")</f>
        <v>60</v>
      </c>
      <c r="B928" s="24" t="s">
        <v>1994</v>
      </c>
      <c r="C928" s="24" t="s">
        <v>2017</v>
      </c>
      <c r="D928" s="24">
        <v>402</v>
      </c>
      <c r="E928" s="24" t="s">
        <v>2029</v>
      </c>
      <c r="F928" s="24">
        <v>1</v>
      </c>
      <c r="G928" s="24" t="s">
        <v>2021</v>
      </c>
      <c r="H928" s="34" t="s">
        <v>2030</v>
      </c>
      <c r="I928" s="34" t="s">
        <v>2031</v>
      </c>
      <c r="J928" s="35">
        <v>60</v>
      </c>
      <c r="K928" s="25"/>
      <c r="L928" s="26">
        <f>VLOOKUP(A928,'Kör- och arbetstid'!$A$2:$N$377,13,FALSE)</f>
        <v>46204</v>
      </c>
      <c r="M928" s="27">
        <f t="shared" si="28"/>
        <v>27</v>
      </c>
      <c r="N928" s="28" t="str">
        <f t="shared" si="29"/>
        <v>ons</v>
      </c>
    </row>
    <row r="929" spans="1:14" ht="15" customHeight="1" x14ac:dyDescent="0.25">
      <c r="A929" s="23" cm="1">
        <f t="array" ref="A929">IFERROR(
_xlfn.XLOOKUP($E929&amp;"|"&amp;$F929,
'Kör- och arbetstid'!$B$2:$B$377&amp;"|"&amp;'Kör- och arbetstid'!$C$2:$C$377,
'Kör- och arbetstid'!$A$2:$A$377),
"")</f>
        <v>60</v>
      </c>
      <c r="B929" s="24" t="s">
        <v>1994</v>
      </c>
      <c r="C929" s="24" t="s">
        <v>2017</v>
      </c>
      <c r="D929" s="29">
        <v>402</v>
      </c>
      <c r="E929" s="29" t="s">
        <v>2029</v>
      </c>
      <c r="F929" s="24">
        <v>1</v>
      </c>
      <c r="G929" s="29">
        <v>5</v>
      </c>
      <c r="H929" s="34" t="s">
        <v>2032</v>
      </c>
      <c r="I929" s="29" t="s">
        <v>2033</v>
      </c>
      <c r="J929" s="35">
        <v>304</v>
      </c>
      <c r="K929" s="25"/>
      <c r="L929" s="26">
        <f>VLOOKUP(A929,'Kör- och arbetstid'!$A$2:$N$377,13,FALSE)</f>
        <v>46204</v>
      </c>
      <c r="M929" s="27">
        <f t="shared" si="28"/>
        <v>27</v>
      </c>
      <c r="N929" s="28" t="str">
        <f t="shared" si="29"/>
        <v>ons</v>
      </c>
    </row>
    <row r="930" spans="1:14" ht="15" customHeight="1" x14ac:dyDescent="0.25">
      <c r="A930" s="23" cm="1">
        <f t="array" ref="A930">IFERROR(
_xlfn.XLOOKUP($E930&amp;"|"&amp;$F930,
'Kör- och arbetstid'!$B$2:$B$377&amp;"|"&amp;'Kör- och arbetstid'!$C$2:$C$377,
'Kör- och arbetstid'!$A$2:$A$377),
"")</f>
        <v>60</v>
      </c>
      <c r="B930" s="24" t="s">
        <v>1994</v>
      </c>
      <c r="C930" s="24" t="s">
        <v>2017</v>
      </c>
      <c r="D930" s="29">
        <v>402</v>
      </c>
      <c r="E930" s="29" t="s">
        <v>2029</v>
      </c>
      <c r="F930" s="24">
        <v>1</v>
      </c>
      <c r="G930" s="29">
        <v>6</v>
      </c>
      <c r="H930" s="34" t="s">
        <v>2034</v>
      </c>
      <c r="I930" s="34" t="s">
        <v>2033</v>
      </c>
      <c r="J930" s="35">
        <v>334</v>
      </c>
      <c r="K930" s="25"/>
      <c r="L930" s="26">
        <f>VLOOKUP(A930,'Kör- och arbetstid'!$A$2:$N$377,13,FALSE)</f>
        <v>46204</v>
      </c>
      <c r="M930" s="27">
        <f t="shared" si="28"/>
        <v>27</v>
      </c>
      <c r="N930" s="28" t="str">
        <f t="shared" si="29"/>
        <v>ons</v>
      </c>
    </row>
    <row r="931" spans="1:14" ht="15" customHeight="1" x14ac:dyDescent="0.25">
      <c r="A931" s="23" cm="1">
        <f t="array" ref="A931">IFERROR(
_xlfn.XLOOKUP($E931&amp;"|"&amp;$F931,
'Kör- och arbetstid'!$B$2:$B$377&amp;"|"&amp;'Kör- och arbetstid'!$C$2:$C$377,
'Kör- och arbetstid'!$A$2:$A$377),
"")</f>
        <v>60</v>
      </c>
      <c r="B931" s="24" t="s">
        <v>1994</v>
      </c>
      <c r="C931" s="24" t="s">
        <v>2017</v>
      </c>
      <c r="D931" s="24">
        <v>402</v>
      </c>
      <c r="E931" s="24" t="s">
        <v>2029</v>
      </c>
      <c r="F931" s="24">
        <v>1</v>
      </c>
      <c r="G931" s="24">
        <v>17</v>
      </c>
      <c r="H931" s="34" t="s">
        <v>2035</v>
      </c>
      <c r="I931" s="24" t="s">
        <v>2036</v>
      </c>
      <c r="J931" s="38">
        <v>627</v>
      </c>
      <c r="K931" s="24" t="s">
        <v>2037</v>
      </c>
      <c r="L931" s="26">
        <f>VLOOKUP(A931,'Kör- och arbetstid'!$A$2:$N$377,13,FALSE)</f>
        <v>46204</v>
      </c>
      <c r="M931" s="27">
        <f t="shared" si="28"/>
        <v>27</v>
      </c>
      <c r="N931" s="28" t="str">
        <f t="shared" si="29"/>
        <v>ons</v>
      </c>
    </row>
    <row r="932" spans="1:14" ht="15" customHeight="1" x14ac:dyDescent="0.25">
      <c r="A932" s="23" cm="1">
        <f t="array" ref="A932">IFERROR(
_xlfn.XLOOKUP($E932&amp;"|"&amp;$F932,
'Kör- och arbetstid'!$B$2:$B$377&amp;"|"&amp;'Kör- och arbetstid'!$C$2:$C$377,
'Kör- och arbetstid'!$A$2:$A$377),
"")</f>
        <v>60</v>
      </c>
      <c r="B932" s="24" t="s">
        <v>1994</v>
      </c>
      <c r="C932" s="24" t="s">
        <v>2017</v>
      </c>
      <c r="D932" s="24">
        <v>402</v>
      </c>
      <c r="E932" s="24" t="s">
        <v>2029</v>
      </c>
      <c r="F932" s="24">
        <v>1</v>
      </c>
      <c r="G932" s="24">
        <v>16</v>
      </c>
      <c r="H932" s="34" t="s">
        <v>2038</v>
      </c>
      <c r="I932" s="24" t="s">
        <v>2039</v>
      </c>
      <c r="J932" s="38">
        <v>175</v>
      </c>
      <c r="K932" s="24" t="s">
        <v>2040</v>
      </c>
      <c r="L932" s="26">
        <f>VLOOKUP(A932,'Kör- och arbetstid'!$A$2:$N$377,13,FALSE)</f>
        <v>46204</v>
      </c>
      <c r="M932" s="27">
        <f t="shared" si="28"/>
        <v>27</v>
      </c>
      <c r="N932" s="28" t="str">
        <f t="shared" si="29"/>
        <v>ons</v>
      </c>
    </row>
    <row r="933" spans="1:14" ht="15" customHeight="1" x14ac:dyDescent="0.25">
      <c r="A933" s="23" cm="1">
        <f t="array" ref="A933">IFERROR(
_xlfn.XLOOKUP($E933&amp;"|"&amp;$F933,
'Kör- och arbetstid'!$B$2:$B$377&amp;"|"&amp;'Kör- och arbetstid'!$C$2:$C$377,
'Kör- och arbetstid'!$A$2:$A$377),
"")</f>
        <v>60</v>
      </c>
      <c r="B933" s="24" t="s">
        <v>1994</v>
      </c>
      <c r="C933" s="24" t="s">
        <v>2017</v>
      </c>
      <c r="D933" s="24">
        <v>402</v>
      </c>
      <c r="E933" s="24" t="s">
        <v>2029</v>
      </c>
      <c r="F933" s="24">
        <v>1</v>
      </c>
      <c r="G933" s="24">
        <v>13</v>
      </c>
      <c r="H933" s="34" t="s">
        <v>2041</v>
      </c>
      <c r="I933" s="24" t="s">
        <v>2042</v>
      </c>
      <c r="J933" s="38">
        <v>150</v>
      </c>
      <c r="K933" s="24" t="s">
        <v>2043</v>
      </c>
      <c r="L933" s="26">
        <f>VLOOKUP(A933,'Kör- och arbetstid'!$A$2:$N$377,13,FALSE)</f>
        <v>46204</v>
      </c>
      <c r="M933" s="27">
        <f t="shared" si="28"/>
        <v>27</v>
      </c>
      <c r="N933" s="28" t="str">
        <f t="shared" si="29"/>
        <v>ons</v>
      </c>
    </row>
    <row r="934" spans="1:14" ht="15" customHeight="1" x14ac:dyDescent="0.25">
      <c r="A934" s="23" cm="1">
        <f t="array" ref="A934">IFERROR(
_xlfn.XLOOKUP($E934&amp;"|"&amp;$F934,
'Kör- och arbetstid'!$B$2:$B$377&amp;"|"&amp;'Kör- och arbetstid'!$C$2:$C$377,
'Kör- och arbetstid'!$A$2:$A$377),
"")</f>
        <v>60</v>
      </c>
      <c r="B934" s="24" t="s">
        <v>1994</v>
      </c>
      <c r="C934" s="24" t="s">
        <v>2017</v>
      </c>
      <c r="D934" s="24">
        <v>402</v>
      </c>
      <c r="E934" s="24" t="s">
        <v>2029</v>
      </c>
      <c r="F934" s="24">
        <v>1</v>
      </c>
      <c r="G934" s="24">
        <v>42</v>
      </c>
      <c r="H934" s="24" t="s">
        <v>2044</v>
      </c>
      <c r="I934" s="24" t="s">
        <v>2045</v>
      </c>
      <c r="J934" s="38">
        <v>856</v>
      </c>
      <c r="K934" s="24" t="s">
        <v>2046</v>
      </c>
      <c r="L934" s="26">
        <f>VLOOKUP(A934,'Kör- och arbetstid'!$A$2:$N$377,13,FALSE)</f>
        <v>46204</v>
      </c>
      <c r="M934" s="27">
        <f t="shared" si="28"/>
        <v>27</v>
      </c>
      <c r="N934" s="28" t="str">
        <f t="shared" si="29"/>
        <v>ons</v>
      </c>
    </row>
    <row r="935" spans="1:14" ht="15" customHeight="1" x14ac:dyDescent="0.25">
      <c r="A935" s="23" cm="1">
        <f t="array" ref="A935">IFERROR(
_xlfn.XLOOKUP($E935&amp;"|"&amp;$F935,
'Kör- och arbetstid'!$B$2:$B$377&amp;"|"&amp;'Kör- och arbetstid'!$C$2:$C$377,
'Kör- och arbetstid'!$A$2:$A$377),
"")</f>
        <v>60</v>
      </c>
      <c r="B935" s="24" t="s">
        <v>1994</v>
      </c>
      <c r="C935" s="24" t="s">
        <v>2017</v>
      </c>
      <c r="D935" s="24">
        <v>402</v>
      </c>
      <c r="E935" s="24" t="s">
        <v>2029</v>
      </c>
      <c r="F935" s="24">
        <v>1</v>
      </c>
      <c r="G935" s="24">
        <v>43</v>
      </c>
      <c r="H935" s="24" t="s">
        <v>2047</v>
      </c>
      <c r="I935" s="37" t="s">
        <v>2048</v>
      </c>
      <c r="J935" s="38">
        <v>715</v>
      </c>
      <c r="K935" s="24" t="s">
        <v>2049</v>
      </c>
      <c r="L935" s="26">
        <f>VLOOKUP(A935,'Kör- och arbetstid'!$A$2:$N$377,13,FALSE)</f>
        <v>46204</v>
      </c>
      <c r="M935" s="27">
        <f t="shared" si="28"/>
        <v>27</v>
      </c>
      <c r="N935" s="28" t="str">
        <f t="shared" si="29"/>
        <v>ons</v>
      </c>
    </row>
    <row r="936" spans="1:14" ht="15" customHeight="1" x14ac:dyDescent="0.25">
      <c r="A936" s="23" cm="1">
        <f t="array" ref="A936">IFERROR(
_xlfn.XLOOKUP($E936&amp;"|"&amp;$F936,
'Kör- och arbetstid'!$B$2:$B$377&amp;"|"&amp;'Kör- och arbetstid'!$C$2:$C$377,
'Kör- och arbetstid'!$A$2:$A$377),
"")</f>
        <v>60</v>
      </c>
      <c r="B936" s="24" t="s">
        <v>1994</v>
      </c>
      <c r="C936" s="24" t="s">
        <v>2017</v>
      </c>
      <c r="D936" s="24">
        <v>402</v>
      </c>
      <c r="E936" s="24" t="s">
        <v>2029</v>
      </c>
      <c r="F936" s="24">
        <v>1</v>
      </c>
      <c r="G936" s="24">
        <v>44</v>
      </c>
      <c r="H936" s="24" t="s">
        <v>2050</v>
      </c>
      <c r="I936" s="24" t="s">
        <v>2051</v>
      </c>
      <c r="J936" s="38">
        <v>626</v>
      </c>
      <c r="K936" s="24" t="s">
        <v>2052</v>
      </c>
      <c r="L936" s="26">
        <f>VLOOKUP(A936,'Kör- och arbetstid'!$A$2:$N$377,13,FALSE)</f>
        <v>46204</v>
      </c>
      <c r="M936" s="27">
        <f t="shared" si="28"/>
        <v>27</v>
      </c>
      <c r="N936" s="28" t="str">
        <f t="shared" si="29"/>
        <v>ons</v>
      </c>
    </row>
    <row r="937" spans="1:14" ht="15" customHeight="1" x14ac:dyDescent="0.25">
      <c r="A937" s="23" cm="1">
        <f t="array" ref="A937">IFERROR(
_xlfn.XLOOKUP($E937&amp;"|"&amp;$F937,
'Kör- och arbetstid'!$B$2:$B$377&amp;"|"&amp;'Kör- och arbetstid'!$C$2:$C$377,
'Kör- och arbetstid'!$A$2:$A$377),
"")</f>
        <v>61</v>
      </c>
      <c r="B937" s="29" t="s">
        <v>1994</v>
      </c>
      <c r="C937" s="24" t="s">
        <v>2053</v>
      </c>
      <c r="D937" s="24">
        <v>433</v>
      </c>
      <c r="E937" s="24" t="s">
        <v>2053</v>
      </c>
      <c r="F937" s="24">
        <v>1</v>
      </c>
      <c r="G937" s="24">
        <v>6</v>
      </c>
      <c r="H937" s="24" t="s">
        <v>2054</v>
      </c>
      <c r="I937" s="24" t="s">
        <v>2055</v>
      </c>
      <c r="J937" s="25">
        <v>900</v>
      </c>
      <c r="K937" s="25"/>
      <c r="L937" s="26">
        <f>VLOOKUP(A937,'Kör- och arbetstid'!$A$2:$N$377,13,FALSE)</f>
        <v>46205</v>
      </c>
      <c r="M937" s="27">
        <f t="shared" si="28"/>
        <v>27</v>
      </c>
      <c r="N937" s="28" t="str">
        <f t="shared" si="29"/>
        <v>tor</v>
      </c>
    </row>
    <row r="938" spans="1:14" ht="15" customHeight="1" x14ac:dyDescent="0.25">
      <c r="A938" s="23" cm="1">
        <f t="array" ref="A938">IFERROR(
_xlfn.XLOOKUP($E938&amp;"|"&amp;$F938,
'Kör- och arbetstid'!$B$2:$B$377&amp;"|"&amp;'Kör- och arbetstid'!$C$2:$C$377,
'Kör- och arbetstid'!$A$2:$A$377),
"")</f>
        <v>61</v>
      </c>
      <c r="B938" s="29" t="s">
        <v>1994</v>
      </c>
      <c r="C938" s="24" t="s">
        <v>2053</v>
      </c>
      <c r="D938" s="24">
        <v>433</v>
      </c>
      <c r="E938" s="24" t="s">
        <v>2053</v>
      </c>
      <c r="F938" s="24">
        <v>1</v>
      </c>
      <c r="G938" s="24" t="s">
        <v>2056</v>
      </c>
      <c r="H938" s="24" t="s">
        <v>2057</v>
      </c>
      <c r="I938" s="24" t="s">
        <v>2058</v>
      </c>
      <c r="J938" s="25">
        <v>547</v>
      </c>
      <c r="K938" s="24" t="s">
        <v>2059</v>
      </c>
      <c r="L938" s="26">
        <f>VLOOKUP(A938,'Kör- och arbetstid'!$A$2:$N$377,13,FALSE)</f>
        <v>46205</v>
      </c>
      <c r="M938" s="27">
        <f t="shared" si="28"/>
        <v>27</v>
      </c>
      <c r="N938" s="28" t="str">
        <f t="shared" si="29"/>
        <v>tor</v>
      </c>
    </row>
    <row r="939" spans="1:14" ht="15" customHeight="1" x14ac:dyDescent="0.25">
      <c r="A939" s="23" cm="1">
        <f t="array" ref="A939">IFERROR(
_xlfn.XLOOKUP($E939&amp;"|"&amp;$F939,
'Kör- och arbetstid'!$B$2:$B$377&amp;"|"&amp;'Kör- och arbetstid'!$C$2:$C$377,
'Kör- och arbetstid'!$A$2:$A$377),
"")</f>
        <v>61</v>
      </c>
      <c r="B939" s="29" t="s">
        <v>1994</v>
      </c>
      <c r="C939" s="24" t="s">
        <v>2053</v>
      </c>
      <c r="D939" s="24">
        <v>433</v>
      </c>
      <c r="E939" s="24" t="s">
        <v>2053</v>
      </c>
      <c r="F939" s="24">
        <v>1</v>
      </c>
      <c r="G939" s="46" t="s">
        <v>2060</v>
      </c>
      <c r="H939" s="24" t="s">
        <v>2061</v>
      </c>
      <c r="I939" s="24" t="s">
        <v>2062</v>
      </c>
      <c r="J939" s="25">
        <v>258</v>
      </c>
      <c r="K939" s="25"/>
      <c r="L939" s="26">
        <f>VLOOKUP(A939,'Kör- och arbetstid'!$A$2:$N$377,13,FALSE)</f>
        <v>46205</v>
      </c>
      <c r="M939" s="27">
        <f t="shared" si="28"/>
        <v>27</v>
      </c>
      <c r="N939" s="28" t="str">
        <f t="shared" si="29"/>
        <v>tor</v>
      </c>
    </row>
    <row r="940" spans="1:14" ht="15" customHeight="1" x14ac:dyDescent="0.25">
      <c r="A940" s="23" cm="1">
        <f t="array" ref="A940">IFERROR(
_xlfn.XLOOKUP($E940&amp;"|"&amp;$F940,
'Kör- och arbetstid'!$B$2:$B$377&amp;"|"&amp;'Kör- och arbetstid'!$C$2:$C$377,
'Kör- och arbetstid'!$A$2:$A$377),
"")</f>
        <v>61</v>
      </c>
      <c r="B940" s="29" t="s">
        <v>1994</v>
      </c>
      <c r="C940" s="24" t="s">
        <v>2053</v>
      </c>
      <c r="D940" s="24">
        <v>433</v>
      </c>
      <c r="E940" s="24" t="s">
        <v>2053</v>
      </c>
      <c r="F940" s="24">
        <v>1</v>
      </c>
      <c r="G940" s="24">
        <v>9</v>
      </c>
      <c r="H940" s="24" t="s">
        <v>2063</v>
      </c>
      <c r="I940" s="24" t="s">
        <v>2064</v>
      </c>
      <c r="J940" s="25">
        <v>297</v>
      </c>
      <c r="K940" s="25"/>
      <c r="L940" s="26">
        <f>VLOOKUP(A940,'Kör- och arbetstid'!$A$2:$N$377,13,FALSE)</f>
        <v>46205</v>
      </c>
      <c r="M940" s="27">
        <f t="shared" si="28"/>
        <v>27</v>
      </c>
      <c r="N940" s="28" t="str">
        <f t="shared" si="29"/>
        <v>tor</v>
      </c>
    </row>
    <row r="941" spans="1:14" ht="15" customHeight="1" x14ac:dyDescent="0.25">
      <c r="A941" s="23" cm="1">
        <f t="array" ref="A941">IFERROR(
_xlfn.XLOOKUP($E941&amp;"|"&amp;$F941,
'Kör- och arbetstid'!$B$2:$B$377&amp;"|"&amp;'Kör- och arbetstid'!$C$2:$C$377,
'Kör- och arbetstid'!$A$2:$A$377),
"")</f>
        <v>61</v>
      </c>
      <c r="B941" s="29" t="s">
        <v>1994</v>
      </c>
      <c r="C941" s="24" t="s">
        <v>2053</v>
      </c>
      <c r="D941" s="24">
        <v>433</v>
      </c>
      <c r="E941" s="24" t="s">
        <v>2053</v>
      </c>
      <c r="F941" s="24">
        <v>1</v>
      </c>
      <c r="G941" s="24">
        <v>8</v>
      </c>
      <c r="H941" s="24" t="s">
        <v>2063</v>
      </c>
      <c r="I941" s="24" t="s">
        <v>2064</v>
      </c>
      <c r="J941" s="25">
        <v>297</v>
      </c>
      <c r="K941" s="25"/>
      <c r="L941" s="26">
        <f>VLOOKUP(A941,'Kör- och arbetstid'!$A$2:$N$377,13,FALSE)</f>
        <v>46205</v>
      </c>
      <c r="M941" s="27">
        <f t="shared" si="28"/>
        <v>27</v>
      </c>
      <c r="N941" s="28" t="str">
        <f t="shared" si="29"/>
        <v>tor</v>
      </c>
    </row>
    <row r="942" spans="1:14" ht="15" customHeight="1" x14ac:dyDescent="0.25">
      <c r="A942" s="23" cm="1">
        <f t="array" ref="A942">IFERROR(
_xlfn.XLOOKUP($E942&amp;"|"&amp;$F942,
'Kör- och arbetstid'!$B$2:$B$377&amp;"|"&amp;'Kör- och arbetstid'!$C$2:$C$377,
'Kör- och arbetstid'!$A$2:$A$377),
"")</f>
        <v>61</v>
      </c>
      <c r="B942" s="29" t="s">
        <v>1994</v>
      </c>
      <c r="C942" s="24" t="s">
        <v>2065</v>
      </c>
      <c r="D942" s="24">
        <v>433</v>
      </c>
      <c r="E942" s="24" t="s">
        <v>2066</v>
      </c>
      <c r="F942" s="24">
        <v>1</v>
      </c>
      <c r="G942" s="24">
        <v>3</v>
      </c>
      <c r="H942" s="24" t="s">
        <v>2067</v>
      </c>
      <c r="I942" s="24" t="s">
        <v>2068</v>
      </c>
      <c r="J942" s="25">
        <v>990</v>
      </c>
      <c r="K942" s="25"/>
      <c r="L942" s="26">
        <f>VLOOKUP(A942,'Kör- och arbetstid'!$A$2:$N$377,13,FALSE)</f>
        <v>46205</v>
      </c>
      <c r="M942" s="27">
        <f t="shared" si="28"/>
        <v>27</v>
      </c>
      <c r="N942" s="28" t="str">
        <f t="shared" si="29"/>
        <v>tor</v>
      </c>
    </row>
    <row r="943" spans="1:14" ht="15" customHeight="1" x14ac:dyDescent="0.25">
      <c r="A943" s="23" cm="1">
        <f t="array" ref="A943">IFERROR(
_xlfn.XLOOKUP($E943&amp;"|"&amp;$F943,
'Kör- och arbetstid'!$B$2:$B$377&amp;"|"&amp;'Kör- och arbetstid'!$C$2:$C$377,
'Kör- och arbetstid'!$A$2:$A$377),
"")</f>
        <v>61</v>
      </c>
      <c r="B943" s="29" t="s">
        <v>1994</v>
      </c>
      <c r="C943" s="24" t="s">
        <v>2065</v>
      </c>
      <c r="D943" s="24">
        <v>433</v>
      </c>
      <c r="E943" s="24" t="s">
        <v>2069</v>
      </c>
      <c r="F943" s="24">
        <v>1</v>
      </c>
      <c r="G943" s="24">
        <v>9</v>
      </c>
      <c r="H943" s="24" t="s">
        <v>2070</v>
      </c>
      <c r="I943" s="24" t="s">
        <v>2071</v>
      </c>
      <c r="J943" s="25">
        <v>369</v>
      </c>
      <c r="K943" s="25"/>
      <c r="L943" s="26">
        <f>VLOOKUP(A943,'Kör- och arbetstid'!$A$2:$N$377,13,FALSE)</f>
        <v>46205</v>
      </c>
      <c r="M943" s="27">
        <f t="shared" si="28"/>
        <v>27</v>
      </c>
      <c r="N943" s="28" t="str">
        <f t="shared" si="29"/>
        <v>tor</v>
      </c>
    </row>
    <row r="944" spans="1:14" ht="15" customHeight="1" x14ac:dyDescent="0.25">
      <c r="A944" s="23" cm="1">
        <f t="array" ref="A944">IFERROR(
_xlfn.XLOOKUP($E944&amp;"|"&amp;$F944,
'Kör- och arbetstid'!$B$2:$B$377&amp;"|"&amp;'Kör- och arbetstid'!$C$2:$C$377,
'Kör- och arbetstid'!$A$2:$A$377),
"")</f>
        <v>61</v>
      </c>
      <c r="B944" s="29" t="s">
        <v>1994</v>
      </c>
      <c r="C944" s="24" t="s">
        <v>2065</v>
      </c>
      <c r="D944" s="24">
        <v>433</v>
      </c>
      <c r="E944" s="24" t="s">
        <v>2069</v>
      </c>
      <c r="F944" s="24">
        <v>1</v>
      </c>
      <c r="G944" s="24">
        <v>8</v>
      </c>
      <c r="H944" s="24" t="s">
        <v>2072</v>
      </c>
      <c r="I944" s="24" t="s">
        <v>2071</v>
      </c>
      <c r="J944" s="25">
        <v>254</v>
      </c>
      <c r="K944" s="24" t="s">
        <v>2073</v>
      </c>
      <c r="L944" s="26">
        <f>VLOOKUP(A944,'Kör- och arbetstid'!$A$2:$N$377,13,FALSE)</f>
        <v>46205</v>
      </c>
      <c r="M944" s="27">
        <f t="shared" si="28"/>
        <v>27</v>
      </c>
      <c r="N944" s="28" t="str">
        <f t="shared" si="29"/>
        <v>tor</v>
      </c>
    </row>
    <row r="945" spans="1:14" ht="15" customHeight="1" x14ac:dyDescent="0.25">
      <c r="A945" s="23" cm="1">
        <f t="array" ref="A945">IFERROR(
_xlfn.XLOOKUP($E945&amp;"|"&amp;$F945,
'Kör- och arbetstid'!$B$2:$B$377&amp;"|"&amp;'Kör- och arbetstid'!$C$2:$C$377,
'Kör- och arbetstid'!$A$2:$A$377),
"")</f>
        <v>61</v>
      </c>
      <c r="B945" s="29" t="s">
        <v>1994</v>
      </c>
      <c r="C945" s="24" t="s">
        <v>2065</v>
      </c>
      <c r="D945" s="24">
        <v>433</v>
      </c>
      <c r="E945" s="24" t="s">
        <v>2069</v>
      </c>
      <c r="F945" s="24">
        <v>1</v>
      </c>
      <c r="G945" s="24">
        <v>7</v>
      </c>
      <c r="H945" s="24" t="s">
        <v>2074</v>
      </c>
      <c r="I945" s="24" t="s">
        <v>2075</v>
      </c>
      <c r="J945" s="25">
        <v>355</v>
      </c>
      <c r="K945" s="25"/>
      <c r="L945" s="26">
        <f>VLOOKUP(A945,'Kör- och arbetstid'!$A$2:$N$377,13,FALSE)</f>
        <v>46205</v>
      </c>
      <c r="M945" s="27">
        <f t="shared" si="28"/>
        <v>27</v>
      </c>
      <c r="N945" s="28" t="str">
        <f t="shared" si="29"/>
        <v>tor</v>
      </c>
    </row>
    <row r="946" spans="1:14" ht="15" customHeight="1" x14ac:dyDescent="0.25">
      <c r="A946" s="23" cm="1">
        <f t="array" ref="A946">IFERROR(
_xlfn.XLOOKUP($E946&amp;"|"&amp;$F946,
'Kör- och arbetstid'!$B$2:$B$377&amp;"|"&amp;'Kör- och arbetstid'!$C$2:$C$377,
'Kör- och arbetstid'!$A$2:$A$377),
"")</f>
        <v>61</v>
      </c>
      <c r="B946" s="29" t="s">
        <v>1994</v>
      </c>
      <c r="C946" s="24" t="s">
        <v>2065</v>
      </c>
      <c r="D946" s="24">
        <v>433</v>
      </c>
      <c r="E946" s="24" t="s">
        <v>2069</v>
      </c>
      <c r="F946" s="24">
        <v>1</v>
      </c>
      <c r="G946" s="24">
        <v>4</v>
      </c>
      <c r="H946" s="24" t="s">
        <v>2076</v>
      </c>
      <c r="I946" s="24" t="s">
        <v>2077</v>
      </c>
      <c r="J946" s="25">
        <v>406</v>
      </c>
      <c r="K946" s="25"/>
      <c r="L946" s="26">
        <f>VLOOKUP(A946,'Kör- och arbetstid'!$A$2:$N$377,13,FALSE)</f>
        <v>46205</v>
      </c>
      <c r="M946" s="27">
        <f t="shared" si="28"/>
        <v>27</v>
      </c>
      <c r="N946" s="28" t="str">
        <f t="shared" si="29"/>
        <v>tor</v>
      </c>
    </row>
    <row r="947" spans="1:14" ht="15" customHeight="1" x14ac:dyDescent="0.25">
      <c r="A947" s="23" cm="1">
        <f t="array" ref="A947">IFERROR(
_xlfn.XLOOKUP($E947&amp;"|"&amp;$F947,
'Kör- och arbetstid'!$B$2:$B$377&amp;"|"&amp;'Kör- och arbetstid'!$C$2:$C$377,
'Kör- och arbetstid'!$A$2:$A$377),
"")</f>
        <v>61</v>
      </c>
      <c r="B947" s="29" t="s">
        <v>1994</v>
      </c>
      <c r="C947" s="24" t="s">
        <v>2065</v>
      </c>
      <c r="D947" s="24">
        <v>433</v>
      </c>
      <c r="E947" s="24" t="s">
        <v>2069</v>
      </c>
      <c r="F947" s="24">
        <v>1</v>
      </c>
      <c r="G947" s="24">
        <v>1</v>
      </c>
      <c r="H947" s="24" t="s">
        <v>2078</v>
      </c>
      <c r="I947" s="24" t="s">
        <v>2079</v>
      </c>
      <c r="J947" s="25">
        <v>699</v>
      </c>
      <c r="K947" s="25"/>
      <c r="L947" s="26">
        <f>VLOOKUP(A947,'Kör- och arbetstid'!$A$2:$N$377,13,FALSE)</f>
        <v>46205</v>
      </c>
      <c r="M947" s="27">
        <f t="shared" si="28"/>
        <v>27</v>
      </c>
      <c r="N947" s="28" t="str">
        <f t="shared" si="29"/>
        <v>tor</v>
      </c>
    </row>
    <row r="948" spans="1:14" ht="15" customHeight="1" x14ac:dyDescent="0.25">
      <c r="A948" s="23" cm="1">
        <f t="array" ref="A948">IFERROR(
_xlfn.XLOOKUP($E948&amp;"|"&amp;$F948,
'Kör- och arbetstid'!$B$2:$B$377&amp;"|"&amp;'Kör- och arbetstid'!$C$2:$C$377,
'Kör- och arbetstid'!$A$2:$A$377),
"")</f>
        <v>61</v>
      </c>
      <c r="B948" s="29" t="s">
        <v>1994</v>
      </c>
      <c r="C948" s="24" t="s">
        <v>2065</v>
      </c>
      <c r="D948" s="29">
        <v>433</v>
      </c>
      <c r="E948" s="29" t="s">
        <v>2069</v>
      </c>
      <c r="F948" s="24">
        <v>1</v>
      </c>
      <c r="G948" s="29" t="s">
        <v>2080</v>
      </c>
      <c r="H948" s="29" t="s">
        <v>2077</v>
      </c>
      <c r="I948" s="29" t="s">
        <v>2081</v>
      </c>
      <c r="J948" s="25">
        <v>52</v>
      </c>
      <c r="K948" s="24"/>
      <c r="L948" s="26">
        <f>VLOOKUP(A948,'Kör- och arbetstid'!$A$2:$N$377,13,FALSE)</f>
        <v>46205</v>
      </c>
      <c r="M948" s="27">
        <f t="shared" si="28"/>
        <v>27</v>
      </c>
      <c r="N948" s="28" t="str">
        <f t="shared" si="29"/>
        <v>tor</v>
      </c>
    </row>
    <row r="949" spans="1:14" ht="15" customHeight="1" x14ac:dyDescent="0.25">
      <c r="A949" s="23" cm="1">
        <f t="array" ref="A949">IFERROR(
_xlfn.XLOOKUP($E949&amp;"|"&amp;$F949,
'Kör- och arbetstid'!$B$2:$B$377&amp;"|"&amp;'Kör- och arbetstid'!$C$2:$C$377,
'Kör- och arbetstid'!$A$2:$A$377),
"")</f>
        <v>62</v>
      </c>
      <c r="B949" s="24" t="s">
        <v>1224</v>
      </c>
      <c r="C949" s="24" t="s">
        <v>2087</v>
      </c>
      <c r="D949" s="24">
        <v>431</v>
      </c>
      <c r="E949" s="24" t="s">
        <v>2087</v>
      </c>
      <c r="F949" s="24">
        <v>1</v>
      </c>
      <c r="G949" s="24">
        <v>5</v>
      </c>
      <c r="H949" s="24" t="s">
        <v>2088</v>
      </c>
      <c r="I949" s="24" t="s">
        <v>2089</v>
      </c>
      <c r="J949" s="25">
        <v>562</v>
      </c>
      <c r="K949" s="24"/>
      <c r="L949" s="26">
        <f>VLOOKUP(A949,'Kör- och arbetstid'!$A$2:$N$377,13,FALSE)</f>
        <v>46206</v>
      </c>
      <c r="M949" s="27">
        <f t="shared" si="28"/>
        <v>27</v>
      </c>
      <c r="N949" s="28" t="str">
        <f t="shared" si="29"/>
        <v>fre</v>
      </c>
    </row>
    <row r="950" spans="1:14" ht="15" customHeight="1" x14ac:dyDescent="0.25">
      <c r="A950" s="23" cm="1">
        <f t="array" ref="A950">IFERROR(
_xlfn.XLOOKUP($E950&amp;"|"&amp;$F950,
'Kör- och arbetstid'!$B$2:$B$377&amp;"|"&amp;'Kör- och arbetstid'!$C$2:$C$377,
'Kör- och arbetstid'!$A$2:$A$377),
"")</f>
        <v>62</v>
      </c>
      <c r="B950" s="24" t="s">
        <v>1224</v>
      </c>
      <c r="C950" s="24" t="s">
        <v>2087</v>
      </c>
      <c r="D950" s="24">
        <v>431</v>
      </c>
      <c r="E950" s="24" t="s">
        <v>2087</v>
      </c>
      <c r="F950" s="24">
        <v>1</v>
      </c>
      <c r="G950" s="24" t="s">
        <v>2090</v>
      </c>
      <c r="H950" s="24" t="s">
        <v>2091</v>
      </c>
      <c r="I950" s="24" t="s">
        <v>2092</v>
      </c>
      <c r="J950" s="25">
        <v>150</v>
      </c>
      <c r="K950" s="24"/>
      <c r="L950" s="26">
        <f>VLOOKUP(A950,'Kör- och arbetstid'!$A$2:$N$377,13,FALSE)</f>
        <v>46206</v>
      </c>
      <c r="M950" s="27">
        <f t="shared" si="28"/>
        <v>27</v>
      </c>
      <c r="N950" s="28" t="str">
        <f t="shared" si="29"/>
        <v>fre</v>
      </c>
    </row>
    <row r="951" spans="1:14" ht="15" customHeight="1" x14ac:dyDescent="0.25">
      <c r="A951" s="23" cm="1">
        <f t="array" ref="A951">IFERROR(
_xlfn.XLOOKUP($E951&amp;"|"&amp;$F951,
'Kör- och arbetstid'!$B$2:$B$377&amp;"|"&amp;'Kör- och arbetstid'!$C$2:$C$377,
'Kör- och arbetstid'!$A$2:$A$377),
"")</f>
        <v>62</v>
      </c>
      <c r="B951" s="24" t="s">
        <v>1224</v>
      </c>
      <c r="C951" s="24" t="s">
        <v>2087</v>
      </c>
      <c r="D951" s="24">
        <v>431</v>
      </c>
      <c r="E951" s="24" t="s">
        <v>2087</v>
      </c>
      <c r="F951" s="24">
        <v>1</v>
      </c>
      <c r="G951" s="24">
        <v>4</v>
      </c>
      <c r="H951" s="24" t="s">
        <v>2093</v>
      </c>
      <c r="I951" s="24" t="s">
        <v>2094</v>
      </c>
      <c r="J951" s="25">
        <v>786</v>
      </c>
      <c r="K951" s="24"/>
      <c r="L951" s="26">
        <f>VLOOKUP(A951,'Kör- och arbetstid'!$A$2:$N$377,13,FALSE)</f>
        <v>46206</v>
      </c>
      <c r="M951" s="27">
        <f t="shared" si="28"/>
        <v>27</v>
      </c>
      <c r="N951" s="28" t="str">
        <f t="shared" si="29"/>
        <v>fre</v>
      </c>
    </row>
    <row r="952" spans="1:14" ht="15" customHeight="1" x14ac:dyDescent="0.25">
      <c r="A952" s="23" cm="1">
        <f t="array" ref="A952">IFERROR(
_xlfn.XLOOKUP($E952&amp;"|"&amp;$F952,
'Kör- och arbetstid'!$B$2:$B$377&amp;"|"&amp;'Kör- och arbetstid'!$C$2:$C$377,
'Kör- och arbetstid'!$A$2:$A$377),
"")</f>
        <v>62</v>
      </c>
      <c r="B952" s="24" t="s">
        <v>1224</v>
      </c>
      <c r="C952" s="24" t="s">
        <v>2087</v>
      </c>
      <c r="D952" s="24">
        <v>431</v>
      </c>
      <c r="E952" s="24" t="s">
        <v>2087</v>
      </c>
      <c r="F952" s="24">
        <v>1</v>
      </c>
      <c r="G952" s="24">
        <v>3</v>
      </c>
      <c r="H952" s="24" t="s">
        <v>2095</v>
      </c>
      <c r="I952" s="24" t="s">
        <v>2096</v>
      </c>
      <c r="J952" s="25">
        <v>902</v>
      </c>
      <c r="K952" s="24"/>
      <c r="L952" s="26">
        <f>VLOOKUP(A952,'Kör- och arbetstid'!$A$2:$N$377,13,FALSE)</f>
        <v>46206</v>
      </c>
      <c r="M952" s="27">
        <f t="shared" si="28"/>
        <v>27</v>
      </c>
      <c r="N952" s="28" t="str">
        <f t="shared" si="29"/>
        <v>fre</v>
      </c>
    </row>
    <row r="953" spans="1:14" ht="15" customHeight="1" x14ac:dyDescent="0.25">
      <c r="A953" s="23" cm="1">
        <f t="array" ref="A953">IFERROR(
_xlfn.XLOOKUP($E953&amp;"|"&amp;$F953,
'Kör- och arbetstid'!$B$2:$B$377&amp;"|"&amp;'Kör- och arbetstid'!$C$2:$C$377,
'Kör- och arbetstid'!$A$2:$A$377),
"")</f>
        <v>62</v>
      </c>
      <c r="B953" s="24" t="s">
        <v>1224</v>
      </c>
      <c r="C953" s="24" t="s">
        <v>2087</v>
      </c>
      <c r="D953" s="24">
        <v>431</v>
      </c>
      <c r="E953" s="24" t="s">
        <v>2087</v>
      </c>
      <c r="F953" s="24">
        <v>1</v>
      </c>
      <c r="G953" s="24">
        <v>2</v>
      </c>
      <c r="H953" s="24" t="s">
        <v>2097</v>
      </c>
      <c r="I953" s="24" t="s">
        <v>2098</v>
      </c>
      <c r="J953" s="25">
        <v>414</v>
      </c>
      <c r="K953" s="24"/>
      <c r="L953" s="26">
        <f>VLOOKUP(A953,'Kör- och arbetstid'!$A$2:$N$377,13,FALSE)</f>
        <v>46206</v>
      </c>
      <c r="M953" s="27">
        <f t="shared" si="28"/>
        <v>27</v>
      </c>
      <c r="N953" s="28" t="str">
        <f t="shared" si="29"/>
        <v>fre</v>
      </c>
    </row>
    <row r="954" spans="1:14" ht="15" customHeight="1" x14ac:dyDescent="0.25">
      <c r="A954" s="23" cm="1">
        <f t="array" ref="A954">IFERROR(
_xlfn.XLOOKUP($E954&amp;"|"&amp;$F954,
'Kör- och arbetstid'!$B$2:$B$377&amp;"|"&amp;'Kör- och arbetstid'!$C$2:$C$377,
'Kör- och arbetstid'!$A$2:$A$377),
"")</f>
        <v>62</v>
      </c>
      <c r="B954" s="29" t="s">
        <v>1224</v>
      </c>
      <c r="C954" s="29" t="s">
        <v>2087</v>
      </c>
      <c r="D954" s="29">
        <v>431</v>
      </c>
      <c r="E954" s="29" t="s">
        <v>2087</v>
      </c>
      <c r="F954" s="24">
        <v>1</v>
      </c>
      <c r="G954" s="29">
        <v>1</v>
      </c>
      <c r="H954" s="29" t="s">
        <v>2099</v>
      </c>
      <c r="I954" s="29" t="s">
        <v>2100</v>
      </c>
      <c r="J954" s="29">
        <v>812</v>
      </c>
      <c r="K954" s="24"/>
      <c r="L954" s="26">
        <f>VLOOKUP(A954,'Kör- och arbetstid'!$A$2:$N$377,13,FALSE)</f>
        <v>46206</v>
      </c>
      <c r="M954" s="27">
        <f t="shared" si="28"/>
        <v>27</v>
      </c>
      <c r="N954" s="28" t="str">
        <f t="shared" si="29"/>
        <v>fre</v>
      </c>
    </row>
    <row r="955" spans="1:14" ht="15" customHeight="1" x14ac:dyDescent="0.25">
      <c r="A955" s="23" cm="1">
        <f t="array" ref="A955">IFERROR(
_xlfn.XLOOKUP($E955&amp;"|"&amp;$F955,
'Kör- och arbetstid'!$B$2:$B$377&amp;"|"&amp;'Kör- och arbetstid'!$C$2:$C$377,
'Kör- och arbetstid'!$A$2:$A$377),
"")</f>
        <v>62</v>
      </c>
      <c r="B955" s="24" t="s">
        <v>1224</v>
      </c>
      <c r="C955" s="24" t="s">
        <v>2087</v>
      </c>
      <c r="D955" s="29">
        <v>431</v>
      </c>
      <c r="E955" s="29" t="s">
        <v>2087</v>
      </c>
      <c r="F955" s="24">
        <v>1</v>
      </c>
      <c r="G955" s="29">
        <v>6</v>
      </c>
      <c r="H955" s="29" t="s">
        <v>2101</v>
      </c>
      <c r="I955" s="42" t="s">
        <v>2102</v>
      </c>
      <c r="J955" s="25">
        <v>321</v>
      </c>
      <c r="K955" s="30"/>
      <c r="L955" s="26">
        <f>VLOOKUP(A955,'Kör- och arbetstid'!$A$2:$N$377,13,FALSE)</f>
        <v>46206</v>
      </c>
      <c r="M955" s="27">
        <f t="shared" si="28"/>
        <v>27</v>
      </c>
      <c r="N955" s="28" t="str">
        <f t="shared" si="29"/>
        <v>fre</v>
      </c>
    </row>
    <row r="956" spans="1:14" ht="15" customHeight="1" x14ac:dyDescent="0.25">
      <c r="A956" s="23" cm="1">
        <f t="array" ref="A956">IFERROR(
_xlfn.XLOOKUP($E956&amp;"|"&amp;$F956,
'Kör- och arbetstid'!$B$2:$B$377&amp;"|"&amp;'Kör- och arbetstid'!$C$2:$C$377,
'Kör- och arbetstid'!$A$2:$A$377),
"")</f>
        <v>62</v>
      </c>
      <c r="B956" s="24" t="s">
        <v>1224</v>
      </c>
      <c r="C956" s="24" t="s">
        <v>2087</v>
      </c>
      <c r="D956" s="29">
        <v>431</v>
      </c>
      <c r="E956" s="29" t="s">
        <v>2087</v>
      </c>
      <c r="F956" s="24">
        <v>1</v>
      </c>
      <c r="G956" s="29">
        <v>10</v>
      </c>
      <c r="H956" s="29" t="s">
        <v>2103</v>
      </c>
      <c r="I956" s="42" t="s">
        <v>2104</v>
      </c>
      <c r="J956" s="25">
        <v>344</v>
      </c>
      <c r="K956" s="30"/>
      <c r="L956" s="26">
        <f>VLOOKUP(A956,'Kör- och arbetstid'!$A$2:$N$377,13,FALSE)</f>
        <v>46206</v>
      </c>
      <c r="M956" s="27">
        <f t="shared" si="28"/>
        <v>27</v>
      </c>
      <c r="N956" s="28" t="str">
        <f t="shared" si="29"/>
        <v>fre</v>
      </c>
    </row>
    <row r="957" spans="1:14" ht="15" customHeight="1" x14ac:dyDescent="0.25">
      <c r="A957" s="23" cm="1">
        <f t="array" ref="A957">IFERROR(
_xlfn.XLOOKUP($E957&amp;"|"&amp;$F957,
'Kör- och arbetstid'!$B$2:$B$377&amp;"|"&amp;'Kör- och arbetstid'!$C$2:$C$377,
'Kör- och arbetstid'!$A$2:$A$377),
"")</f>
        <v>62</v>
      </c>
      <c r="B957" s="24" t="s">
        <v>1224</v>
      </c>
      <c r="C957" s="24" t="s">
        <v>2087</v>
      </c>
      <c r="D957" s="29">
        <v>431</v>
      </c>
      <c r="E957" s="29" t="s">
        <v>2087</v>
      </c>
      <c r="F957" s="24">
        <v>1</v>
      </c>
      <c r="G957" s="29" t="s">
        <v>1037</v>
      </c>
      <c r="H957" s="29" t="s">
        <v>2105</v>
      </c>
      <c r="I957" s="42" t="s">
        <v>2106</v>
      </c>
      <c r="J957" s="25">
        <v>47</v>
      </c>
      <c r="K957" s="30"/>
      <c r="L957" s="26">
        <f>VLOOKUP(A957,'Kör- och arbetstid'!$A$2:$N$377,13,FALSE)</f>
        <v>46206</v>
      </c>
      <c r="M957" s="27">
        <f t="shared" si="28"/>
        <v>27</v>
      </c>
      <c r="N957" s="28" t="str">
        <f t="shared" si="29"/>
        <v>fre</v>
      </c>
    </row>
    <row r="958" spans="1:14" ht="15" customHeight="1" x14ac:dyDescent="0.25">
      <c r="A958" s="23" cm="1">
        <f t="array" ref="A958">IFERROR(
_xlfn.XLOOKUP($E958&amp;"|"&amp;$F958,
'Kör- och arbetstid'!$B$2:$B$377&amp;"|"&amp;'Kör- och arbetstid'!$C$2:$C$377,
'Kör- och arbetstid'!$A$2:$A$377),
"")</f>
        <v>62</v>
      </c>
      <c r="B958" s="24" t="s">
        <v>1224</v>
      </c>
      <c r="C958" s="24" t="s">
        <v>2087</v>
      </c>
      <c r="D958" s="29">
        <v>431</v>
      </c>
      <c r="E958" s="29" t="s">
        <v>2087</v>
      </c>
      <c r="F958" s="24">
        <v>1</v>
      </c>
      <c r="G958" s="29" t="s">
        <v>1126</v>
      </c>
      <c r="H958" s="29" t="s">
        <v>2107</v>
      </c>
      <c r="I958" s="42" t="s">
        <v>2108</v>
      </c>
      <c r="J958" s="25">
        <v>120</v>
      </c>
      <c r="K958" s="30"/>
      <c r="L958" s="26">
        <f>VLOOKUP(A958,'Kör- och arbetstid'!$A$2:$N$377,13,FALSE)</f>
        <v>46206</v>
      </c>
      <c r="M958" s="27">
        <f t="shared" si="28"/>
        <v>27</v>
      </c>
      <c r="N958" s="28" t="str">
        <f t="shared" si="29"/>
        <v>fre</v>
      </c>
    </row>
    <row r="959" spans="1:14" ht="15" customHeight="1" x14ac:dyDescent="0.25">
      <c r="A959" s="23" cm="1">
        <f t="array" ref="A959">IFERROR(
_xlfn.XLOOKUP($E959&amp;"|"&amp;$F959,
'Kör- och arbetstid'!$B$2:$B$377&amp;"|"&amp;'Kör- och arbetstid'!$C$2:$C$377,
'Kör- och arbetstid'!$A$2:$A$377),
"")</f>
        <v>62</v>
      </c>
      <c r="B959" s="24" t="s">
        <v>1224</v>
      </c>
      <c r="C959" s="24" t="s">
        <v>2087</v>
      </c>
      <c r="D959" s="29">
        <v>431</v>
      </c>
      <c r="E959" s="29" t="s">
        <v>2087</v>
      </c>
      <c r="F959" s="24">
        <v>1</v>
      </c>
      <c r="G959" s="29" t="s">
        <v>2109</v>
      </c>
      <c r="H959" s="29" t="s">
        <v>2110</v>
      </c>
      <c r="I959" s="33" t="s">
        <v>2111</v>
      </c>
      <c r="J959" s="35">
        <v>257</v>
      </c>
      <c r="K959" s="30"/>
      <c r="L959" s="26">
        <f>VLOOKUP(A959,'Kör- och arbetstid'!$A$2:$N$377,13,FALSE)</f>
        <v>46206</v>
      </c>
      <c r="M959" s="27">
        <f t="shared" si="28"/>
        <v>27</v>
      </c>
      <c r="N959" s="28" t="str">
        <f t="shared" si="29"/>
        <v>fre</v>
      </c>
    </row>
    <row r="960" spans="1:14" ht="15" customHeight="1" x14ac:dyDescent="0.25">
      <c r="A960" s="23" cm="1">
        <f t="array" ref="A960">IFERROR(
_xlfn.XLOOKUP($E960&amp;"|"&amp;$F960,
'Kör- och arbetstid'!$B$2:$B$377&amp;"|"&amp;'Kör- och arbetstid'!$C$2:$C$377,
'Kör- och arbetstid'!$A$2:$A$377),
"")</f>
        <v>62</v>
      </c>
      <c r="B960" s="24" t="s">
        <v>1224</v>
      </c>
      <c r="C960" s="24" t="s">
        <v>2087</v>
      </c>
      <c r="D960" s="29">
        <v>431</v>
      </c>
      <c r="E960" s="29" t="s">
        <v>2087</v>
      </c>
      <c r="F960" s="24">
        <v>1</v>
      </c>
      <c r="G960" s="29" t="s">
        <v>845</v>
      </c>
      <c r="H960" s="29" t="s">
        <v>2112</v>
      </c>
      <c r="I960" s="42" t="s">
        <v>2113</v>
      </c>
      <c r="J960" s="25">
        <v>73</v>
      </c>
      <c r="K960" s="30"/>
      <c r="L960" s="26">
        <f>VLOOKUP(A960,'Kör- och arbetstid'!$A$2:$N$377,13,FALSE)</f>
        <v>46206</v>
      </c>
      <c r="M960" s="27">
        <f t="shared" si="28"/>
        <v>27</v>
      </c>
      <c r="N960" s="28" t="str">
        <f t="shared" si="29"/>
        <v>fre</v>
      </c>
    </row>
    <row r="961" spans="1:14" ht="15" customHeight="1" x14ac:dyDescent="0.25">
      <c r="A961" s="23" cm="1">
        <f t="array" ref="A961">IFERROR(
_xlfn.XLOOKUP($E961&amp;"|"&amp;$F961,
'Kör- och arbetstid'!$B$2:$B$377&amp;"|"&amp;'Kör- och arbetstid'!$C$2:$C$377,
'Kör- och arbetstid'!$A$2:$A$377),
"")</f>
        <v>62</v>
      </c>
      <c r="B961" s="24" t="s">
        <v>1224</v>
      </c>
      <c r="C961" s="24" t="s">
        <v>2087</v>
      </c>
      <c r="D961" s="29">
        <v>431</v>
      </c>
      <c r="E961" s="29" t="s">
        <v>2087</v>
      </c>
      <c r="F961" s="24">
        <v>1</v>
      </c>
      <c r="G961" s="29" t="s">
        <v>2114</v>
      </c>
      <c r="H961" s="29" t="s">
        <v>2089</v>
      </c>
      <c r="I961" s="42" t="s">
        <v>2115</v>
      </c>
      <c r="J961" s="25">
        <v>84</v>
      </c>
      <c r="K961" s="30"/>
      <c r="L961" s="26">
        <f>VLOOKUP(A961,'Kör- och arbetstid'!$A$2:$N$377,13,FALSE)</f>
        <v>46206</v>
      </c>
      <c r="M961" s="27">
        <f t="shared" si="28"/>
        <v>27</v>
      </c>
      <c r="N961" s="28" t="str">
        <f t="shared" si="29"/>
        <v>fre</v>
      </c>
    </row>
    <row r="962" spans="1:14" ht="15" customHeight="1" x14ac:dyDescent="0.25">
      <c r="A962" s="23" cm="1">
        <f t="array" ref="A962">IFERROR(
_xlfn.XLOOKUP($E962&amp;"|"&amp;$F962,
'Kör- och arbetstid'!$B$2:$B$377&amp;"|"&amp;'Kör- och arbetstid'!$C$2:$C$377,
'Kör- och arbetstid'!$A$2:$A$377),
"")</f>
        <v>62</v>
      </c>
      <c r="B962" s="24" t="s">
        <v>1224</v>
      </c>
      <c r="C962" s="24" t="s">
        <v>2116</v>
      </c>
      <c r="D962" s="24">
        <v>349</v>
      </c>
      <c r="E962" s="29" t="s">
        <v>2117</v>
      </c>
      <c r="F962" s="24">
        <v>1</v>
      </c>
      <c r="G962" s="24">
        <v>6</v>
      </c>
      <c r="H962" s="24" t="s">
        <v>2118</v>
      </c>
      <c r="I962" s="37" t="s">
        <v>2119</v>
      </c>
      <c r="J962" s="25">
        <v>516</v>
      </c>
      <c r="K962" s="25"/>
      <c r="L962" s="26">
        <f>VLOOKUP(A962,'Kör- och arbetstid'!$A$2:$N$377,13,FALSE)</f>
        <v>46206</v>
      </c>
      <c r="M962" s="27">
        <f t="shared" si="28"/>
        <v>27</v>
      </c>
      <c r="N962" s="28" t="str">
        <f t="shared" si="29"/>
        <v>fre</v>
      </c>
    </row>
    <row r="963" spans="1:14" ht="15" customHeight="1" x14ac:dyDescent="0.25">
      <c r="A963" s="23" cm="1">
        <f t="array" ref="A963">IFERROR(
_xlfn.XLOOKUP($E963&amp;"|"&amp;$F963,
'Kör- och arbetstid'!$B$2:$B$377&amp;"|"&amp;'Kör- och arbetstid'!$C$2:$C$377,
'Kör- och arbetstid'!$A$2:$A$377),
"")</f>
        <v>62</v>
      </c>
      <c r="B963" s="24" t="s">
        <v>1224</v>
      </c>
      <c r="C963" s="24" t="s">
        <v>2116</v>
      </c>
      <c r="D963" s="24">
        <v>349</v>
      </c>
      <c r="E963" s="29" t="s">
        <v>2117</v>
      </c>
      <c r="F963" s="24">
        <v>1</v>
      </c>
      <c r="G963" s="24" t="s">
        <v>596</v>
      </c>
      <c r="H963" s="24" t="s">
        <v>2120</v>
      </c>
      <c r="I963" s="37" t="s">
        <v>2121</v>
      </c>
      <c r="J963" s="25">
        <v>316</v>
      </c>
      <c r="K963" s="24"/>
      <c r="L963" s="26">
        <f>VLOOKUP(A963,'Kör- och arbetstid'!$A$2:$N$377,13,FALSE)</f>
        <v>46206</v>
      </c>
      <c r="M963" s="27">
        <f t="shared" si="28"/>
        <v>27</v>
      </c>
      <c r="N963" s="28" t="str">
        <f t="shared" si="29"/>
        <v>fre</v>
      </c>
    </row>
    <row r="964" spans="1:14" ht="15" customHeight="1" x14ac:dyDescent="0.25">
      <c r="A964" s="23" cm="1">
        <f t="array" ref="A964">IFERROR(
_xlfn.XLOOKUP($E964&amp;"|"&amp;$F964,
'Kör- och arbetstid'!$B$2:$B$377&amp;"|"&amp;'Kör- och arbetstid'!$C$2:$C$377,
'Kör- och arbetstid'!$A$2:$A$377),
"")</f>
        <v>62</v>
      </c>
      <c r="B964" s="24" t="s">
        <v>1224</v>
      </c>
      <c r="C964" s="24" t="s">
        <v>2116</v>
      </c>
      <c r="D964" s="24">
        <v>349</v>
      </c>
      <c r="E964" s="29" t="s">
        <v>2117</v>
      </c>
      <c r="F964" s="24">
        <v>1</v>
      </c>
      <c r="G964" s="24" t="s">
        <v>442</v>
      </c>
      <c r="H964" s="24" t="s">
        <v>2122</v>
      </c>
      <c r="I964" s="37" t="s">
        <v>2123</v>
      </c>
      <c r="J964" s="25">
        <v>289</v>
      </c>
      <c r="K964" s="25"/>
      <c r="L964" s="26">
        <f>VLOOKUP(A964,'Kör- och arbetstid'!$A$2:$N$377,13,FALSE)</f>
        <v>46206</v>
      </c>
      <c r="M964" s="27">
        <f t="shared" si="28"/>
        <v>27</v>
      </c>
      <c r="N964" s="28" t="str">
        <f t="shared" si="29"/>
        <v>fre</v>
      </c>
    </row>
    <row r="965" spans="1:14" ht="15" customHeight="1" x14ac:dyDescent="0.25">
      <c r="A965" s="23" cm="1">
        <f t="array" ref="A965">IFERROR(
_xlfn.XLOOKUP($E965&amp;"|"&amp;$F965,
'Kör- och arbetstid'!$B$2:$B$377&amp;"|"&amp;'Kör- och arbetstid'!$C$2:$C$377,
'Kör- och arbetstid'!$A$2:$A$377),
"")</f>
        <v>62</v>
      </c>
      <c r="B965" s="24" t="s">
        <v>1224</v>
      </c>
      <c r="C965" s="24" t="s">
        <v>2116</v>
      </c>
      <c r="D965" s="24">
        <v>349</v>
      </c>
      <c r="E965" s="29" t="s">
        <v>2117</v>
      </c>
      <c r="F965" s="24">
        <v>1</v>
      </c>
      <c r="G965" s="24">
        <v>4</v>
      </c>
      <c r="H965" s="24" t="s">
        <v>2123</v>
      </c>
      <c r="I965" s="37" t="s">
        <v>2124</v>
      </c>
      <c r="J965" s="25">
        <v>40</v>
      </c>
      <c r="K965" s="25"/>
      <c r="L965" s="26">
        <f>VLOOKUP(A965,'Kör- och arbetstid'!$A$2:$N$377,13,FALSE)</f>
        <v>46206</v>
      </c>
      <c r="M965" s="27">
        <f t="shared" si="28"/>
        <v>27</v>
      </c>
      <c r="N965" s="28" t="str">
        <f t="shared" si="29"/>
        <v>fre</v>
      </c>
    </row>
    <row r="966" spans="1:14" ht="15" customHeight="1" x14ac:dyDescent="0.25">
      <c r="A966" s="23" cm="1">
        <f t="array" ref="A966">IFERROR(
_xlfn.XLOOKUP($E966&amp;"|"&amp;$F966,
'Kör- och arbetstid'!$B$2:$B$377&amp;"|"&amp;'Kör- och arbetstid'!$C$2:$C$377,
'Kör- och arbetstid'!$A$2:$A$377),
"")</f>
        <v>62</v>
      </c>
      <c r="B966" s="24" t="s">
        <v>1224</v>
      </c>
      <c r="C966" s="24" t="s">
        <v>2116</v>
      </c>
      <c r="D966" s="24">
        <v>349</v>
      </c>
      <c r="E966" s="29" t="s">
        <v>2117</v>
      </c>
      <c r="F966" s="24">
        <v>1</v>
      </c>
      <c r="G966" s="24" t="s">
        <v>1179</v>
      </c>
      <c r="H966" s="24" t="s">
        <v>2125</v>
      </c>
      <c r="I966" s="37" t="s">
        <v>2126</v>
      </c>
      <c r="J966" s="25">
        <v>224</v>
      </c>
      <c r="K966" s="25"/>
      <c r="L966" s="26">
        <f>VLOOKUP(A966,'Kör- och arbetstid'!$A$2:$N$377,13,FALSE)</f>
        <v>46206</v>
      </c>
      <c r="M966" s="27">
        <f t="shared" si="28"/>
        <v>27</v>
      </c>
      <c r="N966" s="28" t="str">
        <f t="shared" si="29"/>
        <v>fre</v>
      </c>
    </row>
    <row r="967" spans="1:14" ht="15" customHeight="1" x14ac:dyDescent="0.25">
      <c r="A967" s="23" cm="1">
        <f t="array" ref="A967">IFERROR(
_xlfn.XLOOKUP($E967&amp;"|"&amp;$F967,
'Kör- och arbetstid'!$B$2:$B$377&amp;"|"&amp;'Kör- och arbetstid'!$C$2:$C$377,
'Kör- och arbetstid'!$A$2:$A$377),
"")</f>
        <v>62</v>
      </c>
      <c r="B967" s="24" t="s">
        <v>1224</v>
      </c>
      <c r="C967" s="24" t="s">
        <v>2116</v>
      </c>
      <c r="D967" s="24">
        <v>349</v>
      </c>
      <c r="E967" s="29" t="s">
        <v>2117</v>
      </c>
      <c r="F967" s="24">
        <v>1</v>
      </c>
      <c r="G967" s="24" t="s">
        <v>255</v>
      </c>
      <c r="H967" s="24" t="s">
        <v>2127</v>
      </c>
      <c r="I967" s="37" t="s">
        <v>2125</v>
      </c>
      <c r="J967" s="25">
        <v>359</v>
      </c>
      <c r="K967" s="25"/>
      <c r="L967" s="26">
        <f>VLOOKUP(A967,'Kör- och arbetstid'!$A$2:$N$377,13,FALSE)</f>
        <v>46206</v>
      </c>
      <c r="M967" s="27">
        <f t="shared" si="28"/>
        <v>27</v>
      </c>
      <c r="N967" s="28" t="str">
        <f t="shared" si="29"/>
        <v>fre</v>
      </c>
    </row>
    <row r="968" spans="1:14" ht="15" customHeight="1" x14ac:dyDescent="0.25">
      <c r="A968" s="23" cm="1">
        <f t="array" ref="A968">IFERROR(
_xlfn.XLOOKUP($E968&amp;"|"&amp;$F968,
'Kör- och arbetstid'!$B$2:$B$377&amp;"|"&amp;'Kör- och arbetstid'!$C$2:$C$377,
'Kör- och arbetstid'!$A$2:$A$377),
"")</f>
        <v>62</v>
      </c>
      <c r="B968" s="24" t="s">
        <v>1224</v>
      </c>
      <c r="C968" s="24" t="s">
        <v>2116</v>
      </c>
      <c r="D968" s="29">
        <v>349</v>
      </c>
      <c r="E968" s="29" t="s">
        <v>2117</v>
      </c>
      <c r="F968" s="24">
        <v>1</v>
      </c>
      <c r="G968" s="29">
        <v>9</v>
      </c>
      <c r="H968" s="29" t="s">
        <v>2128</v>
      </c>
      <c r="I968" s="42" t="s">
        <v>2129</v>
      </c>
      <c r="J968" s="25">
        <v>300</v>
      </c>
      <c r="K968" s="30"/>
      <c r="L968" s="26">
        <f>VLOOKUP(A968,'Kör- och arbetstid'!$A$2:$N$377,13,FALSE)</f>
        <v>46206</v>
      </c>
      <c r="M968" s="27">
        <f t="shared" si="28"/>
        <v>27</v>
      </c>
      <c r="N968" s="28" t="str">
        <f t="shared" si="29"/>
        <v>fre</v>
      </c>
    </row>
    <row r="969" spans="1:14" ht="15" customHeight="1" x14ac:dyDescent="0.25">
      <c r="A969" s="23" cm="1">
        <f t="array" ref="A969">IFERROR(
_xlfn.XLOOKUP($E969&amp;"|"&amp;$F969,
'Kör- och arbetstid'!$B$2:$B$377&amp;"|"&amp;'Kör- och arbetstid'!$C$2:$C$377,
'Kör- och arbetstid'!$A$2:$A$377),
"")</f>
        <v>62</v>
      </c>
      <c r="B969" s="24" t="s">
        <v>1224</v>
      </c>
      <c r="C969" s="24" t="s">
        <v>2116</v>
      </c>
      <c r="D969" s="29">
        <v>349</v>
      </c>
      <c r="E969" s="29" t="s">
        <v>2117</v>
      </c>
      <c r="F969" s="24">
        <v>1</v>
      </c>
      <c r="G969" s="29">
        <v>8</v>
      </c>
      <c r="H969" s="29" t="s">
        <v>2130</v>
      </c>
      <c r="I969" s="29" t="s">
        <v>2131</v>
      </c>
      <c r="J969" s="25">
        <v>210</v>
      </c>
      <c r="K969" s="30"/>
      <c r="L969" s="26">
        <f>VLOOKUP(A969,'Kör- och arbetstid'!$A$2:$N$377,13,FALSE)</f>
        <v>46206</v>
      </c>
      <c r="M969" s="27">
        <f t="shared" ref="M969:M1032" si="30">_xlfn.ISOWEEKNUM(L969)</f>
        <v>27</v>
      </c>
      <c r="N969" s="28" t="str">
        <f t="shared" ref="N969:N1032" si="31">TEXT(L969,"DDD")</f>
        <v>fre</v>
      </c>
    </row>
    <row r="970" spans="1:14" ht="15" customHeight="1" x14ac:dyDescent="0.25">
      <c r="A970" s="23" cm="1">
        <f t="array" ref="A970">IFERROR(
_xlfn.XLOOKUP($E970&amp;"|"&amp;$F970,
'Kör- och arbetstid'!$B$2:$B$377&amp;"|"&amp;'Kör- och arbetstid'!$C$2:$C$377,
'Kör- och arbetstid'!$A$2:$A$377),
"")</f>
        <v>62</v>
      </c>
      <c r="B970" s="24" t="s">
        <v>1224</v>
      </c>
      <c r="C970" s="24" t="s">
        <v>2116</v>
      </c>
      <c r="D970" s="29">
        <v>349</v>
      </c>
      <c r="E970" s="29" t="s">
        <v>2117</v>
      </c>
      <c r="F970" s="24">
        <v>1</v>
      </c>
      <c r="G970" s="29">
        <v>7</v>
      </c>
      <c r="H970" s="29" t="s">
        <v>2132</v>
      </c>
      <c r="I970" s="29" t="s">
        <v>2133</v>
      </c>
      <c r="J970" s="25">
        <v>254</v>
      </c>
      <c r="K970" s="30"/>
      <c r="L970" s="26">
        <f>VLOOKUP(A970,'Kör- och arbetstid'!$A$2:$N$377,13,FALSE)</f>
        <v>46206</v>
      </c>
      <c r="M970" s="27">
        <f t="shared" si="30"/>
        <v>27</v>
      </c>
      <c r="N970" s="28" t="str">
        <f t="shared" si="31"/>
        <v>fre</v>
      </c>
    </row>
    <row r="971" spans="1:14" ht="15" customHeight="1" x14ac:dyDescent="0.25">
      <c r="A971" s="23" cm="1">
        <f t="array" ref="A971">IFERROR(
_xlfn.XLOOKUP($E971&amp;"|"&amp;$F971,
'Kör- och arbetstid'!$B$2:$B$377&amp;"|"&amp;'Kör- och arbetstid'!$C$2:$C$377,
'Kör- och arbetstid'!$A$2:$A$377),
"")</f>
        <v>63</v>
      </c>
      <c r="B971" s="24" t="s">
        <v>1224</v>
      </c>
      <c r="C971" s="24" t="s">
        <v>2116</v>
      </c>
      <c r="D971" s="24">
        <v>347</v>
      </c>
      <c r="E971" s="24" t="s">
        <v>2134</v>
      </c>
      <c r="F971" s="24">
        <v>1</v>
      </c>
      <c r="G971" s="24" t="s">
        <v>1191</v>
      </c>
      <c r="H971" s="24" t="s">
        <v>2135</v>
      </c>
      <c r="I971" s="24" t="s">
        <v>2136</v>
      </c>
      <c r="J971" s="25">
        <v>429</v>
      </c>
      <c r="K971" s="24" t="s">
        <v>2137</v>
      </c>
      <c r="L971" s="26">
        <f>VLOOKUP(A971,'Kör- och arbetstid'!$A$2:$N$377,13,FALSE)</f>
        <v>46207</v>
      </c>
      <c r="M971" s="27">
        <f t="shared" si="30"/>
        <v>27</v>
      </c>
      <c r="N971" s="28" t="str">
        <f t="shared" si="31"/>
        <v>lör</v>
      </c>
    </row>
    <row r="972" spans="1:14" ht="15" customHeight="1" x14ac:dyDescent="0.25">
      <c r="A972" s="23" cm="1">
        <f t="array" ref="A972">IFERROR(
_xlfn.XLOOKUP($E972&amp;"|"&amp;$F972,
'Kör- och arbetstid'!$B$2:$B$377&amp;"|"&amp;'Kör- och arbetstid'!$C$2:$C$377,
'Kör- och arbetstid'!$A$2:$A$377),
"")</f>
        <v>63</v>
      </c>
      <c r="B972" s="24" t="s">
        <v>1224</v>
      </c>
      <c r="C972" s="24" t="s">
        <v>2116</v>
      </c>
      <c r="D972" s="24">
        <v>347</v>
      </c>
      <c r="E972" s="24" t="s">
        <v>2134</v>
      </c>
      <c r="F972" s="24">
        <v>1</v>
      </c>
      <c r="G972" s="24">
        <v>5</v>
      </c>
      <c r="H972" s="24" t="s">
        <v>2138</v>
      </c>
      <c r="I972" s="24" t="s">
        <v>2139</v>
      </c>
      <c r="J972" s="25">
        <v>907</v>
      </c>
      <c r="K972" s="25"/>
      <c r="L972" s="26">
        <f>VLOOKUP(A972,'Kör- och arbetstid'!$A$2:$N$377,13,FALSE)</f>
        <v>46207</v>
      </c>
      <c r="M972" s="27">
        <f t="shared" si="30"/>
        <v>27</v>
      </c>
      <c r="N972" s="28" t="str">
        <f t="shared" si="31"/>
        <v>lör</v>
      </c>
    </row>
    <row r="973" spans="1:14" ht="15" customHeight="1" x14ac:dyDescent="0.25">
      <c r="A973" s="23" cm="1">
        <f t="array" ref="A973">IFERROR(
_xlfn.XLOOKUP($E973&amp;"|"&amp;$F973,
'Kör- och arbetstid'!$B$2:$B$377&amp;"|"&amp;'Kör- och arbetstid'!$C$2:$C$377,
'Kör- och arbetstid'!$A$2:$A$377),
"")</f>
        <v>63</v>
      </c>
      <c r="B973" s="24" t="s">
        <v>1224</v>
      </c>
      <c r="C973" s="24" t="s">
        <v>2116</v>
      </c>
      <c r="D973" s="29">
        <v>347</v>
      </c>
      <c r="E973" s="29" t="s">
        <v>2134</v>
      </c>
      <c r="F973" s="24">
        <v>1</v>
      </c>
      <c r="G973" s="29">
        <v>8</v>
      </c>
      <c r="H973" s="29" t="s">
        <v>2140</v>
      </c>
      <c r="I973" s="29" t="s">
        <v>2141</v>
      </c>
      <c r="J973" s="25">
        <v>652</v>
      </c>
      <c r="K973" s="30"/>
      <c r="L973" s="26">
        <f>VLOOKUP(A973,'Kör- och arbetstid'!$A$2:$N$377,13,FALSE)</f>
        <v>46207</v>
      </c>
      <c r="M973" s="27">
        <f t="shared" si="30"/>
        <v>27</v>
      </c>
      <c r="N973" s="28" t="str">
        <f t="shared" si="31"/>
        <v>lör</v>
      </c>
    </row>
    <row r="974" spans="1:14" ht="15" customHeight="1" x14ac:dyDescent="0.25">
      <c r="A974" s="23" cm="1">
        <f t="array" ref="A974">IFERROR(
_xlfn.XLOOKUP($E974&amp;"|"&amp;$F974,
'Kör- och arbetstid'!$B$2:$B$377&amp;"|"&amp;'Kör- och arbetstid'!$C$2:$C$377,
'Kör- och arbetstid'!$A$2:$A$377),
"")</f>
        <v>63</v>
      </c>
      <c r="B974" s="24" t="s">
        <v>1224</v>
      </c>
      <c r="C974" s="24" t="s">
        <v>2116</v>
      </c>
      <c r="D974" s="29">
        <v>347</v>
      </c>
      <c r="E974" s="29" t="s">
        <v>2134</v>
      </c>
      <c r="F974" s="24">
        <v>1</v>
      </c>
      <c r="G974" s="29">
        <v>7</v>
      </c>
      <c r="H974" s="29" t="s">
        <v>2142</v>
      </c>
      <c r="I974" s="29" t="s">
        <v>2143</v>
      </c>
      <c r="J974" s="25">
        <v>652</v>
      </c>
      <c r="K974" s="30"/>
      <c r="L974" s="26">
        <f>VLOOKUP(A974,'Kör- och arbetstid'!$A$2:$N$377,13,FALSE)</f>
        <v>46207</v>
      </c>
      <c r="M974" s="27">
        <f t="shared" si="30"/>
        <v>27</v>
      </c>
      <c r="N974" s="28" t="str">
        <f t="shared" si="31"/>
        <v>lör</v>
      </c>
    </row>
    <row r="975" spans="1:14" ht="15" customHeight="1" x14ac:dyDescent="0.25">
      <c r="A975" s="23" cm="1">
        <f t="array" ref="A975">IFERROR(
_xlfn.XLOOKUP($E975&amp;"|"&amp;$F975,
'Kör- och arbetstid'!$B$2:$B$377&amp;"|"&amp;'Kör- och arbetstid'!$C$2:$C$377,
'Kör- och arbetstid'!$A$2:$A$377),
"")</f>
        <v>63</v>
      </c>
      <c r="B975" s="24" t="s">
        <v>1224</v>
      </c>
      <c r="C975" s="24" t="s">
        <v>2116</v>
      </c>
      <c r="D975" s="29">
        <v>347</v>
      </c>
      <c r="E975" s="29" t="s">
        <v>2134</v>
      </c>
      <c r="F975" s="24">
        <v>1</v>
      </c>
      <c r="G975" s="29">
        <v>6</v>
      </c>
      <c r="H975" s="29" t="s">
        <v>2144</v>
      </c>
      <c r="I975" s="29" t="s">
        <v>2145</v>
      </c>
      <c r="J975" s="25">
        <v>626</v>
      </c>
      <c r="K975" s="30"/>
      <c r="L975" s="26">
        <f>VLOOKUP(A975,'Kör- och arbetstid'!$A$2:$N$377,13,FALSE)</f>
        <v>46207</v>
      </c>
      <c r="M975" s="27">
        <f t="shared" si="30"/>
        <v>27</v>
      </c>
      <c r="N975" s="28" t="str">
        <f t="shared" si="31"/>
        <v>lör</v>
      </c>
    </row>
    <row r="976" spans="1:14" ht="15" customHeight="1" x14ac:dyDescent="0.25">
      <c r="A976" s="23" cm="1">
        <f t="array" ref="A976">IFERROR(
_xlfn.XLOOKUP($E976&amp;"|"&amp;$F976,
'Kör- och arbetstid'!$B$2:$B$377&amp;"|"&amp;'Kör- och arbetstid'!$C$2:$C$377,
'Kör- och arbetstid'!$A$2:$A$377),
"")</f>
        <v>63</v>
      </c>
      <c r="B976" s="24" t="s">
        <v>1224</v>
      </c>
      <c r="C976" s="24" t="s">
        <v>2116</v>
      </c>
      <c r="D976" s="29">
        <v>347</v>
      </c>
      <c r="E976" s="29" t="s">
        <v>2134</v>
      </c>
      <c r="F976" s="24">
        <v>1</v>
      </c>
      <c r="G976" s="29">
        <v>9</v>
      </c>
      <c r="H976" s="29" t="s">
        <v>2144</v>
      </c>
      <c r="I976" s="29" t="s">
        <v>2146</v>
      </c>
      <c r="J976" s="25">
        <v>579</v>
      </c>
      <c r="K976" s="30"/>
      <c r="L976" s="26">
        <f>VLOOKUP(A976,'Kör- och arbetstid'!$A$2:$N$377,13,FALSE)</f>
        <v>46207</v>
      </c>
      <c r="M976" s="27">
        <f t="shared" si="30"/>
        <v>27</v>
      </c>
      <c r="N976" s="28" t="str">
        <f t="shared" si="31"/>
        <v>lör</v>
      </c>
    </row>
    <row r="977" spans="1:14" ht="15" customHeight="1" x14ac:dyDescent="0.25">
      <c r="A977" s="23" cm="1">
        <f t="array" ref="A977">IFERROR(
_xlfn.XLOOKUP($E977&amp;"|"&amp;$F977,
'Kör- och arbetstid'!$B$2:$B$377&amp;"|"&amp;'Kör- och arbetstid'!$C$2:$C$377,
'Kör- och arbetstid'!$A$2:$A$377),
"")</f>
        <v>63</v>
      </c>
      <c r="B977" s="24" t="s">
        <v>1224</v>
      </c>
      <c r="C977" s="24" t="s">
        <v>2116</v>
      </c>
      <c r="D977" s="29">
        <v>347</v>
      </c>
      <c r="E977" s="29" t="s">
        <v>2134</v>
      </c>
      <c r="F977" s="24">
        <v>1</v>
      </c>
      <c r="G977" s="29">
        <v>10</v>
      </c>
      <c r="H977" s="29" t="s">
        <v>2147</v>
      </c>
      <c r="I977" s="29" t="s">
        <v>2148</v>
      </c>
      <c r="J977" s="25">
        <v>609</v>
      </c>
      <c r="K977" s="30"/>
      <c r="L977" s="26">
        <f>VLOOKUP(A977,'Kör- och arbetstid'!$A$2:$N$377,13,FALSE)</f>
        <v>46207</v>
      </c>
      <c r="M977" s="27">
        <f t="shared" si="30"/>
        <v>27</v>
      </c>
      <c r="N977" s="28" t="str">
        <f t="shared" si="31"/>
        <v>lör</v>
      </c>
    </row>
    <row r="978" spans="1:14" ht="15" customHeight="1" x14ac:dyDescent="0.25">
      <c r="A978" s="23" cm="1">
        <f t="array" ref="A978">IFERROR(
_xlfn.XLOOKUP($E978&amp;"|"&amp;$F978,
'Kör- och arbetstid'!$B$2:$B$377&amp;"|"&amp;'Kör- och arbetstid'!$C$2:$C$377,
'Kör- och arbetstid'!$A$2:$A$377),
"")</f>
        <v>63</v>
      </c>
      <c r="B978" s="24" t="s">
        <v>1224</v>
      </c>
      <c r="C978" s="24" t="s">
        <v>2116</v>
      </c>
      <c r="D978" s="29">
        <v>347</v>
      </c>
      <c r="E978" s="29" t="s">
        <v>2134</v>
      </c>
      <c r="F978" s="24">
        <v>1</v>
      </c>
      <c r="G978" s="29">
        <v>11</v>
      </c>
      <c r="H978" s="29" t="s">
        <v>2149</v>
      </c>
      <c r="I978" s="29" t="s">
        <v>2143</v>
      </c>
      <c r="J978" s="25">
        <v>622</v>
      </c>
      <c r="K978" s="30"/>
      <c r="L978" s="26">
        <f>VLOOKUP(A978,'Kör- och arbetstid'!$A$2:$N$377,13,FALSE)</f>
        <v>46207</v>
      </c>
      <c r="M978" s="27">
        <f t="shared" si="30"/>
        <v>27</v>
      </c>
      <c r="N978" s="28" t="str">
        <f t="shared" si="31"/>
        <v>lör</v>
      </c>
    </row>
    <row r="979" spans="1:14" ht="15" customHeight="1" x14ac:dyDescent="0.25">
      <c r="A979" s="23" cm="1">
        <f t="array" ref="A979">IFERROR(
_xlfn.XLOOKUP($E979&amp;"|"&amp;$F979,
'Kör- och arbetstid'!$B$2:$B$377&amp;"|"&amp;'Kör- och arbetstid'!$C$2:$C$377,
'Kör- och arbetstid'!$A$2:$A$377),
"")</f>
        <v>63</v>
      </c>
      <c r="B979" s="24" t="s">
        <v>1224</v>
      </c>
      <c r="C979" s="24" t="s">
        <v>2225</v>
      </c>
      <c r="D979" s="24">
        <v>345</v>
      </c>
      <c r="E979" s="24" t="s">
        <v>2225</v>
      </c>
      <c r="F979" s="24">
        <v>1</v>
      </c>
      <c r="G979" s="24" t="s">
        <v>1559</v>
      </c>
      <c r="H979" s="24" t="s">
        <v>2226</v>
      </c>
      <c r="I979" s="24" t="s">
        <v>2227</v>
      </c>
      <c r="J979" s="25">
        <v>239</v>
      </c>
      <c r="K979" s="25"/>
      <c r="L979" s="26">
        <f>VLOOKUP(A979,'Kör- och arbetstid'!$A$2:$N$377,13,FALSE)</f>
        <v>46207</v>
      </c>
      <c r="M979" s="27">
        <f t="shared" si="30"/>
        <v>27</v>
      </c>
      <c r="N979" s="28" t="str">
        <f t="shared" si="31"/>
        <v>lör</v>
      </c>
    </row>
    <row r="980" spans="1:14" ht="15" customHeight="1" x14ac:dyDescent="0.25">
      <c r="A980" s="23" cm="1">
        <f t="array" ref="A980">IFERROR(
_xlfn.XLOOKUP($E980&amp;"|"&amp;$F980,
'Kör- och arbetstid'!$B$2:$B$377&amp;"|"&amp;'Kör- och arbetstid'!$C$2:$C$377,
'Kör- och arbetstid'!$A$2:$A$377),
"")</f>
        <v>63</v>
      </c>
      <c r="B980" s="24" t="s">
        <v>1224</v>
      </c>
      <c r="C980" s="24" t="s">
        <v>2225</v>
      </c>
      <c r="D980" s="24">
        <v>345</v>
      </c>
      <c r="E980" s="24" t="s">
        <v>2225</v>
      </c>
      <c r="F980" s="24">
        <v>1</v>
      </c>
      <c r="G980" s="24" t="s">
        <v>2228</v>
      </c>
      <c r="H980" s="24" t="s">
        <v>2229</v>
      </c>
      <c r="I980" s="24" t="s">
        <v>2230</v>
      </c>
      <c r="J980" s="25">
        <v>130</v>
      </c>
      <c r="K980" s="24"/>
      <c r="L980" s="26">
        <f>VLOOKUP(A980,'Kör- och arbetstid'!$A$2:$N$377,13,FALSE)</f>
        <v>46207</v>
      </c>
      <c r="M980" s="27">
        <f t="shared" si="30"/>
        <v>27</v>
      </c>
      <c r="N980" s="28" t="str">
        <f t="shared" si="31"/>
        <v>lör</v>
      </c>
    </row>
    <row r="981" spans="1:14" ht="15" customHeight="1" x14ac:dyDescent="0.25">
      <c r="A981" s="23" cm="1">
        <f t="array" ref="A981">IFERROR(
_xlfn.XLOOKUP($E981&amp;"|"&amp;$F981,
'Kör- och arbetstid'!$B$2:$B$377&amp;"|"&amp;'Kör- och arbetstid'!$C$2:$C$377,
'Kör- och arbetstid'!$A$2:$A$377),
"")</f>
        <v>63</v>
      </c>
      <c r="B981" s="24" t="s">
        <v>1224</v>
      </c>
      <c r="C981" s="24" t="s">
        <v>2225</v>
      </c>
      <c r="D981" s="24">
        <v>345</v>
      </c>
      <c r="E981" s="24" t="s">
        <v>2225</v>
      </c>
      <c r="F981" s="24">
        <v>1</v>
      </c>
      <c r="G981" s="24">
        <v>3</v>
      </c>
      <c r="H981" s="24" t="s">
        <v>2231</v>
      </c>
      <c r="I981" s="24" t="s">
        <v>2232</v>
      </c>
      <c r="J981" s="25">
        <v>439</v>
      </c>
      <c r="K981" s="25"/>
      <c r="L981" s="26">
        <f>VLOOKUP(A981,'Kör- och arbetstid'!$A$2:$N$377,13,FALSE)</f>
        <v>46207</v>
      </c>
      <c r="M981" s="27">
        <f t="shared" si="30"/>
        <v>27</v>
      </c>
      <c r="N981" s="28" t="str">
        <f t="shared" si="31"/>
        <v>lör</v>
      </c>
    </row>
    <row r="982" spans="1:14" ht="15" customHeight="1" x14ac:dyDescent="0.25">
      <c r="A982" s="23" cm="1">
        <f t="array" ref="A982">IFERROR(
_xlfn.XLOOKUP($E982&amp;"|"&amp;$F982,
'Kör- och arbetstid'!$B$2:$B$377&amp;"|"&amp;'Kör- och arbetstid'!$C$2:$C$377,
'Kör- och arbetstid'!$A$2:$A$377),
"")</f>
        <v>63</v>
      </c>
      <c r="B982" s="24" t="s">
        <v>1224</v>
      </c>
      <c r="C982" s="24" t="s">
        <v>2225</v>
      </c>
      <c r="D982" s="24">
        <v>345</v>
      </c>
      <c r="E982" s="24" t="s">
        <v>2225</v>
      </c>
      <c r="F982" s="24">
        <v>1</v>
      </c>
      <c r="G982" s="24">
        <v>1</v>
      </c>
      <c r="H982" s="24" t="s">
        <v>2233</v>
      </c>
      <c r="I982" s="24" t="s">
        <v>2234</v>
      </c>
      <c r="J982" s="25">
        <v>800</v>
      </c>
      <c r="K982" s="25"/>
      <c r="L982" s="26">
        <f>VLOOKUP(A982,'Kör- och arbetstid'!$A$2:$N$377,13,FALSE)</f>
        <v>46207</v>
      </c>
      <c r="M982" s="27">
        <f t="shared" si="30"/>
        <v>27</v>
      </c>
      <c r="N982" s="28" t="str">
        <f t="shared" si="31"/>
        <v>lör</v>
      </c>
    </row>
    <row r="983" spans="1:14" ht="15" customHeight="1" x14ac:dyDescent="0.25">
      <c r="A983" s="23" cm="1">
        <f t="array" ref="A983">IFERROR(
_xlfn.XLOOKUP($E983&amp;"|"&amp;$F983,
'Kör- och arbetstid'!$B$2:$B$377&amp;"|"&amp;'Kör- och arbetstid'!$C$2:$C$377,
'Kör- och arbetstid'!$A$2:$A$377),
"")</f>
        <v>63</v>
      </c>
      <c r="B983" s="24" t="s">
        <v>1224</v>
      </c>
      <c r="C983" s="24" t="s">
        <v>2225</v>
      </c>
      <c r="D983" s="29">
        <v>345</v>
      </c>
      <c r="E983" s="29" t="s">
        <v>2225</v>
      </c>
      <c r="F983" s="24">
        <v>1</v>
      </c>
      <c r="G983" s="29" t="s">
        <v>845</v>
      </c>
      <c r="H983" s="29" t="s">
        <v>2235</v>
      </c>
      <c r="I983" s="29" t="s">
        <v>2236</v>
      </c>
      <c r="J983" s="25">
        <v>70</v>
      </c>
      <c r="K983" s="30"/>
      <c r="L983" s="26">
        <f>VLOOKUP(A983,'Kör- och arbetstid'!$A$2:$N$377,13,FALSE)</f>
        <v>46207</v>
      </c>
      <c r="M983" s="27">
        <f t="shared" si="30"/>
        <v>27</v>
      </c>
      <c r="N983" s="28" t="str">
        <f t="shared" si="31"/>
        <v>lör</v>
      </c>
    </row>
    <row r="984" spans="1:14" ht="15" customHeight="1" x14ac:dyDescent="0.25">
      <c r="A984" s="23" cm="1">
        <f t="array" ref="A984">IFERROR(
_xlfn.XLOOKUP($E984&amp;"|"&amp;$F984,
'Kör- och arbetstid'!$B$2:$B$377&amp;"|"&amp;'Kör- och arbetstid'!$C$2:$C$377,
'Kör- och arbetstid'!$A$2:$A$377),
"")</f>
        <v>63</v>
      </c>
      <c r="B984" s="24" t="s">
        <v>1224</v>
      </c>
      <c r="C984" s="24" t="s">
        <v>2225</v>
      </c>
      <c r="D984" s="29">
        <v>345</v>
      </c>
      <c r="E984" s="29" t="s">
        <v>2225</v>
      </c>
      <c r="F984" s="24">
        <v>1</v>
      </c>
      <c r="G984" s="29" t="s">
        <v>996</v>
      </c>
      <c r="H984" s="29" t="s">
        <v>2237</v>
      </c>
      <c r="I984" s="29" t="s">
        <v>2238</v>
      </c>
      <c r="J984" s="25">
        <v>54</v>
      </c>
      <c r="K984" s="30"/>
      <c r="L984" s="26">
        <f>VLOOKUP(A984,'Kör- och arbetstid'!$A$2:$N$377,13,FALSE)</f>
        <v>46207</v>
      </c>
      <c r="M984" s="27">
        <f t="shared" si="30"/>
        <v>27</v>
      </c>
      <c r="N984" s="28" t="str">
        <f t="shared" si="31"/>
        <v>lör</v>
      </c>
    </row>
    <row r="985" spans="1:14" ht="15" customHeight="1" x14ac:dyDescent="0.25">
      <c r="A985" s="23" cm="1">
        <f t="array" ref="A985">IFERROR(
_xlfn.XLOOKUP($E985&amp;"|"&amp;$F985,
'Kör- och arbetstid'!$B$2:$B$377&amp;"|"&amp;'Kör- och arbetstid'!$C$2:$C$377,
'Kör- och arbetstid'!$A$2:$A$377),
"")</f>
        <v>63</v>
      </c>
      <c r="B985" s="29" t="s">
        <v>1224</v>
      </c>
      <c r="C985" s="24" t="s">
        <v>2225</v>
      </c>
      <c r="D985" s="24">
        <v>341</v>
      </c>
      <c r="E985" s="24" t="s">
        <v>2239</v>
      </c>
      <c r="F985" s="24">
        <v>1</v>
      </c>
      <c r="G985" s="24">
        <v>3</v>
      </c>
      <c r="H985" s="24" t="s">
        <v>2240</v>
      </c>
      <c r="I985" s="24" t="s">
        <v>2241</v>
      </c>
      <c r="J985" s="38">
        <v>516</v>
      </c>
      <c r="K985" s="25"/>
      <c r="L985" s="26">
        <f>VLOOKUP(A985,'Kör- och arbetstid'!$A$2:$N$377,13,FALSE)</f>
        <v>46207</v>
      </c>
      <c r="M985" s="27">
        <f t="shared" si="30"/>
        <v>27</v>
      </c>
      <c r="N985" s="28" t="str">
        <f t="shared" si="31"/>
        <v>lör</v>
      </c>
    </row>
    <row r="986" spans="1:14" ht="15" customHeight="1" x14ac:dyDescent="0.25">
      <c r="A986" s="23" cm="1">
        <f t="array" ref="A986">IFERROR(
_xlfn.XLOOKUP($E986&amp;"|"&amp;$F986,
'Kör- och arbetstid'!$B$2:$B$377&amp;"|"&amp;'Kör- och arbetstid'!$C$2:$C$377,
'Kör- och arbetstid'!$A$2:$A$377),
"")</f>
        <v>63</v>
      </c>
      <c r="B986" s="29" t="s">
        <v>1224</v>
      </c>
      <c r="C986" s="24" t="s">
        <v>2225</v>
      </c>
      <c r="D986" s="24">
        <v>341</v>
      </c>
      <c r="E986" s="24" t="s">
        <v>2239</v>
      </c>
      <c r="F986" s="24">
        <v>1</v>
      </c>
      <c r="G986" s="24">
        <v>4</v>
      </c>
      <c r="H986" s="24" t="s">
        <v>2242</v>
      </c>
      <c r="I986" s="24" t="s">
        <v>2243</v>
      </c>
      <c r="J986" s="38">
        <v>296</v>
      </c>
      <c r="K986" s="25"/>
      <c r="L986" s="26">
        <f>VLOOKUP(A986,'Kör- och arbetstid'!$A$2:$N$377,13,FALSE)</f>
        <v>46207</v>
      </c>
      <c r="M986" s="27">
        <f t="shared" si="30"/>
        <v>27</v>
      </c>
      <c r="N986" s="28" t="str">
        <f t="shared" si="31"/>
        <v>lör</v>
      </c>
    </row>
    <row r="987" spans="1:14" ht="15" customHeight="1" x14ac:dyDescent="0.25">
      <c r="A987" s="23" cm="1">
        <f t="array" ref="A987">IFERROR(
_xlfn.XLOOKUP($E987&amp;"|"&amp;$F987,
'Kör- och arbetstid'!$B$2:$B$377&amp;"|"&amp;'Kör- och arbetstid'!$C$2:$C$377,
'Kör- och arbetstid'!$A$2:$A$377),
"")</f>
        <v>64</v>
      </c>
      <c r="B987" s="24" t="s">
        <v>1224</v>
      </c>
      <c r="C987" s="24" t="s">
        <v>2188</v>
      </c>
      <c r="D987" s="24">
        <v>350</v>
      </c>
      <c r="E987" s="24" t="s">
        <v>2188</v>
      </c>
      <c r="F987" s="24">
        <v>1</v>
      </c>
      <c r="G987" s="24" t="s">
        <v>2189</v>
      </c>
      <c r="H987" s="24" t="s">
        <v>2190</v>
      </c>
      <c r="I987" s="24" t="s">
        <v>2191</v>
      </c>
      <c r="J987" s="25">
        <v>1105</v>
      </c>
      <c r="K987" s="25"/>
      <c r="L987" s="26">
        <f>VLOOKUP(A987,'Kör- och arbetstid'!$A$2:$N$377,13,FALSE)</f>
        <v>46208</v>
      </c>
      <c r="M987" s="27">
        <f t="shared" si="30"/>
        <v>27</v>
      </c>
      <c r="N987" s="28" t="str">
        <f t="shared" si="31"/>
        <v>sön</v>
      </c>
    </row>
    <row r="988" spans="1:14" ht="15" customHeight="1" x14ac:dyDescent="0.25">
      <c r="A988" s="23" cm="1">
        <f t="array" ref="A988">IFERROR(
_xlfn.XLOOKUP($E988&amp;"|"&amp;$F988,
'Kör- och arbetstid'!$B$2:$B$377&amp;"|"&amp;'Kör- och arbetstid'!$C$2:$C$377,
'Kör- och arbetstid'!$A$2:$A$377),
"")</f>
        <v>64</v>
      </c>
      <c r="B988" s="24" t="s">
        <v>1224</v>
      </c>
      <c r="C988" s="29" t="s">
        <v>2188</v>
      </c>
      <c r="D988" s="29">
        <v>350</v>
      </c>
      <c r="E988" s="29" t="s">
        <v>2188</v>
      </c>
      <c r="F988" s="24">
        <v>1</v>
      </c>
      <c r="G988" s="29" t="s">
        <v>1126</v>
      </c>
      <c r="H988" s="29" t="s">
        <v>2192</v>
      </c>
      <c r="I988" s="29" t="s">
        <v>2193</v>
      </c>
      <c r="J988" s="32">
        <v>161</v>
      </c>
      <c r="K988" s="30"/>
      <c r="L988" s="26">
        <f>VLOOKUP(A988,'Kör- och arbetstid'!$A$2:$N$377,13,FALSE)</f>
        <v>46208</v>
      </c>
      <c r="M988" s="27">
        <f t="shared" si="30"/>
        <v>27</v>
      </c>
      <c r="N988" s="28" t="str">
        <f t="shared" si="31"/>
        <v>sön</v>
      </c>
    </row>
    <row r="989" spans="1:14" ht="15" customHeight="1" x14ac:dyDescent="0.25">
      <c r="A989" s="23" cm="1">
        <f t="array" ref="A989">IFERROR(
_xlfn.XLOOKUP($E989&amp;"|"&amp;$F989,
'Kör- och arbetstid'!$B$2:$B$377&amp;"|"&amp;'Kör- och arbetstid'!$C$2:$C$377,
'Kör- och arbetstid'!$A$2:$A$377),
"")</f>
        <v>64</v>
      </c>
      <c r="B989" s="24" t="s">
        <v>1224</v>
      </c>
      <c r="C989" s="29" t="s">
        <v>2188</v>
      </c>
      <c r="D989" s="29">
        <v>350</v>
      </c>
      <c r="E989" s="29" t="s">
        <v>2188</v>
      </c>
      <c r="F989" s="24">
        <v>1</v>
      </c>
      <c r="G989" s="29" t="s">
        <v>2194</v>
      </c>
      <c r="H989" s="29" t="s">
        <v>2195</v>
      </c>
      <c r="I989" s="29" t="s">
        <v>2196</v>
      </c>
      <c r="J989" s="32">
        <v>50</v>
      </c>
      <c r="K989" s="24"/>
      <c r="L989" s="26">
        <f>VLOOKUP(A989,'Kör- och arbetstid'!$A$2:$N$377,13,FALSE)</f>
        <v>46208</v>
      </c>
      <c r="M989" s="27">
        <f t="shared" si="30"/>
        <v>27</v>
      </c>
      <c r="N989" s="28" t="str">
        <f t="shared" si="31"/>
        <v>sön</v>
      </c>
    </row>
    <row r="990" spans="1:14" ht="15" customHeight="1" x14ac:dyDescent="0.25">
      <c r="A990" s="23" cm="1">
        <f t="array" ref="A990">IFERROR(
_xlfn.XLOOKUP($E990&amp;"|"&amp;$F990,
'Kör- och arbetstid'!$B$2:$B$377&amp;"|"&amp;'Kör- och arbetstid'!$C$2:$C$377,
'Kör- och arbetstid'!$A$2:$A$377),
"")</f>
        <v>64</v>
      </c>
      <c r="B990" s="24" t="s">
        <v>1224</v>
      </c>
      <c r="C990" s="29" t="s">
        <v>2188</v>
      </c>
      <c r="D990" s="29">
        <v>350</v>
      </c>
      <c r="E990" s="29" t="s">
        <v>2188</v>
      </c>
      <c r="F990" s="24">
        <v>1</v>
      </c>
      <c r="G990" s="29">
        <v>10</v>
      </c>
      <c r="H990" s="29" t="s">
        <v>2197</v>
      </c>
      <c r="I990" s="29" t="s">
        <v>2198</v>
      </c>
      <c r="J990" s="32">
        <v>424</v>
      </c>
      <c r="K990" s="30"/>
      <c r="L990" s="26">
        <f>VLOOKUP(A990,'Kör- och arbetstid'!$A$2:$N$377,13,FALSE)</f>
        <v>46208</v>
      </c>
      <c r="M990" s="27">
        <f t="shared" si="30"/>
        <v>27</v>
      </c>
      <c r="N990" s="28" t="str">
        <f t="shared" si="31"/>
        <v>sön</v>
      </c>
    </row>
    <row r="991" spans="1:14" ht="15" customHeight="1" x14ac:dyDescent="0.25">
      <c r="A991" s="23" cm="1">
        <f t="array" ref="A991">IFERROR(
_xlfn.XLOOKUP($E991&amp;"|"&amp;$F991,
'Kör- och arbetstid'!$B$2:$B$377&amp;"|"&amp;'Kör- och arbetstid'!$C$2:$C$377,
'Kör- och arbetstid'!$A$2:$A$377),
"")</f>
        <v>64</v>
      </c>
      <c r="B991" s="24" t="s">
        <v>1224</v>
      </c>
      <c r="C991" s="29" t="s">
        <v>2188</v>
      </c>
      <c r="D991" s="29">
        <v>350</v>
      </c>
      <c r="E991" s="29" t="s">
        <v>2188</v>
      </c>
      <c r="F991" s="24">
        <v>1</v>
      </c>
      <c r="G991" s="29">
        <v>3</v>
      </c>
      <c r="H991" s="29" t="s">
        <v>2199</v>
      </c>
      <c r="I991" s="29" t="s">
        <v>2200</v>
      </c>
      <c r="J991" s="32">
        <v>858</v>
      </c>
      <c r="K991" s="30"/>
      <c r="L991" s="26">
        <f>VLOOKUP(A991,'Kör- och arbetstid'!$A$2:$N$377,13,FALSE)</f>
        <v>46208</v>
      </c>
      <c r="M991" s="27">
        <f t="shared" si="30"/>
        <v>27</v>
      </c>
      <c r="N991" s="28" t="str">
        <f t="shared" si="31"/>
        <v>sön</v>
      </c>
    </row>
    <row r="992" spans="1:14" ht="15" customHeight="1" x14ac:dyDescent="0.25">
      <c r="A992" s="23" cm="1">
        <f t="array" ref="A992">IFERROR(
_xlfn.XLOOKUP($E992&amp;"|"&amp;$F992,
'Kör- och arbetstid'!$B$2:$B$377&amp;"|"&amp;'Kör- och arbetstid'!$C$2:$C$377,
'Kör- och arbetstid'!$A$2:$A$377),
"")</f>
        <v>64</v>
      </c>
      <c r="B992" s="24" t="s">
        <v>1224</v>
      </c>
      <c r="C992" s="29" t="s">
        <v>2188</v>
      </c>
      <c r="D992" s="29">
        <v>350</v>
      </c>
      <c r="E992" s="29" t="s">
        <v>2188</v>
      </c>
      <c r="F992" s="24">
        <v>1</v>
      </c>
      <c r="G992" s="29">
        <v>4</v>
      </c>
      <c r="H992" s="29" t="s">
        <v>2201</v>
      </c>
      <c r="I992" s="29" t="s">
        <v>2202</v>
      </c>
      <c r="J992" s="32">
        <v>592</v>
      </c>
      <c r="K992" s="30"/>
      <c r="L992" s="26">
        <f>VLOOKUP(A992,'Kör- och arbetstid'!$A$2:$N$377,13,FALSE)</f>
        <v>46208</v>
      </c>
      <c r="M992" s="27">
        <f t="shared" si="30"/>
        <v>27</v>
      </c>
      <c r="N992" s="28" t="str">
        <f t="shared" si="31"/>
        <v>sön</v>
      </c>
    </row>
    <row r="993" spans="1:14" ht="15" customHeight="1" x14ac:dyDescent="0.25">
      <c r="A993" s="23" cm="1">
        <f t="array" ref="A993">IFERROR(
_xlfn.XLOOKUP($E993&amp;"|"&amp;$F993,
'Kör- och arbetstid'!$B$2:$B$377&amp;"|"&amp;'Kör- och arbetstid'!$C$2:$C$377,
'Kör- och arbetstid'!$A$2:$A$377),
"")</f>
        <v>64</v>
      </c>
      <c r="B993" s="24" t="s">
        <v>1224</v>
      </c>
      <c r="C993" s="29" t="s">
        <v>2188</v>
      </c>
      <c r="D993" s="29">
        <v>350</v>
      </c>
      <c r="E993" s="29" t="s">
        <v>2188</v>
      </c>
      <c r="F993" s="24">
        <v>1</v>
      </c>
      <c r="G993" s="29">
        <v>8</v>
      </c>
      <c r="H993" s="29" t="s">
        <v>2203</v>
      </c>
      <c r="I993" s="42" t="s">
        <v>2204</v>
      </c>
      <c r="J993" s="32">
        <v>526</v>
      </c>
      <c r="K993" s="30"/>
      <c r="L993" s="26">
        <f>VLOOKUP(A993,'Kör- och arbetstid'!$A$2:$N$377,13,FALSE)</f>
        <v>46208</v>
      </c>
      <c r="M993" s="27">
        <f t="shared" si="30"/>
        <v>27</v>
      </c>
      <c r="N993" s="28" t="str">
        <f t="shared" si="31"/>
        <v>sön</v>
      </c>
    </row>
    <row r="994" spans="1:14" ht="15" customHeight="1" x14ac:dyDescent="0.25">
      <c r="A994" s="23" cm="1">
        <f t="array" ref="A994">IFERROR(
_xlfn.XLOOKUP($E994&amp;"|"&amp;$F994,
'Kör- och arbetstid'!$B$2:$B$377&amp;"|"&amp;'Kör- och arbetstid'!$C$2:$C$377,
'Kör- och arbetstid'!$A$2:$A$377),
"")</f>
        <v>64</v>
      </c>
      <c r="B994" s="24" t="s">
        <v>1224</v>
      </c>
      <c r="C994" s="29" t="s">
        <v>2188</v>
      </c>
      <c r="D994" s="29">
        <v>350</v>
      </c>
      <c r="E994" s="29" t="s">
        <v>2188</v>
      </c>
      <c r="F994" s="24">
        <v>1</v>
      </c>
      <c r="G994" s="29">
        <v>5</v>
      </c>
      <c r="H994" s="29" t="s">
        <v>2205</v>
      </c>
      <c r="I994" s="42" t="s">
        <v>2206</v>
      </c>
      <c r="J994" s="32">
        <v>429</v>
      </c>
      <c r="K994" s="30"/>
      <c r="L994" s="26">
        <f>VLOOKUP(A994,'Kör- och arbetstid'!$A$2:$N$377,13,FALSE)</f>
        <v>46208</v>
      </c>
      <c r="M994" s="27">
        <f t="shared" si="30"/>
        <v>27</v>
      </c>
      <c r="N994" s="28" t="str">
        <f t="shared" si="31"/>
        <v>sön</v>
      </c>
    </row>
    <row r="995" spans="1:14" ht="15" customHeight="1" x14ac:dyDescent="0.25">
      <c r="A995" s="23" cm="1">
        <f t="array" ref="A995">IFERROR(
_xlfn.XLOOKUP($E995&amp;"|"&amp;$F995,
'Kör- och arbetstid'!$B$2:$B$377&amp;"|"&amp;'Kör- och arbetstid'!$C$2:$C$377,
'Kör- och arbetstid'!$A$2:$A$377),
"")</f>
        <v>64</v>
      </c>
      <c r="B995" s="24" t="s">
        <v>1224</v>
      </c>
      <c r="C995" s="29" t="s">
        <v>2188</v>
      </c>
      <c r="D995" s="29">
        <v>350</v>
      </c>
      <c r="E995" s="29" t="s">
        <v>2188</v>
      </c>
      <c r="F995" s="24">
        <v>1</v>
      </c>
      <c r="G995" s="29">
        <v>6</v>
      </c>
      <c r="H995" s="29" t="s">
        <v>2207</v>
      </c>
      <c r="I995" s="42" t="s">
        <v>2208</v>
      </c>
      <c r="J995" s="32">
        <v>431</v>
      </c>
      <c r="K995" s="30"/>
      <c r="L995" s="26">
        <f>VLOOKUP(A995,'Kör- och arbetstid'!$A$2:$N$377,13,FALSE)</f>
        <v>46208</v>
      </c>
      <c r="M995" s="27">
        <f t="shared" si="30"/>
        <v>27</v>
      </c>
      <c r="N995" s="28" t="str">
        <f t="shared" si="31"/>
        <v>sön</v>
      </c>
    </row>
    <row r="996" spans="1:14" ht="15" customHeight="1" x14ac:dyDescent="0.25">
      <c r="A996" s="23" cm="1">
        <f t="array" ref="A996">IFERROR(
_xlfn.XLOOKUP($E996&amp;"|"&amp;$F996,
'Kör- och arbetstid'!$B$2:$B$377&amp;"|"&amp;'Kör- och arbetstid'!$C$2:$C$377,
'Kör- och arbetstid'!$A$2:$A$377),
"")</f>
        <v>64</v>
      </c>
      <c r="B996" s="24" t="s">
        <v>1224</v>
      </c>
      <c r="C996" s="29" t="s">
        <v>2188</v>
      </c>
      <c r="D996" s="29">
        <v>350</v>
      </c>
      <c r="E996" s="29" t="s">
        <v>2188</v>
      </c>
      <c r="F996" s="24">
        <v>1</v>
      </c>
      <c r="G996" s="29">
        <v>7</v>
      </c>
      <c r="H996" s="29" t="s">
        <v>2209</v>
      </c>
      <c r="I996" s="42" t="s">
        <v>2210</v>
      </c>
      <c r="J996" s="32">
        <v>363</v>
      </c>
      <c r="K996" s="30"/>
      <c r="L996" s="26">
        <f>VLOOKUP(A996,'Kör- och arbetstid'!$A$2:$N$377,13,FALSE)</f>
        <v>46208</v>
      </c>
      <c r="M996" s="27">
        <f t="shared" si="30"/>
        <v>27</v>
      </c>
      <c r="N996" s="28" t="str">
        <f t="shared" si="31"/>
        <v>sön</v>
      </c>
    </row>
    <row r="997" spans="1:14" ht="15" customHeight="1" x14ac:dyDescent="0.25">
      <c r="A997" s="23" cm="1">
        <f t="array" ref="A997">IFERROR(
_xlfn.XLOOKUP($E997&amp;"|"&amp;$F997,
'Kör- och arbetstid'!$B$2:$B$377&amp;"|"&amp;'Kör- och arbetstid'!$C$2:$C$377,
'Kör- och arbetstid'!$A$2:$A$377),
"")</f>
        <v>64</v>
      </c>
      <c r="B997" s="24" t="s">
        <v>1224</v>
      </c>
      <c r="C997" s="29" t="s">
        <v>2188</v>
      </c>
      <c r="D997" s="29">
        <v>350</v>
      </c>
      <c r="E997" s="29" t="s">
        <v>2188</v>
      </c>
      <c r="F997" s="24">
        <v>1</v>
      </c>
      <c r="G997" s="29">
        <v>9</v>
      </c>
      <c r="H997" s="29" t="s">
        <v>2211</v>
      </c>
      <c r="I997" s="42" t="s">
        <v>2212</v>
      </c>
      <c r="J997" s="32">
        <v>375</v>
      </c>
      <c r="K997" s="30"/>
      <c r="L997" s="26">
        <f>VLOOKUP(A997,'Kör- och arbetstid'!$A$2:$N$377,13,FALSE)</f>
        <v>46208</v>
      </c>
      <c r="M997" s="27">
        <f t="shared" si="30"/>
        <v>27</v>
      </c>
      <c r="N997" s="28" t="str">
        <f t="shared" si="31"/>
        <v>sön</v>
      </c>
    </row>
    <row r="998" spans="1:14" ht="15" customHeight="1" x14ac:dyDescent="0.25">
      <c r="A998" s="23" cm="1">
        <f t="array" ref="A998">IFERROR(
_xlfn.XLOOKUP($E998&amp;"|"&amp;$F998,
'Kör- och arbetstid'!$B$2:$B$377&amp;"|"&amp;'Kör- och arbetstid'!$C$2:$C$377,
'Kör- och arbetstid'!$A$2:$A$377),
"")</f>
        <v>64</v>
      </c>
      <c r="B998" s="24" t="s">
        <v>1224</v>
      </c>
      <c r="C998" s="24" t="s">
        <v>2213</v>
      </c>
      <c r="D998" s="24">
        <v>345</v>
      </c>
      <c r="E998" s="24" t="s">
        <v>2213</v>
      </c>
      <c r="F998" s="24">
        <v>1</v>
      </c>
      <c r="G998" s="24" t="s">
        <v>1028</v>
      </c>
      <c r="H998" s="24" t="s">
        <v>2214</v>
      </c>
      <c r="I998" s="37" t="s">
        <v>2215</v>
      </c>
      <c r="J998" s="25">
        <v>135</v>
      </c>
      <c r="K998" s="25"/>
      <c r="L998" s="26">
        <f>VLOOKUP(A998,'Kör- och arbetstid'!$A$2:$N$377,13,FALSE)</f>
        <v>46208</v>
      </c>
      <c r="M998" s="27">
        <f t="shared" si="30"/>
        <v>27</v>
      </c>
      <c r="N998" s="28" t="str">
        <f t="shared" si="31"/>
        <v>sön</v>
      </c>
    </row>
    <row r="999" spans="1:14" ht="15" customHeight="1" x14ac:dyDescent="0.25">
      <c r="A999" s="23" cm="1">
        <f t="array" ref="A999">IFERROR(
_xlfn.XLOOKUP($E999&amp;"|"&amp;$F999,
'Kör- och arbetstid'!$B$2:$B$377&amp;"|"&amp;'Kör- och arbetstid'!$C$2:$C$377,
'Kör- och arbetstid'!$A$2:$A$377),
"")</f>
        <v>64</v>
      </c>
      <c r="B999" s="24" t="s">
        <v>1224</v>
      </c>
      <c r="C999" s="24" t="s">
        <v>2213</v>
      </c>
      <c r="D999" s="24">
        <v>345</v>
      </c>
      <c r="E999" s="24" t="s">
        <v>2213</v>
      </c>
      <c r="F999" s="24">
        <v>1</v>
      </c>
      <c r="G999" s="24" t="s">
        <v>255</v>
      </c>
      <c r="H999" s="24" t="s">
        <v>2216</v>
      </c>
      <c r="I999" s="37" t="s">
        <v>2217</v>
      </c>
      <c r="J999" s="25">
        <v>293</v>
      </c>
      <c r="K999" s="24"/>
      <c r="L999" s="26">
        <f>VLOOKUP(A999,'Kör- och arbetstid'!$A$2:$N$377,13,FALSE)</f>
        <v>46208</v>
      </c>
      <c r="M999" s="27">
        <f t="shared" si="30"/>
        <v>27</v>
      </c>
      <c r="N999" s="28" t="str">
        <f t="shared" si="31"/>
        <v>sön</v>
      </c>
    </row>
    <row r="1000" spans="1:14" ht="15" customHeight="1" x14ac:dyDescent="0.25">
      <c r="A1000" s="23" cm="1">
        <f t="array" ref="A1000">IFERROR(
_xlfn.XLOOKUP($E1000&amp;"|"&amp;$F1000,
'Kör- och arbetstid'!$B$2:$B$377&amp;"|"&amp;'Kör- och arbetstid'!$C$2:$C$377,
'Kör- och arbetstid'!$A$2:$A$377),
"")</f>
        <v>64</v>
      </c>
      <c r="B1000" s="24" t="s">
        <v>1224</v>
      </c>
      <c r="C1000" s="24" t="s">
        <v>2213</v>
      </c>
      <c r="D1000" s="24">
        <v>345</v>
      </c>
      <c r="E1000" s="24" t="s">
        <v>2213</v>
      </c>
      <c r="F1000" s="24">
        <v>1</v>
      </c>
      <c r="G1000" s="24" t="s">
        <v>2218</v>
      </c>
      <c r="H1000" s="24" t="s">
        <v>2219</v>
      </c>
      <c r="I1000" s="37" t="s">
        <v>2220</v>
      </c>
      <c r="J1000" s="25">
        <v>499</v>
      </c>
      <c r="K1000" s="25"/>
      <c r="L1000" s="26">
        <f>VLOOKUP(A1000,'Kör- och arbetstid'!$A$2:$N$377,13,FALSE)</f>
        <v>46208</v>
      </c>
      <c r="M1000" s="27">
        <f t="shared" si="30"/>
        <v>27</v>
      </c>
      <c r="N1000" s="28" t="str">
        <f t="shared" si="31"/>
        <v>sön</v>
      </c>
    </row>
    <row r="1001" spans="1:14" ht="15" customHeight="1" x14ac:dyDescent="0.25">
      <c r="A1001" s="23" cm="1">
        <f t="array" ref="A1001">IFERROR(
_xlfn.XLOOKUP($E1001&amp;"|"&amp;$F1001,
'Kör- och arbetstid'!$B$2:$B$377&amp;"|"&amp;'Kör- och arbetstid'!$C$2:$C$377,
'Kör- och arbetstid'!$A$2:$A$377),
"")</f>
        <v>64</v>
      </c>
      <c r="B1001" s="24" t="s">
        <v>1224</v>
      </c>
      <c r="C1001" s="24" t="s">
        <v>2213</v>
      </c>
      <c r="D1001" s="24">
        <v>345</v>
      </c>
      <c r="E1001" s="24" t="s">
        <v>2213</v>
      </c>
      <c r="F1001" s="24">
        <v>1</v>
      </c>
      <c r="G1001" s="24">
        <v>2</v>
      </c>
      <c r="H1001" s="29" t="s">
        <v>2221</v>
      </c>
      <c r="I1001" s="42" t="s">
        <v>2222</v>
      </c>
      <c r="J1001" s="24">
        <v>428</v>
      </c>
      <c r="K1001" s="24"/>
      <c r="L1001" s="26">
        <f>VLOOKUP(A1001,'Kör- och arbetstid'!$A$2:$N$377,13,FALSE)</f>
        <v>46208</v>
      </c>
      <c r="M1001" s="27">
        <f t="shared" si="30"/>
        <v>27</v>
      </c>
      <c r="N1001" s="28" t="str">
        <f t="shared" si="31"/>
        <v>sön</v>
      </c>
    </row>
    <row r="1002" spans="1:14" ht="15" customHeight="1" x14ac:dyDescent="0.25">
      <c r="A1002" s="23" cm="1">
        <f t="array" ref="A1002">IFERROR(
_xlfn.XLOOKUP($E1002&amp;"|"&amp;$F1002,
'Kör- och arbetstid'!$B$2:$B$377&amp;"|"&amp;'Kör- och arbetstid'!$C$2:$C$377,
'Kör- och arbetstid'!$A$2:$A$377),
"")</f>
        <v>64</v>
      </c>
      <c r="B1002" s="24" t="s">
        <v>1224</v>
      </c>
      <c r="C1002" s="24" t="s">
        <v>2213</v>
      </c>
      <c r="D1002" s="29">
        <v>345</v>
      </c>
      <c r="E1002" s="29" t="s">
        <v>2213</v>
      </c>
      <c r="F1002" s="24">
        <v>1</v>
      </c>
      <c r="G1002" s="29" t="s">
        <v>845</v>
      </c>
      <c r="H1002" s="29" t="s">
        <v>2223</v>
      </c>
      <c r="I1002" s="42" t="s">
        <v>2224</v>
      </c>
      <c r="J1002" s="25">
        <v>59</v>
      </c>
      <c r="K1002" s="30"/>
      <c r="L1002" s="26">
        <f>VLOOKUP(A1002,'Kör- och arbetstid'!$A$2:$N$377,13,FALSE)</f>
        <v>46208</v>
      </c>
      <c r="M1002" s="27">
        <f t="shared" si="30"/>
        <v>27</v>
      </c>
      <c r="N1002" s="28" t="str">
        <f t="shared" si="31"/>
        <v>sön</v>
      </c>
    </row>
    <row r="1003" spans="1:14" ht="15" customHeight="1" x14ac:dyDescent="0.25">
      <c r="A1003" s="23" cm="1">
        <f t="array" ref="A1003">IFERROR(
_xlfn.XLOOKUP($E1003&amp;"|"&amp;$F1003,
'Kör- och arbetstid'!$B$2:$B$377&amp;"|"&amp;'Kör- och arbetstid'!$C$2:$C$377,
'Kör- och arbetstid'!$A$2:$A$377),
"")</f>
        <v>64</v>
      </c>
      <c r="B1003" s="24" t="s">
        <v>1224</v>
      </c>
      <c r="C1003" s="24" t="s">
        <v>2244</v>
      </c>
      <c r="D1003" s="24">
        <v>313</v>
      </c>
      <c r="E1003" s="24" t="s">
        <v>2244</v>
      </c>
      <c r="F1003" s="24">
        <v>1</v>
      </c>
      <c r="G1003" s="24">
        <v>3</v>
      </c>
      <c r="H1003" s="24" t="s">
        <v>2245</v>
      </c>
      <c r="I1003" s="37" t="s">
        <v>2246</v>
      </c>
      <c r="J1003" s="38">
        <v>975</v>
      </c>
      <c r="K1003" s="25"/>
      <c r="L1003" s="26">
        <f>VLOOKUP(A1003,'Kör- och arbetstid'!$A$2:$N$377,13,FALSE)</f>
        <v>46208</v>
      </c>
      <c r="M1003" s="27">
        <f t="shared" si="30"/>
        <v>27</v>
      </c>
      <c r="N1003" s="28" t="str">
        <f t="shared" si="31"/>
        <v>sön</v>
      </c>
    </row>
    <row r="1004" spans="1:14" ht="15" customHeight="1" x14ac:dyDescent="0.25">
      <c r="A1004" s="23" cm="1">
        <f t="array" ref="A1004">IFERROR(
_xlfn.XLOOKUP($E1004&amp;"|"&amp;$F1004,
'Kör- och arbetstid'!$B$2:$B$377&amp;"|"&amp;'Kör- och arbetstid'!$C$2:$C$377,
'Kör- och arbetstid'!$A$2:$A$377),
"")</f>
        <v>65</v>
      </c>
      <c r="B1004" s="24" t="s">
        <v>1224</v>
      </c>
      <c r="C1004" s="24" t="s">
        <v>2247</v>
      </c>
      <c r="D1004" s="24">
        <v>325</v>
      </c>
      <c r="E1004" s="24" t="s">
        <v>2248</v>
      </c>
      <c r="F1004" s="24">
        <v>1</v>
      </c>
      <c r="G1004" s="24">
        <v>2</v>
      </c>
      <c r="H1004" s="24" t="s">
        <v>2249</v>
      </c>
      <c r="I1004" s="37" t="s">
        <v>2250</v>
      </c>
      <c r="J1004" s="38">
        <v>822</v>
      </c>
      <c r="K1004" s="24"/>
      <c r="L1004" s="26">
        <f>VLOOKUP(A1004,'Kör- och arbetstid'!$A$2:$N$377,13,FALSE)</f>
        <v>46209</v>
      </c>
      <c r="M1004" s="27">
        <f t="shared" si="30"/>
        <v>28</v>
      </c>
      <c r="N1004" s="28" t="str">
        <f t="shared" si="31"/>
        <v>mån</v>
      </c>
    </row>
    <row r="1005" spans="1:14" ht="15" customHeight="1" x14ac:dyDescent="0.25">
      <c r="A1005" s="23" cm="1">
        <f t="array" ref="A1005">IFERROR(
_xlfn.XLOOKUP($E1005&amp;"|"&amp;$F1005,
'Kör- och arbetstid'!$B$2:$B$377&amp;"|"&amp;'Kör- och arbetstid'!$C$2:$C$377,
'Kör- och arbetstid'!$A$2:$A$377),
"")</f>
        <v>65</v>
      </c>
      <c r="B1005" s="24" t="s">
        <v>1224</v>
      </c>
      <c r="C1005" s="24" t="s">
        <v>2251</v>
      </c>
      <c r="D1005" s="24">
        <v>324</v>
      </c>
      <c r="E1005" s="24" t="s">
        <v>2251</v>
      </c>
      <c r="F1005" s="24">
        <v>1</v>
      </c>
      <c r="G1005" s="24">
        <v>9</v>
      </c>
      <c r="H1005" s="24" t="s">
        <v>2252</v>
      </c>
      <c r="I1005" s="37" t="s">
        <v>2253</v>
      </c>
      <c r="J1005" s="38">
        <v>684</v>
      </c>
      <c r="K1005" s="24"/>
      <c r="L1005" s="26">
        <f>VLOOKUP(A1005,'Kör- och arbetstid'!$A$2:$N$377,13,FALSE)</f>
        <v>46209</v>
      </c>
      <c r="M1005" s="27">
        <f t="shared" si="30"/>
        <v>28</v>
      </c>
      <c r="N1005" s="28" t="str">
        <f t="shared" si="31"/>
        <v>mån</v>
      </c>
    </row>
    <row r="1006" spans="1:14" ht="15" customHeight="1" x14ac:dyDescent="0.25">
      <c r="A1006" s="23" cm="1">
        <f t="array" ref="A1006">IFERROR(
_xlfn.XLOOKUP($E1006&amp;"|"&amp;$F1006,
'Kör- och arbetstid'!$B$2:$B$377&amp;"|"&amp;'Kör- och arbetstid'!$C$2:$C$377,
'Kör- och arbetstid'!$A$2:$A$377),
"")</f>
        <v>65</v>
      </c>
      <c r="B1006" s="24" t="s">
        <v>1224</v>
      </c>
      <c r="C1006" s="24" t="s">
        <v>2251</v>
      </c>
      <c r="D1006" s="24">
        <v>324</v>
      </c>
      <c r="E1006" s="24" t="s">
        <v>2251</v>
      </c>
      <c r="F1006" s="24">
        <v>1</v>
      </c>
      <c r="G1006" s="24">
        <v>8</v>
      </c>
      <c r="H1006" s="24" t="s">
        <v>2254</v>
      </c>
      <c r="I1006" s="37" t="s">
        <v>2255</v>
      </c>
      <c r="J1006" s="38">
        <v>710</v>
      </c>
      <c r="K1006" s="24"/>
      <c r="L1006" s="26">
        <f>VLOOKUP(A1006,'Kör- och arbetstid'!$A$2:$N$377,13,FALSE)</f>
        <v>46209</v>
      </c>
      <c r="M1006" s="27">
        <f t="shared" si="30"/>
        <v>28</v>
      </c>
      <c r="N1006" s="28" t="str">
        <f t="shared" si="31"/>
        <v>mån</v>
      </c>
    </row>
    <row r="1007" spans="1:14" ht="15" customHeight="1" x14ac:dyDescent="0.25">
      <c r="A1007" s="23" cm="1">
        <f t="array" ref="A1007">IFERROR(
_xlfn.XLOOKUP($E1007&amp;"|"&amp;$F1007,
'Kör- och arbetstid'!$B$2:$B$377&amp;"|"&amp;'Kör- och arbetstid'!$C$2:$C$377,
'Kör- och arbetstid'!$A$2:$A$377),
"")</f>
        <v>65</v>
      </c>
      <c r="B1007" s="24" t="s">
        <v>1224</v>
      </c>
      <c r="C1007" s="24" t="s">
        <v>2251</v>
      </c>
      <c r="D1007" s="24">
        <v>324</v>
      </c>
      <c r="E1007" s="24" t="s">
        <v>2251</v>
      </c>
      <c r="F1007" s="24">
        <v>1</v>
      </c>
      <c r="G1007" s="24">
        <v>6</v>
      </c>
      <c r="H1007" s="24" t="s">
        <v>2256</v>
      </c>
      <c r="I1007" s="37" t="s">
        <v>2257</v>
      </c>
      <c r="J1007" s="38">
        <v>843</v>
      </c>
      <c r="K1007" s="24"/>
      <c r="L1007" s="26">
        <f>VLOOKUP(A1007,'Kör- och arbetstid'!$A$2:$N$377,13,FALSE)</f>
        <v>46209</v>
      </c>
      <c r="M1007" s="27">
        <f t="shared" si="30"/>
        <v>28</v>
      </c>
      <c r="N1007" s="28" t="str">
        <f t="shared" si="31"/>
        <v>mån</v>
      </c>
    </row>
    <row r="1008" spans="1:14" ht="15" customHeight="1" x14ac:dyDescent="0.25">
      <c r="A1008" s="23" cm="1">
        <f t="array" ref="A1008">IFERROR(
_xlfn.XLOOKUP($E1008&amp;"|"&amp;$F1008,
'Kör- och arbetstid'!$B$2:$B$377&amp;"|"&amp;'Kör- och arbetstid'!$C$2:$C$377,
'Kör- och arbetstid'!$A$2:$A$377),
"")</f>
        <v>65</v>
      </c>
      <c r="B1008" s="24" t="s">
        <v>1224</v>
      </c>
      <c r="C1008" s="24" t="s">
        <v>2251</v>
      </c>
      <c r="D1008" s="24">
        <v>324</v>
      </c>
      <c r="E1008" s="24" t="s">
        <v>2251</v>
      </c>
      <c r="F1008" s="24">
        <v>1</v>
      </c>
      <c r="G1008" s="24">
        <v>5</v>
      </c>
      <c r="H1008" s="24" t="s">
        <v>2258</v>
      </c>
      <c r="I1008" s="37" t="s">
        <v>2259</v>
      </c>
      <c r="J1008" s="38">
        <v>803</v>
      </c>
      <c r="K1008" s="24"/>
      <c r="L1008" s="26">
        <f>VLOOKUP(A1008,'Kör- och arbetstid'!$A$2:$N$377,13,FALSE)</f>
        <v>46209</v>
      </c>
      <c r="M1008" s="27">
        <f t="shared" si="30"/>
        <v>28</v>
      </c>
      <c r="N1008" s="28" t="str">
        <f t="shared" si="31"/>
        <v>mån</v>
      </c>
    </row>
    <row r="1009" spans="1:14" ht="15" customHeight="1" x14ac:dyDescent="0.25">
      <c r="A1009" s="23" cm="1">
        <f t="array" ref="A1009">IFERROR(
_xlfn.XLOOKUP($E1009&amp;"|"&amp;$F1009,
'Kör- och arbetstid'!$B$2:$B$377&amp;"|"&amp;'Kör- och arbetstid'!$C$2:$C$377,
'Kör- och arbetstid'!$A$2:$A$377),
"")</f>
        <v>65</v>
      </c>
      <c r="B1009" s="29" t="s">
        <v>1224</v>
      </c>
      <c r="C1009" s="24" t="s">
        <v>2251</v>
      </c>
      <c r="D1009" s="24">
        <v>324</v>
      </c>
      <c r="E1009" s="24" t="s">
        <v>2251</v>
      </c>
      <c r="F1009" s="24">
        <v>1</v>
      </c>
      <c r="G1009" s="24">
        <v>2</v>
      </c>
      <c r="H1009" s="24" t="s">
        <v>2260</v>
      </c>
      <c r="I1009" s="37" t="s">
        <v>2261</v>
      </c>
      <c r="J1009" s="38">
        <v>545</v>
      </c>
      <c r="K1009" s="24"/>
      <c r="L1009" s="26">
        <f>VLOOKUP(A1009,'Kör- och arbetstid'!$A$2:$N$377,13,FALSE)</f>
        <v>46209</v>
      </c>
      <c r="M1009" s="27">
        <f t="shared" si="30"/>
        <v>28</v>
      </c>
      <c r="N1009" s="28" t="str">
        <f t="shared" si="31"/>
        <v>mån</v>
      </c>
    </row>
    <row r="1010" spans="1:14" ht="15" customHeight="1" x14ac:dyDescent="0.25">
      <c r="A1010" s="23" cm="1">
        <f t="array" ref="A1010">IFERROR(
_xlfn.XLOOKUP($E1010&amp;"|"&amp;$F1010,
'Kör- och arbetstid'!$B$2:$B$377&amp;"|"&amp;'Kör- och arbetstid'!$C$2:$C$377,
'Kör- och arbetstid'!$A$2:$A$377),
"")</f>
        <v>65</v>
      </c>
      <c r="B1010" s="29" t="s">
        <v>1224</v>
      </c>
      <c r="C1010" s="24" t="s">
        <v>2251</v>
      </c>
      <c r="D1010" s="24">
        <v>324</v>
      </c>
      <c r="E1010" s="24" t="s">
        <v>2251</v>
      </c>
      <c r="F1010" s="24">
        <v>1</v>
      </c>
      <c r="G1010" s="24">
        <v>1</v>
      </c>
      <c r="H1010" s="24" t="s">
        <v>2262</v>
      </c>
      <c r="I1010" s="37" t="s">
        <v>2263</v>
      </c>
      <c r="J1010" s="38">
        <v>597</v>
      </c>
      <c r="K1010" s="24"/>
      <c r="L1010" s="26">
        <f>VLOOKUP(A1010,'Kör- och arbetstid'!$A$2:$N$377,13,FALSE)</f>
        <v>46209</v>
      </c>
      <c r="M1010" s="27">
        <f t="shared" si="30"/>
        <v>28</v>
      </c>
      <c r="N1010" s="28" t="str">
        <f t="shared" si="31"/>
        <v>mån</v>
      </c>
    </row>
    <row r="1011" spans="1:14" ht="15" customHeight="1" x14ac:dyDescent="0.25">
      <c r="A1011" s="23" cm="1">
        <f t="array" ref="A1011">IFERROR(
_xlfn.XLOOKUP($E1011&amp;"|"&amp;$F1011,
'Kör- och arbetstid'!$B$2:$B$377&amp;"|"&amp;'Kör- och arbetstid'!$C$2:$C$377,
'Kör- och arbetstid'!$A$2:$A$377),
"")</f>
        <v>65</v>
      </c>
      <c r="B1011" s="29" t="s">
        <v>1224</v>
      </c>
      <c r="C1011" s="24" t="s">
        <v>2251</v>
      </c>
      <c r="D1011" s="29">
        <v>324</v>
      </c>
      <c r="E1011" s="29" t="s">
        <v>2251</v>
      </c>
      <c r="F1011" s="24">
        <v>1</v>
      </c>
      <c r="G1011" s="29">
        <v>10</v>
      </c>
      <c r="H1011" s="29" t="s">
        <v>2264</v>
      </c>
      <c r="I1011" s="42" t="s">
        <v>2265</v>
      </c>
      <c r="J1011" s="38">
        <v>848</v>
      </c>
      <c r="K1011" s="30"/>
      <c r="L1011" s="26">
        <f>VLOOKUP(A1011,'Kör- och arbetstid'!$A$2:$N$377,13,FALSE)</f>
        <v>46209</v>
      </c>
      <c r="M1011" s="27">
        <f t="shared" si="30"/>
        <v>28</v>
      </c>
      <c r="N1011" s="28" t="str">
        <f t="shared" si="31"/>
        <v>mån</v>
      </c>
    </row>
    <row r="1012" spans="1:14" ht="15" customHeight="1" x14ac:dyDescent="0.25">
      <c r="A1012" s="23" cm="1">
        <f t="array" ref="A1012">IFERROR(
_xlfn.XLOOKUP($E1012&amp;"|"&amp;$F1012,
'Kör- och arbetstid'!$B$2:$B$377&amp;"|"&amp;'Kör- och arbetstid'!$C$2:$C$377,
'Kör- och arbetstid'!$A$2:$A$377),
"")</f>
        <v>65</v>
      </c>
      <c r="B1012" s="29" t="s">
        <v>1224</v>
      </c>
      <c r="C1012" s="24" t="s">
        <v>2251</v>
      </c>
      <c r="D1012" s="29">
        <v>324</v>
      </c>
      <c r="E1012" s="29" t="s">
        <v>2251</v>
      </c>
      <c r="F1012" s="24">
        <v>1</v>
      </c>
      <c r="G1012" s="29">
        <v>11</v>
      </c>
      <c r="H1012" s="29" t="s">
        <v>2266</v>
      </c>
      <c r="I1012" s="42" t="s">
        <v>2267</v>
      </c>
      <c r="J1012" s="38">
        <v>29</v>
      </c>
      <c r="K1012" s="30"/>
      <c r="L1012" s="26">
        <f>VLOOKUP(A1012,'Kör- och arbetstid'!$A$2:$N$377,13,FALSE)</f>
        <v>46209</v>
      </c>
      <c r="M1012" s="27">
        <f t="shared" si="30"/>
        <v>28</v>
      </c>
      <c r="N1012" s="28" t="str">
        <f t="shared" si="31"/>
        <v>mån</v>
      </c>
    </row>
    <row r="1013" spans="1:14" ht="15" customHeight="1" x14ac:dyDescent="0.25">
      <c r="A1013" s="23" cm="1">
        <f t="array" ref="A1013">IFERROR(
_xlfn.XLOOKUP($E1013&amp;"|"&amp;$F1013,
'Kör- och arbetstid'!$B$2:$B$377&amp;"|"&amp;'Kör- och arbetstid'!$C$2:$C$377,
'Kör- och arbetstid'!$A$2:$A$377),
"")</f>
        <v>66</v>
      </c>
      <c r="B1013" s="29" t="s">
        <v>1224</v>
      </c>
      <c r="C1013" s="29" t="s">
        <v>2268</v>
      </c>
      <c r="D1013" s="29">
        <v>340</v>
      </c>
      <c r="E1013" s="29" t="s">
        <v>2268</v>
      </c>
      <c r="F1013" s="24">
        <v>1</v>
      </c>
      <c r="G1013" s="29">
        <v>8</v>
      </c>
      <c r="H1013" s="29" t="s">
        <v>2269</v>
      </c>
      <c r="I1013" s="42" t="s">
        <v>2270</v>
      </c>
      <c r="J1013" s="38">
        <v>369</v>
      </c>
      <c r="K1013" s="24"/>
      <c r="L1013" s="26">
        <f>VLOOKUP(A1013,'Kör- och arbetstid'!$A$2:$N$377,13,FALSE)</f>
        <v>46210</v>
      </c>
      <c r="M1013" s="27">
        <f t="shared" si="30"/>
        <v>28</v>
      </c>
      <c r="N1013" s="28" t="str">
        <f t="shared" si="31"/>
        <v>tis</v>
      </c>
    </row>
    <row r="1014" spans="1:14" ht="15" customHeight="1" x14ac:dyDescent="0.25">
      <c r="A1014" s="23" cm="1">
        <f t="array" ref="A1014">IFERROR(
_xlfn.XLOOKUP($E1014&amp;"|"&amp;$F1014,
'Kör- och arbetstid'!$B$2:$B$377&amp;"|"&amp;'Kör- och arbetstid'!$C$2:$C$377,
'Kör- och arbetstid'!$A$2:$A$377),
"")</f>
        <v>66</v>
      </c>
      <c r="B1014" s="29" t="s">
        <v>1224</v>
      </c>
      <c r="C1014" s="77" t="s">
        <v>2268</v>
      </c>
      <c r="D1014" s="77">
        <v>340</v>
      </c>
      <c r="E1014" s="77" t="s">
        <v>2268</v>
      </c>
      <c r="F1014" s="24">
        <v>1</v>
      </c>
      <c r="G1014" s="77">
        <v>4</v>
      </c>
      <c r="H1014" s="77" t="s">
        <v>2271</v>
      </c>
      <c r="I1014" s="78" t="s">
        <v>2272</v>
      </c>
      <c r="J1014" s="38">
        <v>808</v>
      </c>
      <c r="K1014" s="24"/>
      <c r="L1014" s="26">
        <f>VLOOKUP(A1014,'Kör- och arbetstid'!$A$2:$N$377,13,FALSE)</f>
        <v>46210</v>
      </c>
      <c r="M1014" s="27">
        <f t="shared" si="30"/>
        <v>28</v>
      </c>
      <c r="N1014" s="28" t="str">
        <f t="shared" si="31"/>
        <v>tis</v>
      </c>
    </row>
    <row r="1015" spans="1:14" ht="15" customHeight="1" x14ac:dyDescent="0.25">
      <c r="A1015" s="23" cm="1">
        <f t="array" ref="A1015">IFERROR(
_xlfn.XLOOKUP($E1015&amp;"|"&amp;$F1015,
'Kör- och arbetstid'!$B$2:$B$377&amp;"|"&amp;'Kör- och arbetstid'!$C$2:$C$377,
'Kör- och arbetstid'!$A$2:$A$377),
"")</f>
        <v>66</v>
      </c>
      <c r="B1015" s="29" t="s">
        <v>1224</v>
      </c>
      <c r="C1015" s="29" t="s">
        <v>2268</v>
      </c>
      <c r="D1015" s="29">
        <v>340</v>
      </c>
      <c r="E1015" s="29" t="s">
        <v>2268</v>
      </c>
      <c r="F1015" s="24">
        <v>1</v>
      </c>
      <c r="G1015" s="29">
        <v>6</v>
      </c>
      <c r="H1015" s="29" t="s">
        <v>2273</v>
      </c>
      <c r="I1015" s="42" t="s">
        <v>2274</v>
      </c>
      <c r="J1015" s="38">
        <v>469</v>
      </c>
      <c r="K1015" s="24"/>
      <c r="L1015" s="26">
        <f>VLOOKUP(A1015,'Kör- och arbetstid'!$A$2:$N$377,13,FALSE)</f>
        <v>46210</v>
      </c>
      <c r="M1015" s="27">
        <f t="shared" si="30"/>
        <v>28</v>
      </c>
      <c r="N1015" s="28" t="str">
        <f t="shared" si="31"/>
        <v>tis</v>
      </c>
    </row>
    <row r="1016" spans="1:14" ht="15" customHeight="1" x14ac:dyDescent="0.25">
      <c r="A1016" s="23" cm="1">
        <f t="array" ref="A1016">IFERROR(
_xlfn.XLOOKUP($E1016&amp;"|"&amp;$F1016,
'Kör- och arbetstid'!$B$2:$B$377&amp;"|"&amp;'Kör- och arbetstid'!$C$2:$C$377,
'Kör- och arbetstid'!$A$2:$A$377),
"")</f>
        <v>66</v>
      </c>
      <c r="B1016" s="29" t="s">
        <v>1224</v>
      </c>
      <c r="C1016" s="29" t="s">
        <v>2268</v>
      </c>
      <c r="D1016" s="29">
        <v>340</v>
      </c>
      <c r="E1016" s="29" t="s">
        <v>2268</v>
      </c>
      <c r="F1016" s="24">
        <v>1</v>
      </c>
      <c r="G1016" s="29">
        <v>14</v>
      </c>
      <c r="H1016" s="29" t="s">
        <v>2275</v>
      </c>
      <c r="I1016" s="42" t="s">
        <v>2276</v>
      </c>
      <c r="J1016" s="38">
        <v>327</v>
      </c>
      <c r="K1016" s="24"/>
      <c r="L1016" s="26">
        <f>VLOOKUP(A1016,'Kör- och arbetstid'!$A$2:$N$377,13,FALSE)</f>
        <v>46210</v>
      </c>
      <c r="M1016" s="27">
        <f t="shared" si="30"/>
        <v>28</v>
      </c>
      <c r="N1016" s="28" t="str">
        <f t="shared" si="31"/>
        <v>tis</v>
      </c>
    </row>
    <row r="1017" spans="1:14" ht="15" customHeight="1" x14ac:dyDescent="0.25">
      <c r="A1017" s="23" cm="1">
        <f t="array" ref="A1017">IFERROR(
_xlfn.XLOOKUP($E1017&amp;"|"&amp;$F1017,
'Kör- och arbetstid'!$B$2:$B$377&amp;"|"&amp;'Kör- och arbetstid'!$C$2:$C$377,
'Kör- och arbetstid'!$A$2:$A$377),
"")</f>
        <v>66</v>
      </c>
      <c r="B1017" s="29" t="s">
        <v>1224</v>
      </c>
      <c r="C1017" s="29" t="s">
        <v>2268</v>
      </c>
      <c r="D1017" s="29">
        <v>340</v>
      </c>
      <c r="E1017" s="29" t="s">
        <v>2268</v>
      </c>
      <c r="F1017" s="24">
        <v>1</v>
      </c>
      <c r="G1017" s="29">
        <v>15</v>
      </c>
      <c r="H1017" s="29" t="s">
        <v>2277</v>
      </c>
      <c r="I1017" s="42" t="s">
        <v>2278</v>
      </c>
      <c r="J1017" s="38">
        <v>113</v>
      </c>
      <c r="K1017" s="24"/>
      <c r="L1017" s="26">
        <f>VLOOKUP(A1017,'Kör- och arbetstid'!$A$2:$N$377,13,FALSE)</f>
        <v>46210</v>
      </c>
      <c r="M1017" s="27">
        <f t="shared" si="30"/>
        <v>28</v>
      </c>
      <c r="N1017" s="28" t="str">
        <f t="shared" si="31"/>
        <v>tis</v>
      </c>
    </row>
    <row r="1018" spans="1:14" ht="15" customHeight="1" x14ac:dyDescent="0.25">
      <c r="A1018" s="23" cm="1">
        <f t="array" ref="A1018">IFERROR(
_xlfn.XLOOKUP($E1018&amp;"|"&amp;$F1018,
'Kör- och arbetstid'!$B$2:$B$377&amp;"|"&amp;'Kör- och arbetstid'!$C$2:$C$377,
'Kör- och arbetstid'!$A$2:$A$377),
"")</f>
        <v>66</v>
      </c>
      <c r="B1018" s="29" t="s">
        <v>1224</v>
      </c>
      <c r="C1018" s="29" t="s">
        <v>2268</v>
      </c>
      <c r="D1018" s="29">
        <v>340</v>
      </c>
      <c r="E1018" s="29" t="s">
        <v>2268</v>
      </c>
      <c r="F1018" s="24">
        <v>1</v>
      </c>
      <c r="G1018" s="29">
        <v>5</v>
      </c>
      <c r="H1018" s="29" t="s">
        <v>2279</v>
      </c>
      <c r="I1018" s="42" t="s">
        <v>2280</v>
      </c>
      <c r="J1018" s="38">
        <v>587</v>
      </c>
      <c r="K1018" s="24"/>
      <c r="L1018" s="26">
        <f>VLOOKUP(A1018,'Kör- och arbetstid'!$A$2:$N$377,13,FALSE)</f>
        <v>46210</v>
      </c>
      <c r="M1018" s="27">
        <f t="shared" si="30"/>
        <v>28</v>
      </c>
      <c r="N1018" s="28" t="str">
        <f t="shared" si="31"/>
        <v>tis</v>
      </c>
    </row>
    <row r="1019" spans="1:14" ht="15" customHeight="1" x14ac:dyDescent="0.25">
      <c r="A1019" s="23" cm="1">
        <f t="array" ref="A1019">IFERROR(
_xlfn.XLOOKUP($E1019&amp;"|"&amp;$F1019,
'Kör- och arbetstid'!$B$2:$B$377&amp;"|"&amp;'Kör- och arbetstid'!$C$2:$C$377,
'Kör- och arbetstid'!$A$2:$A$377),
"")</f>
        <v>66</v>
      </c>
      <c r="B1019" s="29" t="s">
        <v>1224</v>
      </c>
      <c r="C1019" s="29" t="s">
        <v>2268</v>
      </c>
      <c r="D1019" s="29">
        <v>340</v>
      </c>
      <c r="E1019" s="29" t="s">
        <v>2268</v>
      </c>
      <c r="F1019" s="24">
        <v>1</v>
      </c>
      <c r="G1019" s="29">
        <v>2</v>
      </c>
      <c r="H1019" s="29" t="s">
        <v>2281</v>
      </c>
      <c r="I1019" s="42" t="s">
        <v>2282</v>
      </c>
      <c r="J1019" s="38">
        <v>718</v>
      </c>
      <c r="K1019" s="24"/>
      <c r="L1019" s="26">
        <f>VLOOKUP(A1019,'Kör- och arbetstid'!$A$2:$N$377,13,FALSE)</f>
        <v>46210</v>
      </c>
      <c r="M1019" s="27">
        <f t="shared" si="30"/>
        <v>28</v>
      </c>
      <c r="N1019" s="28" t="str">
        <f t="shared" si="31"/>
        <v>tis</v>
      </c>
    </row>
    <row r="1020" spans="1:14" ht="15" customHeight="1" x14ac:dyDescent="0.25">
      <c r="A1020" s="23" cm="1">
        <f t="array" ref="A1020">IFERROR(
_xlfn.XLOOKUP($E1020&amp;"|"&amp;$F1020,
'Kör- och arbetstid'!$B$2:$B$377&amp;"|"&amp;'Kör- och arbetstid'!$C$2:$C$377,
'Kör- och arbetstid'!$A$2:$A$377),
"")</f>
        <v>66</v>
      </c>
      <c r="B1020" s="29" t="s">
        <v>1224</v>
      </c>
      <c r="C1020" s="29" t="s">
        <v>2268</v>
      </c>
      <c r="D1020" s="29">
        <v>340</v>
      </c>
      <c r="E1020" s="29" t="s">
        <v>2268</v>
      </c>
      <c r="F1020" s="24">
        <v>1</v>
      </c>
      <c r="G1020" s="29">
        <v>1</v>
      </c>
      <c r="H1020" s="29" t="s">
        <v>2283</v>
      </c>
      <c r="I1020" s="42" t="s">
        <v>2284</v>
      </c>
      <c r="J1020" s="38">
        <v>699</v>
      </c>
      <c r="K1020" s="24"/>
      <c r="L1020" s="26">
        <f>VLOOKUP(A1020,'Kör- och arbetstid'!$A$2:$N$377,13,FALSE)</f>
        <v>46210</v>
      </c>
      <c r="M1020" s="27">
        <f t="shared" si="30"/>
        <v>28</v>
      </c>
      <c r="N1020" s="28" t="str">
        <f t="shared" si="31"/>
        <v>tis</v>
      </c>
    </row>
    <row r="1021" spans="1:14" ht="15" customHeight="1" x14ac:dyDescent="0.25">
      <c r="A1021" s="23" cm="1">
        <f t="array" ref="A1021">IFERROR(
_xlfn.XLOOKUP($E1021&amp;"|"&amp;$F1021,
'Kör- och arbetstid'!$B$2:$B$377&amp;"|"&amp;'Kör- och arbetstid'!$C$2:$C$377,
'Kör- och arbetstid'!$A$2:$A$377),
"")</f>
        <v>66</v>
      </c>
      <c r="B1021" s="29" t="s">
        <v>1224</v>
      </c>
      <c r="C1021" s="29" t="s">
        <v>2268</v>
      </c>
      <c r="D1021" s="29">
        <v>340</v>
      </c>
      <c r="E1021" s="29" t="s">
        <v>2268</v>
      </c>
      <c r="F1021" s="24">
        <v>1</v>
      </c>
      <c r="G1021" s="29">
        <v>7</v>
      </c>
      <c r="H1021" s="29" t="s">
        <v>2285</v>
      </c>
      <c r="I1021" s="42" t="s">
        <v>2286</v>
      </c>
      <c r="J1021" s="38">
        <v>485</v>
      </c>
      <c r="K1021" s="24"/>
      <c r="L1021" s="26">
        <f>VLOOKUP(A1021,'Kör- och arbetstid'!$A$2:$N$377,13,FALSE)</f>
        <v>46210</v>
      </c>
      <c r="M1021" s="27">
        <f t="shared" si="30"/>
        <v>28</v>
      </c>
      <c r="N1021" s="28" t="str">
        <f t="shared" si="31"/>
        <v>tis</v>
      </c>
    </row>
    <row r="1022" spans="1:14" ht="15" customHeight="1" x14ac:dyDescent="0.25">
      <c r="A1022" s="23" cm="1">
        <f t="array" ref="A1022">IFERROR(
_xlfn.XLOOKUP($E1022&amp;"|"&amp;$F1022,
'Kör- och arbetstid'!$B$2:$B$377&amp;"|"&amp;'Kör- och arbetstid'!$C$2:$C$377,
'Kör- och arbetstid'!$A$2:$A$377),
"")</f>
        <v>66</v>
      </c>
      <c r="B1022" s="29" t="s">
        <v>1224</v>
      </c>
      <c r="C1022" s="24" t="s">
        <v>2287</v>
      </c>
      <c r="D1022" s="24">
        <v>313</v>
      </c>
      <c r="E1022" s="24" t="s">
        <v>2288</v>
      </c>
      <c r="F1022" s="24">
        <v>1</v>
      </c>
      <c r="G1022" s="24">
        <v>1</v>
      </c>
      <c r="H1022" s="24" t="s">
        <v>2289</v>
      </c>
      <c r="I1022" s="37" t="s">
        <v>2290</v>
      </c>
      <c r="J1022" s="38">
        <v>768</v>
      </c>
      <c r="K1022" s="25"/>
      <c r="L1022" s="26">
        <f>VLOOKUP(A1022,'Kör- och arbetstid'!$A$2:$N$377,13,FALSE)</f>
        <v>46210</v>
      </c>
      <c r="M1022" s="27">
        <f t="shared" si="30"/>
        <v>28</v>
      </c>
      <c r="N1022" s="28" t="str">
        <f t="shared" si="31"/>
        <v>tis</v>
      </c>
    </row>
    <row r="1023" spans="1:14" ht="15" customHeight="1" x14ac:dyDescent="0.25">
      <c r="A1023" s="23" cm="1">
        <f t="array" ref="A1023">IFERROR(
_xlfn.XLOOKUP($E1023&amp;"|"&amp;$F1023,
'Kör- och arbetstid'!$B$2:$B$377&amp;"|"&amp;'Kör- och arbetstid'!$C$2:$C$377,
'Kör- och arbetstid'!$A$2:$A$377),
"")</f>
        <v>66</v>
      </c>
      <c r="B1023" s="29" t="s">
        <v>1224</v>
      </c>
      <c r="C1023" s="24" t="s">
        <v>2287</v>
      </c>
      <c r="D1023" s="24">
        <v>313</v>
      </c>
      <c r="E1023" s="24" t="s">
        <v>2291</v>
      </c>
      <c r="F1023" s="24">
        <v>1</v>
      </c>
      <c r="G1023" s="24">
        <v>2</v>
      </c>
      <c r="H1023" s="24" t="s">
        <v>2292</v>
      </c>
      <c r="I1023" s="37" t="s">
        <v>2293</v>
      </c>
      <c r="J1023" s="38">
        <v>698</v>
      </c>
      <c r="K1023" s="25"/>
      <c r="L1023" s="26">
        <f>VLOOKUP(A1023,'Kör- och arbetstid'!$A$2:$N$377,13,FALSE)</f>
        <v>46210</v>
      </c>
      <c r="M1023" s="27">
        <f t="shared" si="30"/>
        <v>28</v>
      </c>
      <c r="N1023" s="28" t="str">
        <f t="shared" si="31"/>
        <v>tis</v>
      </c>
    </row>
    <row r="1024" spans="1:14" ht="15" customHeight="1" x14ac:dyDescent="0.25">
      <c r="A1024" s="23" cm="1">
        <f t="array" ref="A1024">IFERROR(
_xlfn.XLOOKUP($E1024&amp;"|"&amp;$F1024,
'Kör- och arbetstid'!$B$2:$B$377&amp;"|"&amp;'Kör- och arbetstid'!$C$2:$C$377,
'Kör- och arbetstid'!$A$2:$A$377),
"")</f>
        <v>67</v>
      </c>
      <c r="B1024" s="29" t="s">
        <v>1224</v>
      </c>
      <c r="C1024" s="24" t="s">
        <v>2294</v>
      </c>
      <c r="D1024" s="24">
        <v>313</v>
      </c>
      <c r="E1024" s="24" t="s">
        <v>2295</v>
      </c>
      <c r="F1024" s="24">
        <v>1</v>
      </c>
      <c r="G1024" s="24">
        <v>9</v>
      </c>
      <c r="H1024" s="24" t="s">
        <v>2296</v>
      </c>
      <c r="I1024" s="37" t="s">
        <v>2297</v>
      </c>
      <c r="J1024" s="38">
        <v>631</v>
      </c>
      <c r="K1024" s="25"/>
      <c r="L1024" s="26">
        <f>VLOOKUP(A1024,'Kör- och arbetstid'!$A$2:$N$377,13,FALSE)</f>
        <v>46211</v>
      </c>
      <c r="M1024" s="27">
        <f t="shared" si="30"/>
        <v>28</v>
      </c>
      <c r="N1024" s="28" t="str">
        <f t="shared" si="31"/>
        <v>ons</v>
      </c>
    </row>
    <row r="1025" spans="1:14" ht="15" customHeight="1" x14ac:dyDescent="0.25">
      <c r="A1025" s="23" cm="1">
        <f t="array" ref="A1025">IFERROR(
_xlfn.XLOOKUP($E1025&amp;"|"&amp;$F1025,
'Kör- och arbetstid'!$B$2:$B$377&amp;"|"&amp;'Kör- och arbetstid'!$C$2:$C$377,
'Kör- och arbetstid'!$A$2:$A$377),
"")</f>
        <v>67</v>
      </c>
      <c r="B1025" s="24" t="s">
        <v>1224</v>
      </c>
      <c r="C1025" s="24" t="s">
        <v>2294</v>
      </c>
      <c r="D1025" s="24">
        <v>313</v>
      </c>
      <c r="E1025" s="24" t="s">
        <v>2295</v>
      </c>
      <c r="F1025" s="24">
        <v>1</v>
      </c>
      <c r="G1025" s="24">
        <v>7</v>
      </c>
      <c r="H1025" s="24" t="s">
        <v>2298</v>
      </c>
      <c r="I1025" s="37" t="s">
        <v>2299</v>
      </c>
      <c r="J1025" s="38">
        <v>553</v>
      </c>
      <c r="K1025" s="25"/>
      <c r="L1025" s="26">
        <f>VLOOKUP(A1025,'Kör- och arbetstid'!$A$2:$N$377,13,FALSE)</f>
        <v>46211</v>
      </c>
      <c r="M1025" s="27">
        <f t="shared" si="30"/>
        <v>28</v>
      </c>
      <c r="N1025" s="28" t="str">
        <f t="shared" si="31"/>
        <v>ons</v>
      </c>
    </row>
    <row r="1026" spans="1:14" ht="15" customHeight="1" x14ac:dyDescent="0.25">
      <c r="A1026" s="23" cm="1">
        <f t="array" ref="A1026">IFERROR(
_xlfn.XLOOKUP($E1026&amp;"|"&amp;$F1026,
'Kör- och arbetstid'!$B$2:$B$377&amp;"|"&amp;'Kör- och arbetstid'!$C$2:$C$377,
'Kör- och arbetstid'!$A$2:$A$377),
"")</f>
        <v>67</v>
      </c>
      <c r="B1026" s="24" t="s">
        <v>1224</v>
      </c>
      <c r="C1026" s="24" t="s">
        <v>2294</v>
      </c>
      <c r="D1026" s="24">
        <v>313</v>
      </c>
      <c r="E1026" s="24" t="s">
        <v>2295</v>
      </c>
      <c r="F1026" s="24">
        <v>1</v>
      </c>
      <c r="G1026" s="24">
        <v>8</v>
      </c>
      <c r="H1026" s="24" t="s">
        <v>2296</v>
      </c>
      <c r="I1026" s="37" t="s">
        <v>2299</v>
      </c>
      <c r="J1026" s="38">
        <v>530</v>
      </c>
      <c r="K1026" s="25"/>
      <c r="L1026" s="26">
        <f>VLOOKUP(A1026,'Kör- och arbetstid'!$A$2:$N$377,13,FALSE)</f>
        <v>46211</v>
      </c>
      <c r="M1026" s="27">
        <f t="shared" si="30"/>
        <v>28</v>
      </c>
      <c r="N1026" s="28" t="str">
        <f t="shared" si="31"/>
        <v>ons</v>
      </c>
    </row>
    <row r="1027" spans="1:14" ht="15" customHeight="1" x14ac:dyDescent="0.25">
      <c r="A1027" s="23" cm="1">
        <f t="array" ref="A1027">IFERROR(
_xlfn.XLOOKUP($E1027&amp;"|"&amp;$F1027,
'Kör- och arbetstid'!$B$2:$B$377&amp;"|"&amp;'Kör- och arbetstid'!$C$2:$C$377,
'Kör- och arbetstid'!$A$2:$A$377),
"")</f>
        <v>67</v>
      </c>
      <c r="B1027" s="29" t="s">
        <v>1224</v>
      </c>
      <c r="C1027" s="24" t="s">
        <v>2294</v>
      </c>
      <c r="D1027" s="24">
        <v>313</v>
      </c>
      <c r="E1027" s="24" t="s">
        <v>2295</v>
      </c>
      <c r="F1027" s="24">
        <v>1</v>
      </c>
      <c r="G1027" s="24">
        <v>3</v>
      </c>
      <c r="H1027" s="24" t="s">
        <v>2300</v>
      </c>
      <c r="I1027" s="37" t="s">
        <v>2301</v>
      </c>
      <c r="J1027" s="38">
        <v>986</v>
      </c>
      <c r="K1027" s="24" t="s">
        <v>2302</v>
      </c>
      <c r="L1027" s="26">
        <f>VLOOKUP(A1027,'Kör- och arbetstid'!$A$2:$N$377,13,FALSE)</f>
        <v>46211</v>
      </c>
      <c r="M1027" s="27">
        <f t="shared" si="30"/>
        <v>28</v>
      </c>
      <c r="N1027" s="28" t="str">
        <f t="shared" si="31"/>
        <v>ons</v>
      </c>
    </row>
    <row r="1028" spans="1:14" ht="15" customHeight="1" x14ac:dyDescent="0.25">
      <c r="A1028" s="23" cm="1">
        <f t="array" ref="A1028">IFERROR(
_xlfn.XLOOKUP($E1028&amp;"|"&amp;$F1028,
'Kör- och arbetstid'!$B$2:$B$377&amp;"|"&amp;'Kör- och arbetstid'!$C$2:$C$377,
'Kör- och arbetstid'!$A$2:$A$377),
"")</f>
        <v>67</v>
      </c>
      <c r="B1028" s="29" t="s">
        <v>1224</v>
      </c>
      <c r="C1028" s="24" t="s">
        <v>2294</v>
      </c>
      <c r="D1028" s="24">
        <v>313</v>
      </c>
      <c r="E1028" s="24" t="s">
        <v>2295</v>
      </c>
      <c r="F1028" s="24">
        <v>1</v>
      </c>
      <c r="G1028" s="24">
        <v>3</v>
      </c>
      <c r="H1028" s="24" t="s">
        <v>2303</v>
      </c>
      <c r="I1028" s="37" t="s">
        <v>2304</v>
      </c>
      <c r="J1028" s="38">
        <v>302</v>
      </c>
      <c r="K1028" s="24" t="s">
        <v>2305</v>
      </c>
      <c r="L1028" s="26">
        <f>VLOOKUP(A1028,'Kör- och arbetstid'!$A$2:$N$377,13,FALSE)</f>
        <v>46211</v>
      </c>
      <c r="M1028" s="27">
        <f t="shared" si="30"/>
        <v>28</v>
      </c>
      <c r="N1028" s="28" t="str">
        <f t="shared" si="31"/>
        <v>ons</v>
      </c>
    </row>
    <row r="1029" spans="1:14" ht="15" customHeight="1" x14ac:dyDescent="0.25">
      <c r="A1029" s="23" cm="1">
        <f t="array" ref="A1029">IFERROR(
_xlfn.XLOOKUP($E1029&amp;"|"&amp;$F1029,
'Kör- och arbetstid'!$B$2:$B$377&amp;"|"&amp;'Kör- och arbetstid'!$C$2:$C$377,
'Kör- och arbetstid'!$A$2:$A$377),
"")</f>
        <v>67</v>
      </c>
      <c r="B1029" s="29" t="s">
        <v>1224</v>
      </c>
      <c r="C1029" s="24" t="s">
        <v>2294</v>
      </c>
      <c r="D1029" s="24">
        <v>313</v>
      </c>
      <c r="E1029" s="24" t="s">
        <v>2295</v>
      </c>
      <c r="F1029" s="24">
        <v>1</v>
      </c>
      <c r="G1029" s="24">
        <v>6</v>
      </c>
      <c r="H1029" s="24" t="s">
        <v>2298</v>
      </c>
      <c r="I1029" s="37" t="s">
        <v>2306</v>
      </c>
      <c r="J1029" s="38">
        <v>597</v>
      </c>
      <c r="K1029" s="25"/>
      <c r="L1029" s="26">
        <f>VLOOKUP(A1029,'Kör- och arbetstid'!$A$2:$N$377,13,FALSE)</f>
        <v>46211</v>
      </c>
      <c r="M1029" s="27">
        <f t="shared" si="30"/>
        <v>28</v>
      </c>
      <c r="N1029" s="28" t="str">
        <f t="shared" si="31"/>
        <v>ons</v>
      </c>
    </row>
    <row r="1030" spans="1:14" ht="15" customHeight="1" x14ac:dyDescent="0.25">
      <c r="A1030" s="23" cm="1">
        <f t="array" ref="A1030">IFERROR(
_xlfn.XLOOKUP($E1030&amp;"|"&amp;$F1030,
'Kör- och arbetstid'!$B$2:$B$377&amp;"|"&amp;'Kör- och arbetstid'!$C$2:$C$377,
'Kör- och arbetstid'!$A$2:$A$377),
"")</f>
        <v>67</v>
      </c>
      <c r="B1030" s="29" t="s">
        <v>1224</v>
      </c>
      <c r="C1030" s="24" t="s">
        <v>2294</v>
      </c>
      <c r="D1030" s="29">
        <v>313</v>
      </c>
      <c r="E1030" s="29" t="s">
        <v>2295</v>
      </c>
      <c r="F1030" s="24">
        <v>1</v>
      </c>
      <c r="G1030" s="29">
        <v>17</v>
      </c>
      <c r="H1030" s="29" t="s">
        <v>2307</v>
      </c>
      <c r="I1030" s="42" t="s">
        <v>2308</v>
      </c>
      <c r="J1030" s="38">
        <v>137</v>
      </c>
      <c r="K1030" s="30"/>
      <c r="L1030" s="26">
        <f>VLOOKUP(A1030,'Kör- och arbetstid'!$A$2:$N$377,13,FALSE)</f>
        <v>46211</v>
      </c>
      <c r="M1030" s="27">
        <f t="shared" si="30"/>
        <v>28</v>
      </c>
      <c r="N1030" s="28" t="str">
        <f t="shared" si="31"/>
        <v>ons</v>
      </c>
    </row>
    <row r="1031" spans="1:14" ht="15" customHeight="1" x14ac:dyDescent="0.25">
      <c r="A1031" s="23" cm="1">
        <f t="array" ref="A1031">IFERROR(
_xlfn.XLOOKUP($E1031&amp;"|"&amp;$F1031,
'Kör- och arbetstid'!$B$2:$B$377&amp;"|"&amp;'Kör- och arbetstid'!$C$2:$C$377,
'Kör- och arbetstid'!$A$2:$A$377),
"")</f>
        <v>67</v>
      </c>
      <c r="B1031" s="29" t="s">
        <v>1224</v>
      </c>
      <c r="C1031" s="24" t="s">
        <v>2294</v>
      </c>
      <c r="D1031" s="29">
        <v>313</v>
      </c>
      <c r="E1031" s="29" t="s">
        <v>2295</v>
      </c>
      <c r="F1031" s="24">
        <v>1</v>
      </c>
      <c r="G1031" s="29">
        <v>16</v>
      </c>
      <c r="H1031" s="29" t="s">
        <v>2309</v>
      </c>
      <c r="I1031" s="29" t="s">
        <v>2310</v>
      </c>
      <c r="J1031" s="38">
        <v>506</v>
      </c>
      <c r="K1031" s="30"/>
      <c r="L1031" s="26">
        <f>VLOOKUP(A1031,'Kör- och arbetstid'!$A$2:$N$377,13,FALSE)</f>
        <v>46211</v>
      </c>
      <c r="M1031" s="27">
        <f t="shared" si="30"/>
        <v>28</v>
      </c>
      <c r="N1031" s="28" t="str">
        <f t="shared" si="31"/>
        <v>ons</v>
      </c>
    </row>
    <row r="1032" spans="1:14" ht="15" customHeight="1" x14ac:dyDescent="0.25">
      <c r="A1032" s="23" cm="1">
        <f t="array" ref="A1032">IFERROR(
_xlfn.XLOOKUP($E1032&amp;"|"&amp;$F1032,
'Kör- och arbetstid'!$B$2:$B$377&amp;"|"&amp;'Kör- och arbetstid'!$C$2:$C$377,
'Kör- och arbetstid'!$A$2:$A$377),
"")</f>
        <v>67</v>
      </c>
      <c r="B1032" s="29" t="s">
        <v>1224</v>
      </c>
      <c r="C1032" s="24" t="s">
        <v>2294</v>
      </c>
      <c r="D1032" s="29">
        <v>313</v>
      </c>
      <c r="E1032" s="29" t="s">
        <v>2295</v>
      </c>
      <c r="F1032" s="24">
        <v>1</v>
      </c>
      <c r="G1032" s="29">
        <v>13</v>
      </c>
      <c r="H1032" s="29" t="s">
        <v>2311</v>
      </c>
      <c r="I1032" s="29" t="s">
        <v>2312</v>
      </c>
      <c r="J1032" s="38">
        <v>518</v>
      </c>
      <c r="K1032" s="30"/>
      <c r="L1032" s="26">
        <f>VLOOKUP(A1032,'Kör- och arbetstid'!$A$2:$N$377,13,FALSE)</f>
        <v>46211</v>
      </c>
      <c r="M1032" s="27">
        <f t="shared" si="30"/>
        <v>28</v>
      </c>
      <c r="N1032" s="28" t="str">
        <f t="shared" si="31"/>
        <v>ons</v>
      </c>
    </row>
    <row r="1033" spans="1:14" ht="15" customHeight="1" x14ac:dyDescent="0.25">
      <c r="A1033" s="23" cm="1">
        <f t="array" ref="A1033">IFERROR(
_xlfn.XLOOKUP($E1033&amp;"|"&amp;$F1033,
'Kör- och arbetstid'!$B$2:$B$377&amp;"|"&amp;'Kör- och arbetstid'!$C$2:$C$377,
'Kör- och arbetstid'!$A$2:$A$377),
"")</f>
        <v>67</v>
      </c>
      <c r="B1033" s="29" t="s">
        <v>1224</v>
      </c>
      <c r="C1033" s="24" t="s">
        <v>2294</v>
      </c>
      <c r="D1033" s="29">
        <v>313</v>
      </c>
      <c r="E1033" s="29" t="s">
        <v>2295</v>
      </c>
      <c r="F1033" s="24">
        <v>1</v>
      </c>
      <c r="G1033" s="29">
        <v>14</v>
      </c>
      <c r="H1033" s="29" t="s">
        <v>2313</v>
      </c>
      <c r="I1033" s="29" t="s">
        <v>2314</v>
      </c>
      <c r="J1033" s="38">
        <v>497</v>
      </c>
      <c r="K1033" s="30"/>
      <c r="L1033" s="26">
        <f>VLOOKUP(A1033,'Kör- och arbetstid'!$A$2:$N$377,13,FALSE)</f>
        <v>46211</v>
      </c>
      <c r="M1033" s="27">
        <f t="shared" ref="M1033:M1096" si="32">_xlfn.ISOWEEKNUM(L1033)</f>
        <v>28</v>
      </c>
      <c r="N1033" s="28" t="str">
        <f t="shared" ref="N1033:N1096" si="33">TEXT(L1033,"DDD")</f>
        <v>ons</v>
      </c>
    </row>
    <row r="1034" spans="1:14" ht="15" customHeight="1" x14ac:dyDescent="0.25">
      <c r="A1034" s="23" cm="1">
        <f t="array" ref="A1034">IFERROR(
_xlfn.XLOOKUP($E1034&amp;"|"&amp;$F1034,
'Kör- och arbetstid'!$B$2:$B$377&amp;"|"&amp;'Kör- och arbetstid'!$C$2:$C$377,
'Kör- och arbetstid'!$A$2:$A$377),
"")</f>
        <v>67</v>
      </c>
      <c r="B1034" s="29" t="s">
        <v>1224</v>
      </c>
      <c r="C1034" s="24" t="s">
        <v>2294</v>
      </c>
      <c r="D1034" s="29">
        <v>313</v>
      </c>
      <c r="E1034" s="29" t="s">
        <v>2295</v>
      </c>
      <c r="F1034" s="24">
        <v>1</v>
      </c>
      <c r="G1034" s="29">
        <v>11</v>
      </c>
      <c r="H1034" s="29" t="s">
        <v>2315</v>
      </c>
      <c r="I1034" s="29" t="s">
        <v>2316</v>
      </c>
      <c r="J1034" s="38">
        <v>653</v>
      </c>
      <c r="K1034" s="30"/>
      <c r="L1034" s="26">
        <f>VLOOKUP(A1034,'Kör- och arbetstid'!$A$2:$N$377,13,FALSE)</f>
        <v>46211</v>
      </c>
      <c r="M1034" s="27">
        <f t="shared" si="32"/>
        <v>28</v>
      </c>
      <c r="N1034" s="28" t="str">
        <f t="shared" si="33"/>
        <v>ons</v>
      </c>
    </row>
    <row r="1035" spans="1:14" ht="15" customHeight="1" x14ac:dyDescent="0.25">
      <c r="A1035" s="23" cm="1">
        <f t="array" ref="A1035">IFERROR(
_xlfn.XLOOKUP($E1035&amp;"|"&amp;$F1035,
'Kör- och arbetstid'!$B$2:$B$377&amp;"|"&amp;'Kör- och arbetstid'!$C$2:$C$377,
'Kör- och arbetstid'!$A$2:$A$377),
"")</f>
        <v>67</v>
      </c>
      <c r="B1035" s="29" t="s">
        <v>1224</v>
      </c>
      <c r="C1035" s="24" t="s">
        <v>2294</v>
      </c>
      <c r="D1035" s="29">
        <v>313</v>
      </c>
      <c r="E1035" s="29" t="s">
        <v>2295</v>
      </c>
      <c r="F1035" s="24">
        <v>1</v>
      </c>
      <c r="G1035" s="29">
        <v>12</v>
      </c>
      <c r="H1035" s="29" t="s">
        <v>2317</v>
      </c>
      <c r="I1035" s="29" t="s">
        <v>2318</v>
      </c>
      <c r="J1035" s="38">
        <v>580</v>
      </c>
      <c r="K1035" s="30"/>
      <c r="L1035" s="26">
        <f>VLOOKUP(A1035,'Kör- och arbetstid'!$A$2:$N$377,13,FALSE)</f>
        <v>46211</v>
      </c>
      <c r="M1035" s="27">
        <f t="shared" si="32"/>
        <v>28</v>
      </c>
      <c r="N1035" s="28" t="str">
        <f t="shared" si="33"/>
        <v>ons</v>
      </c>
    </row>
    <row r="1036" spans="1:14" ht="15" customHeight="1" x14ac:dyDescent="0.25">
      <c r="A1036" s="23" cm="1">
        <f t="array" ref="A1036">IFERROR(
_xlfn.XLOOKUP($E1036&amp;"|"&amp;$F1036,
'Kör- och arbetstid'!$B$2:$B$377&amp;"|"&amp;'Kör- och arbetstid'!$C$2:$C$377,
'Kör- och arbetstid'!$A$2:$A$377),
"")</f>
        <v>67</v>
      </c>
      <c r="B1036" s="29" t="s">
        <v>1224</v>
      </c>
      <c r="C1036" s="24" t="s">
        <v>2294</v>
      </c>
      <c r="D1036" s="29">
        <v>313</v>
      </c>
      <c r="E1036" s="29" t="s">
        <v>2295</v>
      </c>
      <c r="F1036" s="24">
        <v>1</v>
      </c>
      <c r="G1036" s="29">
        <v>15</v>
      </c>
      <c r="H1036" s="29" t="s">
        <v>2319</v>
      </c>
      <c r="I1036" s="29" t="s">
        <v>2320</v>
      </c>
      <c r="J1036" s="38">
        <v>317</v>
      </c>
      <c r="K1036" s="30"/>
      <c r="L1036" s="26">
        <f>VLOOKUP(A1036,'Kör- och arbetstid'!$A$2:$N$377,13,FALSE)</f>
        <v>46211</v>
      </c>
      <c r="M1036" s="27">
        <f t="shared" si="32"/>
        <v>28</v>
      </c>
      <c r="N1036" s="28" t="str">
        <f t="shared" si="33"/>
        <v>ons</v>
      </c>
    </row>
    <row r="1037" spans="1:14" ht="15" customHeight="1" x14ac:dyDescent="0.25">
      <c r="A1037" s="23" cm="1">
        <f t="array" ref="A1037">IFERROR(
_xlfn.XLOOKUP($E1037&amp;"|"&amp;$F1037,
'Kör- och arbetstid'!$B$2:$B$377&amp;"|"&amp;'Kör- och arbetstid'!$C$2:$C$377,
'Kör- och arbetstid'!$A$2:$A$377),
"")</f>
        <v>67</v>
      </c>
      <c r="B1037" s="29" t="s">
        <v>1224</v>
      </c>
      <c r="C1037" s="24" t="s">
        <v>2294</v>
      </c>
      <c r="D1037" s="29">
        <v>313</v>
      </c>
      <c r="E1037" s="29" t="s">
        <v>2295</v>
      </c>
      <c r="F1037" s="24">
        <v>1</v>
      </c>
      <c r="G1037" s="29" t="s">
        <v>760</v>
      </c>
      <c r="H1037" s="29" t="s">
        <v>2321</v>
      </c>
      <c r="I1037" s="29" t="s">
        <v>2322</v>
      </c>
      <c r="J1037" s="38">
        <v>248</v>
      </c>
      <c r="K1037" s="30"/>
      <c r="L1037" s="26">
        <f>VLOOKUP(A1037,'Kör- och arbetstid'!$A$2:$N$377,13,FALSE)</f>
        <v>46211</v>
      </c>
      <c r="M1037" s="27">
        <f t="shared" si="32"/>
        <v>28</v>
      </c>
      <c r="N1037" s="28" t="str">
        <f t="shared" si="33"/>
        <v>ons</v>
      </c>
    </row>
    <row r="1038" spans="1:14" ht="15" customHeight="1" x14ac:dyDescent="0.25">
      <c r="A1038" s="23" cm="1">
        <f t="array" ref="A1038">IFERROR(
_xlfn.XLOOKUP($E1038&amp;"|"&amp;$F1038,
'Kör- och arbetstid'!$B$2:$B$377&amp;"|"&amp;'Kör- och arbetstid'!$C$2:$C$377,
'Kör- och arbetstid'!$A$2:$A$377),
"")</f>
        <v>67</v>
      </c>
      <c r="B1038" s="29" t="s">
        <v>1224</v>
      </c>
      <c r="C1038" s="24" t="s">
        <v>2294</v>
      </c>
      <c r="D1038" s="29">
        <v>313</v>
      </c>
      <c r="E1038" s="29" t="s">
        <v>2295</v>
      </c>
      <c r="F1038" s="24">
        <v>1</v>
      </c>
      <c r="G1038" s="29">
        <v>50</v>
      </c>
      <c r="H1038" s="29" t="s">
        <v>2323</v>
      </c>
      <c r="I1038" s="29" t="s">
        <v>2324</v>
      </c>
      <c r="J1038" s="38">
        <v>228</v>
      </c>
      <c r="K1038" s="30"/>
      <c r="L1038" s="26">
        <f>VLOOKUP(A1038,'Kör- och arbetstid'!$A$2:$N$377,13,FALSE)</f>
        <v>46211</v>
      </c>
      <c r="M1038" s="27">
        <f t="shared" si="32"/>
        <v>28</v>
      </c>
      <c r="N1038" s="28" t="str">
        <f t="shared" si="33"/>
        <v>ons</v>
      </c>
    </row>
    <row r="1039" spans="1:14" ht="15" customHeight="1" x14ac:dyDescent="0.25">
      <c r="A1039" s="23" cm="1">
        <f t="array" ref="A1039">IFERROR(
_xlfn.XLOOKUP($E1039&amp;"|"&amp;$F1039,
'Kör- och arbetstid'!$B$2:$B$377&amp;"|"&amp;'Kör- och arbetstid'!$C$2:$C$377,
'Kör- och arbetstid'!$A$2:$A$377),
"")</f>
        <v>67</v>
      </c>
      <c r="B1039" s="24" t="s">
        <v>1224</v>
      </c>
      <c r="C1039" s="24" t="s">
        <v>2294</v>
      </c>
      <c r="D1039" s="24">
        <v>312</v>
      </c>
      <c r="E1039" s="24" t="s">
        <v>2325</v>
      </c>
      <c r="F1039" s="24">
        <v>1</v>
      </c>
      <c r="G1039" s="24">
        <v>2</v>
      </c>
      <c r="H1039" s="24" t="s">
        <v>2326</v>
      </c>
      <c r="I1039" s="24" t="s">
        <v>2327</v>
      </c>
      <c r="J1039" s="25">
        <v>732</v>
      </c>
      <c r="K1039" s="24"/>
      <c r="L1039" s="26">
        <f>VLOOKUP(A1039,'Kör- och arbetstid'!$A$2:$N$377,13,FALSE)</f>
        <v>46211</v>
      </c>
      <c r="M1039" s="27">
        <f t="shared" si="32"/>
        <v>28</v>
      </c>
      <c r="N1039" s="28" t="str">
        <f t="shared" si="33"/>
        <v>ons</v>
      </c>
    </row>
    <row r="1040" spans="1:14" ht="15" customHeight="1" x14ac:dyDescent="0.25">
      <c r="A1040" s="23" cm="1">
        <f t="array" ref="A1040">IFERROR(
_xlfn.XLOOKUP($E1040&amp;"|"&amp;$F1040,
'Kör- och arbetstid'!$B$2:$B$377&amp;"|"&amp;'Kör- och arbetstid'!$C$2:$C$377,
'Kör- och arbetstid'!$A$2:$A$377),
"")</f>
        <v>68</v>
      </c>
      <c r="B1040" s="24" t="s">
        <v>1224</v>
      </c>
      <c r="C1040" s="24" t="s">
        <v>2294</v>
      </c>
      <c r="D1040" s="24">
        <v>312</v>
      </c>
      <c r="E1040" s="24" t="s">
        <v>2328</v>
      </c>
      <c r="F1040" s="24">
        <v>1</v>
      </c>
      <c r="G1040" s="24">
        <v>2</v>
      </c>
      <c r="H1040" s="24" t="s">
        <v>2329</v>
      </c>
      <c r="I1040" s="24" t="s">
        <v>2330</v>
      </c>
      <c r="J1040" s="25">
        <v>741</v>
      </c>
      <c r="K1040" s="24"/>
      <c r="L1040" s="26">
        <f>VLOOKUP(A1040,'Kör- och arbetstid'!$A$2:$N$377,13,FALSE)</f>
        <v>46212</v>
      </c>
      <c r="M1040" s="27">
        <f t="shared" si="32"/>
        <v>28</v>
      </c>
      <c r="N1040" s="28" t="str">
        <f t="shared" si="33"/>
        <v>tor</v>
      </c>
    </row>
    <row r="1041" spans="1:14" ht="15" customHeight="1" x14ac:dyDescent="0.25">
      <c r="A1041" s="23" cm="1">
        <f t="array" ref="A1041">IFERROR(
_xlfn.XLOOKUP($E1041&amp;"|"&amp;$F1041,
'Kör- och arbetstid'!$B$2:$B$377&amp;"|"&amp;'Kör- och arbetstid'!$C$2:$C$377,
'Kör- och arbetstid'!$A$2:$A$377),
"")</f>
        <v>68</v>
      </c>
      <c r="B1041" s="29" t="s">
        <v>1224</v>
      </c>
      <c r="C1041" s="24" t="s">
        <v>2294</v>
      </c>
      <c r="D1041" s="24">
        <v>312</v>
      </c>
      <c r="E1041" s="24" t="s">
        <v>2328</v>
      </c>
      <c r="F1041" s="24">
        <v>1</v>
      </c>
      <c r="G1041" s="24">
        <v>3</v>
      </c>
      <c r="H1041" s="24" t="s">
        <v>2331</v>
      </c>
      <c r="I1041" s="24" t="s">
        <v>2332</v>
      </c>
      <c r="J1041" s="25">
        <v>733</v>
      </c>
      <c r="K1041" s="24"/>
      <c r="L1041" s="26">
        <f>VLOOKUP(A1041,'Kör- och arbetstid'!$A$2:$N$377,13,FALSE)</f>
        <v>46212</v>
      </c>
      <c r="M1041" s="27">
        <f t="shared" si="32"/>
        <v>28</v>
      </c>
      <c r="N1041" s="28" t="str">
        <f t="shared" si="33"/>
        <v>tor</v>
      </c>
    </row>
    <row r="1042" spans="1:14" ht="15" customHeight="1" x14ac:dyDescent="0.25">
      <c r="A1042" s="23" cm="1">
        <f t="array" ref="A1042">IFERROR(
_xlfn.XLOOKUP($E1042&amp;"|"&amp;$F1042,
'Kör- och arbetstid'!$B$2:$B$377&amp;"|"&amp;'Kör- och arbetstid'!$C$2:$C$377,
'Kör- och arbetstid'!$A$2:$A$377),
"")</f>
        <v>68</v>
      </c>
      <c r="B1042" s="24" t="s">
        <v>1224</v>
      </c>
      <c r="C1042" s="24" t="s">
        <v>2294</v>
      </c>
      <c r="D1042" s="29">
        <v>312</v>
      </c>
      <c r="E1042" s="29" t="s">
        <v>2328</v>
      </c>
      <c r="F1042" s="24">
        <v>1</v>
      </c>
      <c r="G1042" s="29">
        <v>4</v>
      </c>
      <c r="H1042" s="29" t="s">
        <v>2333</v>
      </c>
      <c r="I1042" s="29" t="s">
        <v>2334</v>
      </c>
      <c r="J1042" s="25">
        <v>572</v>
      </c>
      <c r="K1042" s="30"/>
      <c r="L1042" s="26">
        <f>VLOOKUP(A1042,'Kör- och arbetstid'!$A$2:$N$377,13,FALSE)</f>
        <v>46212</v>
      </c>
      <c r="M1042" s="27">
        <f t="shared" si="32"/>
        <v>28</v>
      </c>
      <c r="N1042" s="28" t="str">
        <f t="shared" si="33"/>
        <v>tor</v>
      </c>
    </row>
    <row r="1043" spans="1:14" ht="15" customHeight="1" x14ac:dyDescent="0.25">
      <c r="A1043" s="23" cm="1">
        <f t="array" ref="A1043">IFERROR(
_xlfn.XLOOKUP($E1043&amp;"|"&amp;$F1043,
'Kör- och arbetstid'!$B$2:$B$377&amp;"|"&amp;'Kör- och arbetstid'!$C$2:$C$377,
'Kör- och arbetstid'!$A$2:$A$377),
"")</f>
        <v>68</v>
      </c>
      <c r="B1043" s="24" t="s">
        <v>1224</v>
      </c>
      <c r="C1043" s="24" t="s">
        <v>2294</v>
      </c>
      <c r="D1043" s="29">
        <v>312</v>
      </c>
      <c r="E1043" s="29" t="s">
        <v>2328</v>
      </c>
      <c r="F1043" s="24">
        <v>1</v>
      </c>
      <c r="G1043" s="29">
        <v>5</v>
      </c>
      <c r="H1043" s="29" t="s">
        <v>2335</v>
      </c>
      <c r="I1043" s="29" t="s">
        <v>2336</v>
      </c>
      <c r="J1043" s="25">
        <v>378</v>
      </c>
      <c r="K1043" s="30"/>
      <c r="L1043" s="26">
        <f>VLOOKUP(A1043,'Kör- och arbetstid'!$A$2:$N$377,13,FALSE)</f>
        <v>46212</v>
      </c>
      <c r="M1043" s="27">
        <f t="shared" si="32"/>
        <v>28</v>
      </c>
      <c r="N1043" s="28" t="str">
        <f t="shared" si="33"/>
        <v>tor</v>
      </c>
    </row>
    <row r="1044" spans="1:14" ht="15" customHeight="1" x14ac:dyDescent="0.25">
      <c r="A1044" s="23" cm="1">
        <f t="array" ref="A1044">IFERROR(
_xlfn.XLOOKUP($E1044&amp;"|"&amp;$F1044,
'Kör- och arbetstid'!$B$2:$B$377&amp;"|"&amp;'Kör- och arbetstid'!$C$2:$C$377,
'Kör- och arbetstid'!$A$2:$A$377),
"")</f>
        <v>68</v>
      </c>
      <c r="B1044" s="29" t="s">
        <v>1224</v>
      </c>
      <c r="C1044" s="24" t="s">
        <v>2294</v>
      </c>
      <c r="D1044" s="29">
        <v>312</v>
      </c>
      <c r="E1044" s="29" t="s">
        <v>2328</v>
      </c>
      <c r="F1044" s="24">
        <v>1</v>
      </c>
      <c r="G1044" s="29">
        <v>6</v>
      </c>
      <c r="H1044" s="29" t="s">
        <v>2337</v>
      </c>
      <c r="I1044" s="42" t="s">
        <v>2338</v>
      </c>
      <c r="J1044" s="25">
        <v>77</v>
      </c>
      <c r="K1044" s="24" t="s">
        <v>2339</v>
      </c>
      <c r="L1044" s="26">
        <f>VLOOKUP(A1044,'Kör- och arbetstid'!$A$2:$N$377,13,FALSE)</f>
        <v>46212</v>
      </c>
      <c r="M1044" s="27">
        <f t="shared" si="32"/>
        <v>28</v>
      </c>
      <c r="N1044" s="28" t="str">
        <f t="shared" si="33"/>
        <v>tor</v>
      </c>
    </row>
    <row r="1045" spans="1:14" ht="15" customHeight="1" x14ac:dyDescent="0.25">
      <c r="A1045" s="23" cm="1">
        <f t="array" ref="A1045">IFERROR(
_xlfn.XLOOKUP($E1045&amp;"|"&amp;$F1045,
'Kör- och arbetstid'!$B$2:$B$377&amp;"|"&amp;'Kör- och arbetstid'!$C$2:$C$377,
'Kör- och arbetstid'!$A$2:$A$377),
"")</f>
        <v>68</v>
      </c>
      <c r="B1045" s="29" t="s">
        <v>1224</v>
      </c>
      <c r="C1045" s="24" t="s">
        <v>2294</v>
      </c>
      <c r="D1045" s="29">
        <v>312</v>
      </c>
      <c r="E1045" s="29" t="s">
        <v>2328</v>
      </c>
      <c r="F1045" s="24">
        <v>1</v>
      </c>
      <c r="G1045" s="29">
        <v>6</v>
      </c>
      <c r="H1045" s="29" t="s">
        <v>2340</v>
      </c>
      <c r="I1045" s="42" t="s">
        <v>2341</v>
      </c>
      <c r="J1045" s="25">
        <v>315</v>
      </c>
      <c r="K1045" s="24" t="s">
        <v>2342</v>
      </c>
      <c r="L1045" s="26">
        <f>VLOOKUP(A1045,'Kör- och arbetstid'!$A$2:$N$377,13,FALSE)</f>
        <v>46212</v>
      </c>
      <c r="M1045" s="27">
        <f t="shared" si="32"/>
        <v>28</v>
      </c>
      <c r="N1045" s="28" t="str">
        <f t="shared" si="33"/>
        <v>tor</v>
      </c>
    </row>
    <row r="1046" spans="1:14" ht="15" customHeight="1" x14ac:dyDescent="0.25">
      <c r="A1046" s="23" cm="1">
        <f t="array" ref="A1046">IFERROR(
_xlfn.XLOOKUP($E1046&amp;"|"&amp;$F1046,
'Kör- och arbetstid'!$B$2:$B$377&amp;"|"&amp;'Kör- och arbetstid'!$C$2:$C$377,
'Kör- och arbetstid'!$A$2:$A$377),
"")</f>
        <v>68</v>
      </c>
      <c r="B1046" s="29" t="s">
        <v>1224</v>
      </c>
      <c r="C1046" s="24" t="s">
        <v>2294</v>
      </c>
      <c r="D1046" s="29">
        <v>312</v>
      </c>
      <c r="E1046" s="29" t="s">
        <v>2328</v>
      </c>
      <c r="F1046" s="24">
        <v>1</v>
      </c>
      <c r="G1046" s="29" t="s">
        <v>2343</v>
      </c>
      <c r="H1046" s="29" t="s">
        <v>2344</v>
      </c>
      <c r="I1046" s="42" t="s">
        <v>2345</v>
      </c>
      <c r="J1046" s="25">
        <v>45</v>
      </c>
      <c r="K1046" s="30"/>
      <c r="L1046" s="26">
        <f>VLOOKUP(A1046,'Kör- och arbetstid'!$A$2:$N$377,13,FALSE)</f>
        <v>46212</v>
      </c>
      <c r="M1046" s="27">
        <f t="shared" si="32"/>
        <v>28</v>
      </c>
      <c r="N1046" s="28" t="str">
        <f t="shared" si="33"/>
        <v>tor</v>
      </c>
    </row>
    <row r="1047" spans="1:14" ht="15" customHeight="1" x14ac:dyDescent="0.25">
      <c r="A1047" s="23" cm="1">
        <f t="array" ref="A1047">IFERROR(
_xlfn.XLOOKUP($E1047&amp;"|"&amp;$F1047,
'Kör- och arbetstid'!$B$2:$B$377&amp;"|"&amp;'Kör- och arbetstid'!$C$2:$C$377,
'Kör- och arbetstid'!$A$2:$A$377),
"")</f>
        <v>68</v>
      </c>
      <c r="B1047" s="29" t="s">
        <v>1224</v>
      </c>
      <c r="C1047" s="24" t="s">
        <v>2294</v>
      </c>
      <c r="D1047" s="24">
        <v>312</v>
      </c>
      <c r="E1047" s="24" t="s">
        <v>2346</v>
      </c>
      <c r="F1047" s="24">
        <v>1</v>
      </c>
      <c r="G1047" s="24">
        <v>2</v>
      </c>
      <c r="H1047" s="24" t="s">
        <v>2347</v>
      </c>
      <c r="I1047" s="37" t="s">
        <v>2348</v>
      </c>
      <c r="J1047" s="25">
        <v>762</v>
      </c>
      <c r="K1047" s="24"/>
      <c r="L1047" s="26">
        <f>VLOOKUP(A1047,'Kör- och arbetstid'!$A$2:$N$377,13,FALSE)</f>
        <v>46212</v>
      </c>
      <c r="M1047" s="27">
        <f t="shared" si="32"/>
        <v>28</v>
      </c>
      <c r="N1047" s="28" t="str">
        <f t="shared" si="33"/>
        <v>tor</v>
      </c>
    </row>
    <row r="1048" spans="1:14" ht="15" customHeight="1" x14ac:dyDescent="0.25">
      <c r="A1048" s="23" cm="1">
        <f t="array" ref="A1048">IFERROR(
_xlfn.XLOOKUP($E1048&amp;"|"&amp;$F1048,
'Kör- och arbetstid'!$B$2:$B$377&amp;"|"&amp;'Kör- och arbetstid'!$C$2:$C$377,
'Kör- och arbetstid'!$A$2:$A$377),
"")</f>
        <v>68</v>
      </c>
      <c r="B1048" s="29" t="s">
        <v>1224</v>
      </c>
      <c r="C1048" s="24" t="s">
        <v>2294</v>
      </c>
      <c r="D1048" s="24">
        <v>312</v>
      </c>
      <c r="E1048" s="24" t="s">
        <v>2349</v>
      </c>
      <c r="F1048" s="24">
        <v>1</v>
      </c>
      <c r="G1048" s="24">
        <v>2</v>
      </c>
      <c r="H1048" s="24" t="s">
        <v>2350</v>
      </c>
      <c r="I1048" s="37" t="s">
        <v>2351</v>
      </c>
      <c r="J1048" s="25">
        <v>709</v>
      </c>
      <c r="K1048" s="24"/>
      <c r="L1048" s="26">
        <f>VLOOKUP(A1048,'Kör- och arbetstid'!$A$2:$N$377,13,FALSE)</f>
        <v>46212</v>
      </c>
      <c r="M1048" s="27">
        <f t="shared" si="32"/>
        <v>28</v>
      </c>
      <c r="N1048" s="28" t="str">
        <f t="shared" si="33"/>
        <v>tor</v>
      </c>
    </row>
    <row r="1049" spans="1:14" ht="15" customHeight="1" x14ac:dyDescent="0.25">
      <c r="A1049" s="23" cm="1">
        <f t="array" ref="A1049">IFERROR(
_xlfn.XLOOKUP($E1049&amp;"|"&amp;$F1049,
'Kör- och arbetstid'!$B$2:$B$377&amp;"|"&amp;'Kör- och arbetstid'!$C$2:$C$377,
'Kör- och arbetstid'!$A$2:$A$377),
"")</f>
        <v>68</v>
      </c>
      <c r="B1049" s="24" t="s">
        <v>1224</v>
      </c>
      <c r="C1049" s="24" t="s">
        <v>2352</v>
      </c>
      <c r="D1049" s="24">
        <v>312</v>
      </c>
      <c r="E1049" s="24" t="s">
        <v>2353</v>
      </c>
      <c r="F1049" s="24">
        <v>1</v>
      </c>
      <c r="G1049" s="24">
        <v>2</v>
      </c>
      <c r="H1049" s="24" t="s">
        <v>2354</v>
      </c>
      <c r="I1049" s="37" t="s">
        <v>2355</v>
      </c>
      <c r="J1049" s="25">
        <v>760</v>
      </c>
      <c r="K1049" s="24"/>
      <c r="L1049" s="26">
        <f>VLOOKUP(A1049,'Kör- och arbetstid'!$A$2:$N$377,13,FALSE)</f>
        <v>46212</v>
      </c>
      <c r="M1049" s="27">
        <f t="shared" si="32"/>
        <v>28</v>
      </c>
      <c r="N1049" s="28" t="str">
        <f t="shared" si="33"/>
        <v>tor</v>
      </c>
    </row>
    <row r="1050" spans="1:14" ht="15" customHeight="1" x14ac:dyDescent="0.25">
      <c r="A1050" s="23" cm="1">
        <f t="array" ref="A1050">IFERROR(
_xlfn.XLOOKUP($E1050&amp;"|"&amp;$F1050,
'Kör- och arbetstid'!$B$2:$B$377&amp;"|"&amp;'Kör- och arbetstid'!$C$2:$C$377,
'Kör- och arbetstid'!$A$2:$A$377),
"")</f>
        <v>68</v>
      </c>
      <c r="B1050" s="24" t="s">
        <v>1224</v>
      </c>
      <c r="C1050" s="24" t="s">
        <v>2352</v>
      </c>
      <c r="D1050" s="29">
        <v>312</v>
      </c>
      <c r="E1050" s="29" t="s">
        <v>2353</v>
      </c>
      <c r="F1050" s="24">
        <v>1</v>
      </c>
      <c r="G1050" s="29">
        <v>1</v>
      </c>
      <c r="H1050" s="29" t="s">
        <v>2356</v>
      </c>
      <c r="I1050" s="42" t="s">
        <v>2357</v>
      </c>
      <c r="J1050" s="25">
        <v>178</v>
      </c>
      <c r="K1050" s="30"/>
      <c r="L1050" s="26">
        <f>VLOOKUP(A1050,'Kör- och arbetstid'!$A$2:$N$377,13,FALSE)</f>
        <v>46212</v>
      </c>
      <c r="M1050" s="27">
        <f t="shared" si="32"/>
        <v>28</v>
      </c>
      <c r="N1050" s="28" t="str">
        <f t="shared" si="33"/>
        <v>tor</v>
      </c>
    </row>
    <row r="1051" spans="1:14" ht="15" customHeight="1" x14ac:dyDescent="0.25">
      <c r="A1051" s="23" cm="1">
        <f t="array" ref="A1051">IFERROR(
_xlfn.XLOOKUP($E1051&amp;"|"&amp;$F1051,
'Kör- och arbetstid'!$B$2:$B$377&amp;"|"&amp;'Kör- och arbetstid'!$C$2:$C$377,
'Kör- och arbetstid'!$A$2:$A$377),
"")</f>
        <v>69</v>
      </c>
      <c r="B1051" s="24" t="s">
        <v>1224</v>
      </c>
      <c r="C1051" s="24" t="s">
        <v>2352</v>
      </c>
      <c r="D1051" s="24">
        <v>312</v>
      </c>
      <c r="E1051" s="24" t="s">
        <v>2358</v>
      </c>
      <c r="F1051" s="24">
        <v>1</v>
      </c>
      <c r="G1051" s="24">
        <v>3</v>
      </c>
      <c r="H1051" s="24" t="s">
        <v>2359</v>
      </c>
      <c r="I1051" s="37" t="s">
        <v>2360</v>
      </c>
      <c r="J1051" s="25">
        <v>709</v>
      </c>
      <c r="K1051" s="24"/>
      <c r="L1051" s="26">
        <f>VLOOKUP(A1051,'Kör- och arbetstid'!$A$2:$N$377,13,FALSE)</f>
        <v>46213</v>
      </c>
      <c r="M1051" s="27">
        <f t="shared" si="32"/>
        <v>28</v>
      </c>
      <c r="N1051" s="28" t="str">
        <f t="shared" si="33"/>
        <v>fre</v>
      </c>
    </row>
    <row r="1052" spans="1:14" ht="15" customHeight="1" x14ac:dyDescent="0.25">
      <c r="A1052" s="23" cm="1">
        <f t="array" ref="A1052">IFERROR(
_xlfn.XLOOKUP($E1052&amp;"|"&amp;$F1052,
'Kör- och arbetstid'!$B$2:$B$377&amp;"|"&amp;'Kör- och arbetstid'!$C$2:$C$377,
'Kör- och arbetstid'!$A$2:$A$377),
"")</f>
        <v>69</v>
      </c>
      <c r="B1052" s="29" t="s">
        <v>1224</v>
      </c>
      <c r="C1052" s="24" t="s">
        <v>2459</v>
      </c>
      <c r="D1052" s="24">
        <v>311</v>
      </c>
      <c r="E1052" s="24" t="s">
        <v>2460</v>
      </c>
      <c r="F1052" s="29">
        <v>1</v>
      </c>
      <c r="G1052" s="24">
        <v>2</v>
      </c>
      <c r="H1052" s="24" t="s">
        <v>2461</v>
      </c>
      <c r="I1052" s="37" t="s">
        <v>2462</v>
      </c>
      <c r="J1052" s="25">
        <v>692</v>
      </c>
      <c r="K1052" s="24"/>
      <c r="L1052" s="26">
        <f>VLOOKUP(A1052,'Kör- och arbetstid'!$A$2:$N$377,13,FALSE)</f>
        <v>46213</v>
      </c>
      <c r="M1052" s="27">
        <f t="shared" si="32"/>
        <v>28</v>
      </c>
      <c r="N1052" s="28" t="str">
        <f t="shared" si="33"/>
        <v>fre</v>
      </c>
    </row>
    <row r="1053" spans="1:14" ht="15" customHeight="1" x14ac:dyDescent="0.25">
      <c r="A1053" s="23" cm="1">
        <f t="array" ref="A1053">IFERROR(
_xlfn.XLOOKUP($E1053&amp;"|"&amp;$F1053,
'Kör- och arbetstid'!$B$2:$B$377&amp;"|"&amp;'Kör- och arbetstid'!$C$2:$C$377,
'Kör- och arbetstid'!$A$2:$A$377),
"")</f>
        <v>69</v>
      </c>
      <c r="B1053" s="24" t="s">
        <v>1224</v>
      </c>
      <c r="C1053" s="24" t="s">
        <v>2459</v>
      </c>
      <c r="D1053" s="24">
        <v>315</v>
      </c>
      <c r="E1053" s="24" t="s">
        <v>2463</v>
      </c>
      <c r="F1053" s="24">
        <v>1</v>
      </c>
      <c r="G1053" s="24">
        <v>2</v>
      </c>
      <c r="H1053" s="24" t="s">
        <v>2464</v>
      </c>
      <c r="I1053" s="37" t="s">
        <v>2465</v>
      </c>
      <c r="J1053" s="25">
        <v>750</v>
      </c>
      <c r="K1053" s="24"/>
      <c r="L1053" s="26">
        <f>VLOOKUP(A1053,'Kör- och arbetstid'!$A$2:$N$377,13,FALSE)</f>
        <v>46213</v>
      </c>
      <c r="M1053" s="27">
        <f t="shared" si="32"/>
        <v>28</v>
      </c>
      <c r="N1053" s="28" t="str">
        <f t="shared" si="33"/>
        <v>fre</v>
      </c>
    </row>
    <row r="1054" spans="1:14" ht="15" customHeight="1" x14ac:dyDescent="0.25">
      <c r="A1054" s="23" cm="1">
        <f t="array" ref="A1054">IFERROR(
_xlfn.XLOOKUP($E1054&amp;"|"&amp;$F1054,
'Kör- och arbetstid'!$B$2:$B$377&amp;"|"&amp;'Kör- och arbetstid'!$C$2:$C$377,
'Kör- och arbetstid'!$A$2:$A$377),
"")</f>
        <v>69</v>
      </c>
      <c r="B1054" s="24" t="s">
        <v>1224</v>
      </c>
      <c r="C1054" s="24" t="s">
        <v>2459</v>
      </c>
      <c r="D1054" s="24">
        <v>315</v>
      </c>
      <c r="E1054" s="24" t="s">
        <v>2459</v>
      </c>
      <c r="F1054" s="24">
        <v>1</v>
      </c>
      <c r="G1054" s="24">
        <v>3</v>
      </c>
      <c r="H1054" s="24" t="s">
        <v>2466</v>
      </c>
      <c r="I1054" s="37" t="s">
        <v>2467</v>
      </c>
      <c r="J1054" s="25">
        <v>587</v>
      </c>
      <c r="K1054" s="24"/>
      <c r="L1054" s="26">
        <f>VLOOKUP(A1054,'Kör- och arbetstid'!$A$2:$N$377,13,FALSE)</f>
        <v>46213</v>
      </c>
      <c r="M1054" s="27">
        <f t="shared" si="32"/>
        <v>28</v>
      </c>
      <c r="N1054" s="28" t="str">
        <f t="shared" si="33"/>
        <v>fre</v>
      </c>
    </row>
    <row r="1055" spans="1:14" ht="15" customHeight="1" x14ac:dyDescent="0.25">
      <c r="A1055" s="23" cm="1">
        <f t="array" ref="A1055">IFERROR(
_xlfn.XLOOKUP($E1055&amp;"|"&amp;$F1055,
'Kör- och arbetstid'!$B$2:$B$377&amp;"|"&amp;'Kör- och arbetstid'!$C$2:$C$377,
'Kör- och arbetstid'!$A$2:$A$377),
"")</f>
        <v>69</v>
      </c>
      <c r="B1055" s="24" t="s">
        <v>1224</v>
      </c>
      <c r="C1055" s="24" t="s">
        <v>2459</v>
      </c>
      <c r="D1055" s="24">
        <v>315</v>
      </c>
      <c r="E1055" s="24" t="s">
        <v>2459</v>
      </c>
      <c r="F1055" s="24">
        <v>1</v>
      </c>
      <c r="G1055" s="24">
        <v>1</v>
      </c>
      <c r="H1055" s="24" t="s">
        <v>2468</v>
      </c>
      <c r="I1055" s="37" t="s">
        <v>2469</v>
      </c>
      <c r="J1055" s="25">
        <v>727</v>
      </c>
      <c r="K1055" s="24"/>
      <c r="L1055" s="26">
        <f>VLOOKUP(A1055,'Kör- och arbetstid'!$A$2:$N$377,13,FALSE)</f>
        <v>46213</v>
      </c>
      <c r="M1055" s="27">
        <f t="shared" si="32"/>
        <v>28</v>
      </c>
      <c r="N1055" s="28" t="str">
        <f t="shared" si="33"/>
        <v>fre</v>
      </c>
    </row>
    <row r="1056" spans="1:14" ht="15" customHeight="1" x14ac:dyDescent="0.25">
      <c r="A1056" s="23" cm="1">
        <f t="array" ref="A1056">IFERROR(
_xlfn.XLOOKUP($E1056&amp;"|"&amp;$F1056,
'Kör- och arbetstid'!$B$2:$B$377&amp;"|"&amp;'Kör- och arbetstid'!$C$2:$C$377,
'Kör- och arbetstid'!$A$2:$A$377),
"")</f>
        <v>69</v>
      </c>
      <c r="B1056" s="24" t="s">
        <v>1224</v>
      </c>
      <c r="C1056" s="24" t="s">
        <v>2459</v>
      </c>
      <c r="D1056" s="29">
        <v>315</v>
      </c>
      <c r="E1056" s="29" t="s">
        <v>2459</v>
      </c>
      <c r="F1056" s="24">
        <v>1</v>
      </c>
      <c r="G1056" s="29">
        <v>4</v>
      </c>
      <c r="H1056" s="29" t="s">
        <v>2470</v>
      </c>
      <c r="I1056" s="42" t="s">
        <v>2471</v>
      </c>
      <c r="J1056" s="25">
        <v>664</v>
      </c>
      <c r="K1056" s="30"/>
      <c r="L1056" s="26">
        <f>VLOOKUP(A1056,'Kör- och arbetstid'!$A$2:$N$377,13,FALSE)</f>
        <v>46213</v>
      </c>
      <c r="M1056" s="27">
        <f t="shared" si="32"/>
        <v>28</v>
      </c>
      <c r="N1056" s="28" t="str">
        <f t="shared" si="33"/>
        <v>fre</v>
      </c>
    </row>
    <row r="1057" spans="1:14" ht="15" customHeight="1" x14ac:dyDescent="0.25">
      <c r="A1057" s="23" cm="1">
        <f t="array" ref="A1057">IFERROR(
_xlfn.XLOOKUP($E1057&amp;"|"&amp;$F1057,
'Kör- och arbetstid'!$B$2:$B$377&amp;"|"&amp;'Kör- och arbetstid'!$C$2:$C$377,
'Kör- och arbetstid'!$A$2:$A$377),
"")</f>
        <v>69</v>
      </c>
      <c r="B1057" s="29" t="s">
        <v>1224</v>
      </c>
      <c r="C1057" s="24" t="s">
        <v>2459</v>
      </c>
      <c r="D1057" s="29">
        <v>315</v>
      </c>
      <c r="E1057" s="29" t="s">
        <v>2459</v>
      </c>
      <c r="F1057" s="24">
        <v>1</v>
      </c>
      <c r="G1057" s="29">
        <v>14</v>
      </c>
      <c r="H1057" s="29" t="s">
        <v>2472</v>
      </c>
      <c r="I1057" s="42" t="s">
        <v>2473</v>
      </c>
      <c r="J1057" s="24">
        <v>405</v>
      </c>
      <c r="K1057" s="30"/>
      <c r="L1057" s="26">
        <f>VLOOKUP(A1057,'Kör- och arbetstid'!$A$2:$N$377,13,FALSE)</f>
        <v>46213</v>
      </c>
      <c r="M1057" s="27">
        <f t="shared" si="32"/>
        <v>28</v>
      </c>
      <c r="N1057" s="28" t="str">
        <f t="shared" si="33"/>
        <v>fre</v>
      </c>
    </row>
    <row r="1058" spans="1:14" ht="15" customHeight="1" x14ac:dyDescent="0.25">
      <c r="A1058" s="23" cm="1">
        <f t="array" ref="A1058">IFERROR(
_xlfn.XLOOKUP($E1058&amp;"|"&amp;$F1058,
'Kör- och arbetstid'!$B$2:$B$377&amp;"|"&amp;'Kör- och arbetstid'!$C$2:$C$377,
'Kör- och arbetstid'!$A$2:$A$377),
"")</f>
        <v>69</v>
      </c>
      <c r="B1058" s="29" t="s">
        <v>1224</v>
      </c>
      <c r="C1058" s="24" t="s">
        <v>2459</v>
      </c>
      <c r="D1058" s="29">
        <v>315</v>
      </c>
      <c r="E1058" s="29" t="s">
        <v>2459</v>
      </c>
      <c r="F1058" s="24">
        <v>1</v>
      </c>
      <c r="G1058" s="29">
        <v>2</v>
      </c>
      <c r="H1058" s="29" t="s">
        <v>2474</v>
      </c>
      <c r="I1058" s="42" t="s">
        <v>2475</v>
      </c>
      <c r="J1058" s="25">
        <v>807</v>
      </c>
      <c r="K1058" s="30"/>
      <c r="L1058" s="26">
        <f>VLOOKUP(A1058,'Kör- och arbetstid'!$A$2:$N$377,13,FALSE)</f>
        <v>46213</v>
      </c>
      <c r="M1058" s="27">
        <f t="shared" si="32"/>
        <v>28</v>
      </c>
      <c r="N1058" s="28" t="str">
        <f t="shared" si="33"/>
        <v>fre</v>
      </c>
    </row>
    <row r="1059" spans="1:14" ht="15" customHeight="1" x14ac:dyDescent="0.25">
      <c r="A1059" s="23" cm="1">
        <f t="array" ref="A1059">IFERROR(
_xlfn.XLOOKUP($E1059&amp;"|"&amp;$F1059,
'Kör- och arbetstid'!$B$2:$B$377&amp;"|"&amp;'Kör- och arbetstid'!$C$2:$C$377,
'Kör- och arbetstid'!$A$2:$A$377),
"")</f>
        <v>70</v>
      </c>
      <c r="B1059" s="24" t="s">
        <v>1224</v>
      </c>
      <c r="C1059" s="24" t="s">
        <v>2361</v>
      </c>
      <c r="D1059" s="24">
        <v>306</v>
      </c>
      <c r="E1059" s="24" t="s">
        <v>2362</v>
      </c>
      <c r="F1059" s="24">
        <v>1</v>
      </c>
      <c r="G1059" s="24" t="s">
        <v>383</v>
      </c>
      <c r="H1059" s="24" t="s">
        <v>2363</v>
      </c>
      <c r="I1059" s="37" t="s">
        <v>2364</v>
      </c>
      <c r="J1059" s="25">
        <v>390</v>
      </c>
      <c r="K1059" s="24"/>
      <c r="L1059" s="26">
        <f>VLOOKUP(A1059,'Kör- och arbetstid'!$A$2:$N$377,13,FALSE)</f>
        <v>46214</v>
      </c>
      <c r="M1059" s="27">
        <f t="shared" si="32"/>
        <v>28</v>
      </c>
      <c r="N1059" s="28" t="str">
        <f t="shared" si="33"/>
        <v>lör</v>
      </c>
    </row>
    <row r="1060" spans="1:14" ht="15" customHeight="1" x14ac:dyDescent="0.25">
      <c r="A1060" s="23" cm="1">
        <f t="array" ref="A1060">IFERROR(
_xlfn.XLOOKUP($E1060&amp;"|"&amp;$F1060,
'Kör- och arbetstid'!$B$2:$B$377&amp;"|"&amp;'Kör- och arbetstid'!$C$2:$C$377,
'Kör- och arbetstid'!$A$2:$A$377),
"")</f>
        <v>70</v>
      </c>
      <c r="B1060" s="24" t="s">
        <v>1224</v>
      </c>
      <c r="C1060" s="24" t="s">
        <v>2361</v>
      </c>
      <c r="D1060" s="24">
        <v>306</v>
      </c>
      <c r="E1060" s="24" t="s">
        <v>2362</v>
      </c>
      <c r="F1060" s="24">
        <v>1</v>
      </c>
      <c r="G1060" s="24" t="s">
        <v>1562</v>
      </c>
      <c r="H1060" s="24" t="s">
        <v>2365</v>
      </c>
      <c r="I1060" s="37" t="s">
        <v>2366</v>
      </c>
      <c r="J1060" s="25">
        <v>194</v>
      </c>
      <c r="K1060" s="24"/>
      <c r="L1060" s="26">
        <f>VLOOKUP(A1060,'Kör- och arbetstid'!$A$2:$N$377,13,FALSE)</f>
        <v>46214</v>
      </c>
      <c r="M1060" s="27">
        <f t="shared" si="32"/>
        <v>28</v>
      </c>
      <c r="N1060" s="28" t="str">
        <f t="shared" si="33"/>
        <v>lör</v>
      </c>
    </row>
    <row r="1061" spans="1:14" ht="15" customHeight="1" x14ac:dyDescent="0.25">
      <c r="A1061" s="23" cm="1">
        <f t="array" ref="A1061">IFERROR(
_xlfn.XLOOKUP($E1061&amp;"|"&amp;$F1061,
'Kör- och arbetstid'!$B$2:$B$377&amp;"|"&amp;'Kör- och arbetstid'!$C$2:$C$377,
'Kör- och arbetstid'!$A$2:$A$377),
"")</f>
        <v>70</v>
      </c>
      <c r="B1061" s="24" t="s">
        <v>1224</v>
      </c>
      <c r="C1061" s="24" t="s">
        <v>2361</v>
      </c>
      <c r="D1061" s="24">
        <v>306</v>
      </c>
      <c r="E1061" s="24" t="s">
        <v>2362</v>
      </c>
      <c r="F1061" s="24">
        <v>1</v>
      </c>
      <c r="G1061" s="24">
        <v>3</v>
      </c>
      <c r="H1061" s="24" t="s">
        <v>2367</v>
      </c>
      <c r="I1061" s="37" t="s">
        <v>2368</v>
      </c>
      <c r="J1061" s="25">
        <v>699</v>
      </c>
      <c r="K1061" s="24" t="s">
        <v>2369</v>
      </c>
      <c r="L1061" s="26">
        <f>VLOOKUP(A1061,'Kör- och arbetstid'!$A$2:$N$377,13,FALSE)</f>
        <v>46214</v>
      </c>
      <c r="M1061" s="27">
        <f t="shared" si="32"/>
        <v>28</v>
      </c>
      <c r="N1061" s="28" t="str">
        <f t="shared" si="33"/>
        <v>lör</v>
      </c>
    </row>
    <row r="1062" spans="1:14" ht="15" customHeight="1" x14ac:dyDescent="0.25">
      <c r="A1062" s="23" cm="1">
        <f t="array" ref="A1062">IFERROR(
_xlfn.XLOOKUP($E1062&amp;"|"&amp;$F1062,
'Kör- och arbetstid'!$B$2:$B$377&amp;"|"&amp;'Kör- och arbetstid'!$C$2:$C$377,
'Kör- och arbetstid'!$A$2:$A$377),
"")</f>
        <v>70</v>
      </c>
      <c r="B1062" s="24" t="s">
        <v>1224</v>
      </c>
      <c r="C1062" s="24" t="s">
        <v>2430</v>
      </c>
      <c r="D1062" s="24">
        <v>323</v>
      </c>
      <c r="E1062" s="24" t="s">
        <v>2431</v>
      </c>
      <c r="F1062" s="24">
        <v>1</v>
      </c>
      <c r="G1062" s="24" t="s">
        <v>255</v>
      </c>
      <c r="H1062" s="24" t="s">
        <v>2432</v>
      </c>
      <c r="I1062" s="37" t="s">
        <v>2433</v>
      </c>
      <c r="J1062" s="38">
        <v>690</v>
      </c>
      <c r="K1062" s="24"/>
      <c r="L1062" s="26">
        <f>VLOOKUP(A1062,'Kör- och arbetstid'!$A$2:$N$377,13,FALSE)</f>
        <v>46214</v>
      </c>
      <c r="M1062" s="27">
        <f t="shared" si="32"/>
        <v>28</v>
      </c>
      <c r="N1062" s="28" t="str">
        <f t="shared" si="33"/>
        <v>lör</v>
      </c>
    </row>
    <row r="1063" spans="1:14" ht="15" customHeight="1" x14ac:dyDescent="0.25">
      <c r="A1063" s="23" cm="1">
        <f t="array" ref="A1063">IFERROR(
_xlfn.XLOOKUP($E1063&amp;"|"&amp;$F1063,
'Kör- och arbetstid'!$B$2:$B$377&amp;"|"&amp;'Kör- och arbetstid'!$C$2:$C$377,
'Kör- och arbetstid'!$A$2:$A$377),
"")</f>
        <v>70</v>
      </c>
      <c r="B1063" s="24" t="s">
        <v>1224</v>
      </c>
      <c r="C1063" s="24" t="s">
        <v>2430</v>
      </c>
      <c r="D1063" s="24">
        <v>323</v>
      </c>
      <c r="E1063" s="24" t="s">
        <v>2431</v>
      </c>
      <c r="F1063" s="24">
        <v>1</v>
      </c>
      <c r="G1063" s="24" t="s">
        <v>1179</v>
      </c>
      <c r="H1063" s="24" t="s">
        <v>950</v>
      </c>
      <c r="I1063" s="37" t="s">
        <v>2434</v>
      </c>
      <c r="J1063" s="38">
        <v>417</v>
      </c>
      <c r="K1063" s="24"/>
      <c r="L1063" s="26">
        <f>VLOOKUP(A1063,'Kör- och arbetstid'!$A$2:$N$377,13,FALSE)</f>
        <v>46214</v>
      </c>
      <c r="M1063" s="27">
        <f t="shared" si="32"/>
        <v>28</v>
      </c>
      <c r="N1063" s="28" t="str">
        <f t="shared" si="33"/>
        <v>lör</v>
      </c>
    </row>
    <row r="1064" spans="1:14" ht="15" customHeight="1" x14ac:dyDescent="0.25">
      <c r="A1064" s="23" cm="1">
        <f t="array" ref="A1064">IFERROR(
_xlfn.XLOOKUP($E1064&amp;"|"&amp;$F1064,
'Kör- och arbetstid'!$B$2:$B$377&amp;"|"&amp;'Kör- och arbetstid'!$C$2:$C$377,
'Kör- och arbetstid'!$A$2:$A$377),
"")</f>
        <v>70</v>
      </c>
      <c r="B1064" s="24" t="s">
        <v>1224</v>
      </c>
      <c r="C1064" s="24" t="s">
        <v>2430</v>
      </c>
      <c r="D1064" s="24">
        <v>323</v>
      </c>
      <c r="E1064" s="24" t="s">
        <v>2431</v>
      </c>
      <c r="F1064" s="24">
        <v>1</v>
      </c>
      <c r="G1064" s="24" t="s">
        <v>1179</v>
      </c>
      <c r="H1064" s="24" t="s">
        <v>2435</v>
      </c>
      <c r="I1064" s="37" t="s">
        <v>2436</v>
      </c>
      <c r="J1064" s="38">
        <v>14</v>
      </c>
      <c r="K1064" s="24"/>
      <c r="L1064" s="26">
        <f>VLOOKUP(A1064,'Kör- och arbetstid'!$A$2:$N$377,13,FALSE)</f>
        <v>46214</v>
      </c>
      <c r="M1064" s="27">
        <f t="shared" si="32"/>
        <v>28</v>
      </c>
      <c r="N1064" s="28" t="str">
        <f t="shared" si="33"/>
        <v>lör</v>
      </c>
    </row>
    <row r="1065" spans="1:14" ht="15" customHeight="1" x14ac:dyDescent="0.25">
      <c r="A1065" s="23" cm="1">
        <f t="array" ref="A1065">IFERROR(
_xlfn.XLOOKUP($E1065&amp;"|"&amp;$F1065,
'Kör- och arbetstid'!$B$2:$B$377&amp;"|"&amp;'Kör- och arbetstid'!$C$2:$C$377,
'Kör- och arbetstid'!$A$2:$A$377),
"")</f>
        <v>70</v>
      </c>
      <c r="B1065" s="24" t="s">
        <v>1224</v>
      </c>
      <c r="C1065" s="24" t="s">
        <v>2430</v>
      </c>
      <c r="D1065" s="24">
        <v>323</v>
      </c>
      <c r="E1065" s="24" t="s">
        <v>2431</v>
      </c>
      <c r="F1065" s="24">
        <v>1</v>
      </c>
      <c r="G1065" s="24">
        <v>2</v>
      </c>
      <c r="H1065" s="24" t="s">
        <v>950</v>
      </c>
      <c r="I1065" s="37" t="s">
        <v>2437</v>
      </c>
      <c r="J1065" s="38">
        <v>165</v>
      </c>
      <c r="K1065" s="24"/>
      <c r="L1065" s="26">
        <f>VLOOKUP(A1065,'Kör- och arbetstid'!$A$2:$N$377,13,FALSE)</f>
        <v>46214</v>
      </c>
      <c r="M1065" s="27">
        <f t="shared" si="32"/>
        <v>28</v>
      </c>
      <c r="N1065" s="28" t="str">
        <f t="shared" si="33"/>
        <v>lör</v>
      </c>
    </row>
    <row r="1066" spans="1:14" ht="15" customHeight="1" x14ac:dyDescent="0.25">
      <c r="A1066" s="23" cm="1">
        <f t="array" ref="A1066">IFERROR(
_xlfn.XLOOKUP($E1066&amp;"|"&amp;$F1066,
'Kör- och arbetstid'!$B$2:$B$377&amp;"|"&amp;'Kör- och arbetstid'!$C$2:$C$377,
'Kör- och arbetstid'!$A$2:$A$377),
"")</f>
        <v>70</v>
      </c>
      <c r="B1066" s="24" t="s">
        <v>1224</v>
      </c>
      <c r="C1066" s="24" t="s">
        <v>2430</v>
      </c>
      <c r="D1066" s="24">
        <v>323</v>
      </c>
      <c r="E1066" s="24" t="s">
        <v>2431</v>
      </c>
      <c r="F1066" s="24">
        <v>1</v>
      </c>
      <c r="G1066" s="24">
        <v>2</v>
      </c>
      <c r="H1066" s="24" t="s">
        <v>2438</v>
      </c>
      <c r="I1066" s="37" t="s">
        <v>2439</v>
      </c>
      <c r="J1066" s="38">
        <v>776</v>
      </c>
      <c r="K1066" s="24"/>
      <c r="L1066" s="26">
        <f>VLOOKUP(A1066,'Kör- och arbetstid'!$A$2:$N$377,13,FALSE)</f>
        <v>46214</v>
      </c>
      <c r="M1066" s="27">
        <f t="shared" si="32"/>
        <v>28</v>
      </c>
      <c r="N1066" s="28" t="str">
        <f t="shared" si="33"/>
        <v>lör</v>
      </c>
    </row>
    <row r="1067" spans="1:14" ht="15" customHeight="1" x14ac:dyDescent="0.25">
      <c r="A1067" s="23" cm="1">
        <f t="array" ref="A1067">IFERROR(
_xlfn.XLOOKUP($E1067&amp;"|"&amp;$F1067,
'Kör- och arbetstid'!$B$2:$B$377&amp;"|"&amp;'Kör- och arbetstid'!$C$2:$C$377,
'Kör- och arbetstid'!$A$2:$A$377),
"")</f>
        <v>70</v>
      </c>
      <c r="B1067" s="24" t="s">
        <v>1224</v>
      </c>
      <c r="C1067" s="24" t="s">
        <v>2430</v>
      </c>
      <c r="D1067" s="24">
        <v>323</v>
      </c>
      <c r="E1067" s="24" t="s">
        <v>2431</v>
      </c>
      <c r="F1067" s="24">
        <v>1</v>
      </c>
      <c r="G1067" s="24">
        <v>4</v>
      </c>
      <c r="H1067" s="24" t="s">
        <v>392</v>
      </c>
      <c r="I1067" s="37" t="s">
        <v>1804</v>
      </c>
      <c r="J1067" s="38">
        <v>52</v>
      </c>
      <c r="K1067" s="24"/>
      <c r="L1067" s="26">
        <f>VLOOKUP(A1067,'Kör- och arbetstid'!$A$2:$N$377,13,FALSE)</f>
        <v>46214</v>
      </c>
      <c r="M1067" s="27">
        <f t="shared" si="32"/>
        <v>28</v>
      </c>
      <c r="N1067" s="28" t="str">
        <f t="shared" si="33"/>
        <v>lör</v>
      </c>
    </row>
    <row r="1068" spans="1:14" ht="15" customHeight="1" x14ac:dyDescent="0.25">
      <c r="A1068" s="23" cm="1">
        <f t="array" ref="A1068">IFERROR(
_xlfn.XLOOKUP($E1068&amp;"|"&amp;$F1068,
'Kör- och arbetstid'!$B$2:$B$377&amp;"|"&amp;'Kör- och arbetstid'!$C$2:$C$377,
'Kör- och arbetstid'!$A$2:$A$377),
"")</f>
        <v>70</v>
      </c>
      <c r="B1068" s="24" t="s">
        <v>1224</v>
      </c>
      <c r="C1068" s="24" t="s">
        <v>2430</v>
      </c>
      <c r="D1068" s="24">
        <v>323</v>
      </c>
      <c r="E1068" s="24" t="s">
        <v>2431</v>
      </c>
      <c r="F1068" s="24">
        <v>1</v>
      </c>
      <c r="G1068" s="24">
        <v>4</v>
      </c>
      <c r="H1068" s="24" t="s">
        <v>2440</v>
      </c>
      <c r="I1068" s="37" t="s">
        <v>2441</v>
      </c>
      <c r="J1068" s="38">
        <v>655</v>
      </c>
      <c r="K1068" s="24"/>
      <c r="L1068" s="26">
        <f>VLOOKUP(A1068,'Kör- och arbetstid'!$A$2:$N$377,13,FALSE)</f>
        <v>46214</v>
      </c>
      <c r="M1068" s="27">
        <f t="shared" si="32"/>
        <v>28</v>
      </c>
      <c r="N1068" s="28" t="str">
        <f t="shared" si="33"/>
        <v>lör</v>
      </c>
    </row>
    <row r="1069" spans="1:14" ht="15" customHeight="1" x14ac:dyDescent="0.25">
      <c r="A1069" s="23" cm="1">
        <f t="array" ref="A1069">IFERROR(
_xlfn.XLOOKUP($E1069&amp;"|"&amp;$F1069,
'Kör- och arbetstid'!$B$2:$B$377&amp;"|"&amp;'Kör- och arbetstid'!$C$2:$C$377,
'Kör- och arbetstid'!$A$2:$A$377),
"")</f>
        <v>70</v>
      </c>
      <c r="B1069" s="24" t="s">
        <v>1224</v>
      </c>
      <c r="C1069" s="24" t="s">
        <v>2430</v>
      </c>
      <c r="D1069" s="24">
        <v>323</v>
      </c>
      <c r="E1069" s="24" t="s">
        <v>2431</v>
      </c>
      <c r="F1069" s="24">
        <v>1</v>
      </c>
      <c r="G1069" s="24">
        <v>51</v>
      </c>
      <c r="H1069" s="24" t="s">
        <v>2442</v>
      </c>
      <c r="I1069" s="37" t="s">
        <v>2443</v>
      </c>
      <c r="J1069" s="38">
        <v>251</v>
      </c>
      <c r="K1069" s="24"/>
      <c r="L1069" s="26">
        <f>VLOOKUP(A1069,'Kör- och arbetstid'!$A$2:$N$377,13,FALSE)</f>
        <v>46214</v>
      </c>
      <c r="M1069" s="27">
        <f t="shared" si="32"/>
        <v>28</v>
      </c>
      <c r="N1069" s="28" t="str">
        <f t="shared" si="33"/>
        <v>lör</v>
      </c>
    </row>
    <row r="1070" spans="1:14" ht="15" customHeight="1" x14ac:dyDescent="0.25">
      <c r="A1070" s="23" cm="1">
        <f t="array" ref="A1070">IFERROR(
_xlfn.XLOOKUP($E1070&amp;"|"&amp;$F1070,
'Kör- och arbetstid'!$B$2:$B$377&amp;"|"&amp;'Kör- och arbetstid'!$C$2:$C$377,
'Kör- och arbetstid'!$A$2:$A$377),
"")</f>
        <v>70</v>
      </c>
      <c r="B1070" s="24" t="s">
        <v>1224</v>
      </c>
      <c r="C1070" s="24" t="s">
        <v>2430</v>
      </c>
      <c r="D1070" s="24">
        <v>323</v>
      </c>
      <c r="E1070" s="24" t="s">
        <v>2431</v>
      </c>
      <c r="F1070" s="24">
        <v>1</v>
      </c>
      <c r="G1070" s="24">
        <v>52</v>
      </c>
      <c r="H1070" s="24" t="s">
        <v>2444</v>
      </c>
      <c r="I1070" s="37" t="s">
        <v>2445</v>
      </c>
      <c r="J1070" s="38">
        <v>268</v>
      </c>
      <c r="K1070" s="24"/>
      <c r="L1070" s="26">
        <f>VLOOKUP(A1070,'Kör- och arbetstid'!$A$2:$N$377,13,FALSE)</f>
        <v>46214</v>
      </c>
      <c r="M1070" s="27">
        <f t="shared" si="32"/>
        <v>28</v>
      </c>
      <c r="N1070" s="28" t="str">
        <f t="shared" si="33"/>
        <v>lör</v>
      </c>
    </row>
    <row r="1071" spans="1:14" ht="15" customHeight="1" x14ac:dyDescent="0.25">
      <c r="A1071" s="23" cm="1">
        <f t="array" ref="A1071">IFERROR(
_xlfn.XLOOKUP($E1071&amp;"|"&amp;$F1071,
'Kör- och arbetstid'!$B$2:$B$377&amp;"|"&amp;'Kör- och arbetstid'!$C$2:$C$377,
'Kör- och arbetstid'!$A$2:$A$377),
"")</f>
        <v>70</v>
      </c>
      <c r="B1071" s="24" t="s">
        <v>1224</v>
      </c>
      <c r="C1071" s="24" t="s">
        <v>2430</v>
      </c>
      <c r="D1071" s="24">
        <v>323</v>
      </c>
      <c r="E1071" s="24" t="s">
        <v>2431</v>
      </c>
      <c r="F1071" s="24">
        <v>1</v>
      </c>
      <c r="G1071" s="24">
        <v>53</v>
      </c>
      <c r="H1071" s="24" t="s">
        <v>2446</v>
      </c>
      <c r="I1071" s="37" t="s">
        <v>2445</v>
      </c>
      <c r="J1071" s="38">
        <v>307</v>
      </c>
      <c r="K1071" s="24"/>
      <c r="L1071" s="26">
        <f>VLOOKUP(A1071,'Kör- och arbetstid'!$A$2:$N$377,13,FALSE)</f>
        <v>46214</v>
      </c>
      <c r="M1071" s="27">
        <f t="shared" si="32"/>
        <v>28</v>
      </c>
      <c r="N1071" s="28" t="str">
        <f t="shared" si="33"/>
        <v>lör</v>
      </c>
    </row>
    <row r="1072" spans="1:14" ht="15" customHeight="1" x14ac:dyDescent="0.25">
      <c r="A1072" s="23" cm="1">
        <f t="array" ref="A1072">IFERROR(
_xlfn.XLOOKUP($E1072&amp;"|"&amp;$F1072,
'Kör- och arbetstid'!$B$2:$B$377&amp;"|"&amp;'Kör- och arbetstid'!$C$2:$C$377,
'Kör- och arbetstid'!$A$2:$A$377),
"")</f>
        <v>70</v>
      </c>
      <c r="B1072" s="29" t="s">
        <v>1224</v>
      </c>
      <c r="C1072" s="24" t="s">
        <v>2430</v>
      </c>
      <c r="D1072" s="29">
        <v>323</v>
      </c>
      <c r="E1072" s="29" t="s">
        <v>2431</v>
      </c>
      <c r="F1072" s="24">
        <v>1</v>
      </c>
      <c r="G1072" s="29">
        <v>5</v>
      </c>
      <c r="H1072" s="29" t="s">
        <v>2447</v>
      </c>
      <c r="I1072" s="42" t="s">
        <v>2448</v>
      </c>
      <c r="J1072" s="38">
        <v>777</v>
      </c>
      <c r="K1072" s="30"/>
      <c r="L1072" s="26">
        <f>VLOOKUP(A1072,'Kör- och arbetstid'!$A$2:$N$377,13,FALSE)</f>
        <v>46214</v>
      </c>
      <c r="M1072" s="27">
        <f t="shared" si="32"/>
        <v>28</v>
      </c>
      <c r="N1072" s="28" t="str">
        <f t="shared" si="33"/>
        <v>lör</v>
      </c>
    </row>
    <row r="1073" spans="1:14" ht="15" customHeight="1" x14ac:dyDescent="0.25">
      <c r="A1073" s="23" cm="1">
        <f t="array" ref="A1073">IFERROR(
_xlfn.XLOOKUP($E1073&amp;"|"&amp;$F1073,
'Kör- och arbetstid'!$B$2:$B$377&amp;"|"&amp;'Kör- och arbetstid'!$C$2:$C$377,
'Kör- och arbetstid'!$A$2:$A$377),
"")</f>
        <v>70</v>
      </c>
      <c r="B1073" s="29" t="s">
        <v>1224</v>
      </c>
      <c r="C1073" s="24" t="s">
        <v>2430</v>
      </c>
      <c r="D1073" s="29">
        <v>323</v>
      </c>
      <c r="E1073" s="29" t="s">
        <v>2431</v>
      </c>
      <c r="F1073" s="24">
        <v>1</v>
      </c>
      <c r="G1073" s="29">
        <v>5</v>
      </c>
      <c r="H1073" s="29" t="s">
        <v>392</v>
      </c>
      <c r="I1073" s="42" t="s">
        <v>2449</v>
      </c>
      <c r="J1073" s="38">
        <v>297</v>
      </c>
      <c r="K1073" s="30"/>
      <c r="L1073" s="26">
        <f>VLOOKUP(A1073,'Kör- och arbetstid'!$A$2:$N$377,13,FALSE)</f>
        <v>46214</v>
      </c>
      <c r="M1073" s="27">
        <f t="shared" si="32"/>
        <v>28</v>
      </c>
      <c r="N1073" s="28" t="str">
        <f t="shared" si="33"/>
        <v>lör</v>
      </c>
    </row>
    <row r="1074" spans="1:14" ht="15" customHeight="1" x14ac:dyDescent="0.25">
      <c r="A1074" s="23" cm="1">
        <f t="array" ref="A1074">IFERROR(
_xlfn.XLOOKUP($E1074&amp;"|"&amp;$F1074,
'Kör- och arbetstid'!$B$2:$B$377&amp;"|"&amp;'Kör- och arbetstid'!$C$2:$C$377,
'Kör- och arbetstid'!$A$2:$A$377),
"")</f>
        <v>70</v>
      </c>
      <c r="B1074" s="29" t="s">
        <v>1224</v>
      </c>
      <c r="C1074" s="24" t="s">
        <v>2430</v>
      </c>
      <c r="D1074" s="29">
        <v>323</v>
      </c>
      <c r="E1074" s="29" t="s">
        <v>2431</v>
      </c>
      <c r="F1074" s="24">
        <v>1</v>
      </c>
      <c r="G1074" s="29">
        <v>6</v>
      </c>
      <c r="H1074" s="29" t="s">
        <v>2450</v>
      </c>
      <c r="I1074" s="42" t="s">
        <v>2448</v>
      </c>
      <c r="J1074" s="38">
        <v>732</v>
      </c>
      <c r="K1074" s="30"/>
      <c r="L1074" s="26">
        <f>VLOOKUP(A1074,'Kör- och arbetstid'!$A$2:$N$377,13,FALSE)</f>
        <v>46214</v>
      </c>
      <c r="M1074" s="27">
        <f t="shared" si="32"/>
        <v>28</v>
      </c>
      <c r="N1074" s="28" t="str">
        <f t="shared" si="33"/>
        <v>lör</v>
      </c>
    </row>
    <row r="1075" spans="1:14" ht="15" customHeight="1" x14ac:dyDescent="0.25">
      <c r="A1075" s="23" cm="1">
        <f t="array" ref="A1075">IFERROR(
_xlfn.XLOOKUP($E1075&amp;"|"&amp;$F1075,
'Kör- och arbetstid'!$B$2:$B$377&amp;"|"&amp;'Kör- och arbetstid'!$C$2:$C$377,
'Kör- och arbetstid'!$A$2:$A$377),
"")</f>
        <v>70</v>
      </c>
      <c r="B1075" s="29" t="s">
        <v>1224</v>
      </c>
      <c r="C1075" s="24" t="s">
        <v>2430</v>
      </c>
      <c r="D1075" s="29">
        <v>323</v>
      </c>
      <c r="E1075" s="29" t="s">
        <v>2431</v>
      </c>
      <c r="F1075" s="24">
        <v>1</v>
      </c>
      <c r="G1075" s="29">
        <v>6</v>
      </c>
      <c r="H1075" s="29" t="s">
        <v>392</v>
      </c>
      <c r="I1075" s="42" t="s">
        <v>2451</v>
      </c>
      <c r="J1075" s="38">
        <v>130</v>
      </c>
      <c r="K1075" s="30"/>
      <c r="L1075" s="26">
        <f>VLOOKUP(A1075,'Kör- och arbetstid'!$A$2:$N$377,13,FALSE)</f>
        <v>46214</v>
      </c>
      <c r="M1075" s="27">
        <f t="shared" si="32"/>
        <v>28</v>
      </c>
      <c r="N1075" s="28" t="str">
        <f t="shared" si="33"/>
        <v>lör</v>
      </c>
    </row>
    <row r="1076" spans="1:14" ht="15" customHeight="1" x14ac:dyDescent="0.25">
      <c r="A1076" s="23" cm="1">
        <f t="array" ref="A1076">IFERROR(
_xlfn.XLOOKUP($E1076&amp;"|"&amp;$F1076,
'Kör- och arbetstid'!$B$2:$B$377&amp;"|"&amp;'Kör- och arbetstid'!$C$2:$C$377,
'Kör- och arbetstid'!$A$2:$A$377),
"")</f>
        <v>70</v>
      </c>
      <c r="B1076" s="29" t="s">
        <v>1224</v>
      </c>
      <c r="C1076" s="24" t="s">
        <v>2430</v>
      </c>
      <c r="D1076" s="29">
        <v>323</v>
      </c>
      <c r="E1076" s="29" t="s">
        <v>2431</v>
      </c>
      <c r="F1076" s="24">
        <v>1</v>
      </c>
      <c r="G1076" s="29">
        <v>8</v>
      </c>
      <c r="H1076" s="29" t="s">
        <v>2452</v>
      </c>
      <c r="I1076" s="42" t="s">
        <v>2453</v>
      </c>
      <c r="J1076" s="38">
        <v>926</v>
      </c>
      <c r="K1076" s="30"/>
      <c r="L1076" s="26">
        <f>VLOOKUP(A1076,'Kör- och arbetstid'!$A$2:$N$377,13,FALSE)</f>
        <v>46214</v>
      </c>
      <c r="M1076" s="27">
        <f t="shared" si="32"/>
        <v>28</v>
      </c>
      <c r="N1076" s="28" t="str">
        <f t="shared" si="33"/>
        <v>lör</v>
      </c>
    </row>
    <row r="1077" spans="1:14" ht="15" customHeight="1" x14ac:dyDescent="0.25">
      <c r="A1077" s="23" cm="1">
        <f t="array" ref="A1077">IFERROR(
_xlfn.XLOOKUP($E1077&amp;"|"&amp;$F1077,
'Kör- och arbetstid'!$B$2:$B$377&amp;"|"&amp;'Kör- och arbetstid'!$C$2:$C$377,
'Kör- och arbetstid'!$A$2:$A$377),
"")</f>
        <v>70</v>
      </c>
      <c r="B1077" s="29" t="s">
        <v>1224</v>
      </c>
      <c r="C1077" s="24" t="s">
        <v>2430</v>
      </c>
      <c r="D1077" s="29">
        <v>323</v>
      </c>
      <c r="E1077" s="29" t="s">
        <v>2431</v>
      </c>
      <c r="F1077" s="24">
        <v>1</v>
      </c>
      <c r="G1077" s="29">
        <v>10</v>
      </c>
      <c r="H1077" s="29" t="s">
        <v>2450</v>
      </c>
      <c r="I1077" s="42" t="s">
        <v>2454</v>
      </c>
      <c r="J1077" s="38">
        <v>432</v>
      </c>
      <c r="K1077" s="30"/>
      <c r="L1077" s="26">
        <f>VLOOKUP(A1077,'Kör- och arbetstid'!$A$2:$N$377,13,FALSE)</f>
        <v>46214</v>
      </c>
      <c r="M1077" s="27">
        <f t="shared" si="32"/>
        <v>28</v>
      </c>
      <c r="N1077" s="28" t="str">
        <f t="shared" si="33"/>
        <v>lör</v>
      </c>
    </row>
    <row r="1078" spans="1:14" ht="15" customHeight="1" x14ac:dyDescent="0.25">
      <c r="A1078" s="23" cm="1">
        <f t="array" ref="A1078">IFERROR(
_xlfn.XLOOKUP($E1078&amp;"|"&amp;$F1078,
'Kör- och arbetstid'!$B$2:$B$377&amp;"|"&amp;'Kör- och arbetstid'!$C$2:$C$377,
'Kör- och arbetstid'!$A$2:$A$377),
"")</f>
        <v>70</v>
      </c>
      <c r="B1078" s="29" t="s">
        <v>1224</v>
      </c>
      <c r="C1078" s="24" t="s">
        <v>2430</v>
      </c>
      <c r="D1078" s="29">
        <v>323</v>
      </c>
      <c r="E1078" s="29" t="s">
        <v>2431</v>
      </c>
      <c r="F1078" s="24">
        <v>1</v>
      </c>
      <c r="G1078" s="29">
        <v>54</v>
      </c>
      <c r="H1078" s="29" t="s">
        <v>2455</v>
      </c>
      <c r="I1078" s="42" t="s">
        <v>2456</v>
      </c>
      <c r="J1078" s="38">
        <v>406</v>
      </c>
      <c r="K1078" s="30"/>
      <c r="L1078" s="26">
        <f>VLOOKUP(A1078,'Kör- och arbetstid'!$A$2:$N$377,13,FALSE)</f>
        <v>46214</v>
      </c>
      <c r="M1078" s="27">
        <f t="shared" si="32"/>
        <v>28</v>
      </c>
      <c r="N1078" s="28" t="str">
        <f t="shared" si="33"/>
        <v>lör</v>
      </c>
    </row>
    <row r="1079" spans="1:14" ht="15" customHeight="1" x14ac:dyDescent="0.25">
      <c r="A1079" s="23" cm="1">
        <f t="array" ref="A1079">IFERROR(
_xlfn.XLOOKUP($E1079&amp;"|"&amp;$F1079,
'Kör- och arbetstid'!$B$2:$B$377&amp;"|"&amp;'Kör- och arbetstid'!$C$2:$C$377,
'Kör- och arbetstid'!$A$2:$A$377),
"")</f>
        <v>70</v>
      </c>
      <c r="B1079" s="29" t="s">
        <v>1224</v>
      </c>
      <c r="C1079" s="24" t="s">
        <v>2430</v>
      </c>
      <c r="D1079" s="29">
        <v>323</v>
      </c>
      <c r="E1079" s="29" t="s">
        <v>2431</v>
      </c>
      <c r="F1079" s="24">
        <v>1</v>
      </c>
      <c r="G1079" s="29">
        <v>9</v>
      </c>
      <c r="H1079" s="29" t="s">
        <v>2457</v>
      </c>
      <c r="I1079" s="42" t="s">
        <v>2458</v>
      </c>
      <c r="J1079" s="38">
        <v>741</v>
      </c>
      <c r="K1079" s="30"/>
      <c r="L1079" s="26">
        <f>VLOOKUP(A1079,'Kör- och arbetstid'!$A$2:$N$377,13,FALSE)</f>
        <v>46214</v>
      </c>
      <c r="M1079" s="27">
        <f t="shared" si="32"/>
        <v>28</v>
      </c>
      <c r="N1079" s="28" t="str">
        <f t="shared" si="33"/>
        <v>lör</v>
      </c>
    </row>
    <row r="1080" spans="1:14" ht="15" customHeight="1" x14ac:dyDescent="0.25">
      <c r="A1080" s="23" cm="1">
        <f t="array" ref="A1080">IFERROR(
_xlfn.XLOOKUP($E1080&amp;"|"&amp;$F1080,
'Kör- och arbetstid'!$B$2:$B$377&amp;"|"&amp;'Kör- och arbetstid'!$C$2:$C$377,
'Kör- och arbetstid'!$A$2:$A$377),
"")</f>
        <v>71</v>
      </c>
      <c r="B1080" s="24" t="s">
        <v>1224</v>
      </c>
      <c r="C1080" s="24" t="s">
        <v>2370</v>
      </c>
      <c r="D1080" s="24">
        <v>331</v>
      </c>
      <c r="E1080" s="24" t="s">
        <v>2371</v>
      </c>
      <c r="F1080" s="24">
        <v>1</v>
      </c>
      <c r="G1080" s="24">
        <v>2</v>
      </c>
      <c r="H1080" s="24" t="s">
        <v>2372</v>
      </c>
      <c r="I1080" s="37" t="s">
        <v>1950</v>
      </c>
      <c r="J1080" s="38">
        <v>769</v>
      </c>
      <c r="K1080" s="24"/>
      <c r="L1080" s="26">
        <f>VLOOKUP(A1080,'Kör- och arbetstid'!$A$2:$N$377,13,FALSE)</f>
        <v>46215</v>
      </c>
      <c r="M1080" s="27">
        <f t="shared" si="32"/>
        <v>28</v>
      </c>
      <c r="N1080" s="28" t="str">
        <f t="shared" si="33"/>
        <v>sön</v>
      </c>
    </row>
    <row r="1081" spans="1:14" ht="15" customHeight="1" x14ac:dyDescent="0.25">
      <c r="A1081" s="23" cm="1">
        <f t="array" ref="A1081">IFERROR(
_xlfn.XLOOKUP($E1081&amp;"|"&amp;$F1081,
'Kör- och arbetstid'!$B$2:$B$377&amp;"|"&amp;'Kör- och arbetstid'!$C$2:$C$377,
'Kör- och arbetstid'!$A$2:$A$377),
"")</f>
        <v>71</v>
      </c>
      <c r="B1081" s="24" t="s">
        <v>1224</v>
      </c>
      <c r="C1081" s="24" t="s">
        <v>2370</v>
      </c>
      <c r="D1081" s="24">
        <v>331</v>
      </c>
      <c r="E1081" s="24" t="s">
        <v>2371</v>
      </c>
      <c r="F1081" s="24">
        <v>1</v>
      </c>
      <c r="G1081" s="24">
        <v>3</v>
      </c>
      <c r="H1081" s="24" t="s">
        <v>2373</v>
      </c>
      <c r="I1081" s="37" t="s">
        <v>2374</v>
      </c>
      <c r="J1081" s="38">
        <v>361</v>
      </c>
      <c r="K1081" s="24"/>
      <c r="L1081" s="26">
        <f>VLOOKUP(A1081,'Kör- och arbetstid'!$A$2:$N$377,13,FALSE)</f>
        <v>46215</v>
      </c>
      <c r="M1081" s="27">
        <f t="shared" si="32"/>
        <v>28</v>
      </c>
      <c r="N1081" s="28" t="str">
        <f t="shared" si="33"/>
        <v>sön</v>
      </c>
    </row>
    <row r="1082" spans="1:14" ht="15" customHeight="1" x14ac:dyDescent="0.25">
      <c r="A1082" s="23" cm="1">
        <f t="array" ref="A1082">IFERROR(
_xlfn.XLOOKUP($E1082&amp;"|"&amp;$F1082,
'Kör- och arbetstid'!$B$2:$B$377&amp;"|"&amp;'Kör- och arbetstid'!$C$2:$C$377,
'Kör- och arbetstid'!$A$2:$A$377),
"")</f>
        <v>71</v>
      </c>
      <c r="B1082" s="24" t="s">
        <v>1224</v>
      </c>
      <c r="C1082" s="24" t="s">
        <v>2370</v>
      </c>
      <c r="D1082" s="24">
        <v>331</v>
      </c>
      <c r="E1082" s="24" t="s">
        <v>2371</v>
      </c>
      <c r="F1082" s="24">
        <v>1</v>
      </c>
      <c r="G1082" s="24">
        <v>5</v>
      </c>
      <c r="H1082" s="24" t="s">
        <v>2375</v>
      </c>
      <c r="I1082" s="37" t="s">
        <v>2376</v>
      </c>
      <c r="J1082" s="38">
        <v>666</v>
      </c>
      <c r="K1082" s="24"/>
      <c r="L1082" s="26">
        <f>VLOOKUP(A1082,'Kör- och arbetstid'!$A$2:$N$377,13,FALSE)</f>
        <v>46215</v>
      </c>
      <c r="M1082" s="27">
        <f t="shared" si="32"/>
        <v>28</v>
      </c>
      <c r="N1082" s="28" t="str">
        <f t="shared" si="33"/>
        <v>sön</v>
      </c>
    </row>
    <row r="1083" spans="1:14" ht="15" customHeight="1" x14ac:dyDescent="0.25">
      <c r="A1083" s="23" cm="1">
        <f t="array" ref="A1083">IFERROR(
_xlfn.XLOOKUP($E1083&amp;"|"&amp;$F1083,
'Kör- och arbetstid'!$B$2:$B$377&amp;"|"&amp;'Kör- och arbetstid'!$C$2:$C$377,
'Kör- och arbetstid'!$A$2:$A$377),
"")</f>
        <v>71</v>
      </c>
      <c r="B1083" s="24" t="s">
        <v>1224</v>
      </c>
      <c r="C1083" s="24" t="s">
        <v>2370</v>
      </c>
      <c r="D1083" s="29">
        <v>331</v>
      </c>
      <c r="E1083" s="29" t="s">
        <v>2371</v>
      </c>
      <c r="F1083" s="24">
        <v>1</v>
      </c>
      <c r="G1083" s="29">
        <v>4</v>
      </c>
      <c r="H1083" s="29" t="s">
        <v>2377</v>
      </c>
      <c r="I1083" s="42" t="s">
        <v>2378</v>
      </c>
      <c r="J1083" s="38">
        <v>672</v>
      </c>
      <c r="K1083" s="30"/>
      <c r="L1083" s="26">
        <f>VLOOKUP(A1083,'Kör- och arbetstid'!$A$2:$N$377,13,FALSE)</f>
        <v>46215</v>
      </c>
      <c r="M1083" s="27">
        <f t="shared" si="32"/>
        <v>28</v>
      </c>
      <c r="N1083" s="28" t="str">
        <f t="shared" si="33"/>
        <v>sön</v>
      </c>
    </row>
    <row r="1084" spans="1:14" ht="15" customHeight="1" x14ac:dyDescent="0.25">
      <c r="A1084" s="23" cm="1">
        <f t="array" ref="A1084">IFERROR(
_xlfn.XLOOKUP($E1084&amp;"|"&amp;$F1084,
'Kör- och arbetstid'!$B$2:$B$377&amp;"|"&amp;'Kör- och arbetstid'!$C$2:$C$377,
'Kör- och arbetstid'!$A$2:$A$377),
"")</f>
        <v>71</v>
      </c>
      <c r="B1084" s="24" t="s">
        <v>1224</v>
      </c>
      <c r="C1084" s="24" t="s">
        <v>2370</v>
      </c>
      <c r="D1084" s="29">
        <v>331</v>
      </c>
      <c r="E1084" s="29" t="s">
        <v>2371</v>
      </c>
      <c r="F1084" s="24">
        <v>1</v>
      </c>
      <c r="G1084" s="29">
        <v>1</v>
      </c>
      <c r="H1084" s="29" t="s">
        <v>2379</v>
      </c>
      <c r="I1084" s="42" t="s">
        <v>2380</v>
      </c>
      <c r="J1084" s="38">
        <v>459</v>
      </c>
      <c r="K1084" s="30"/>
      <c r="L1084" s="26">
        <f>VLOOKUP(A1084,'Kör- och arbetstid'!$A$2:$N$377,13,FALSE)</f>
        <v>46215</v>
      </c>
      <c r="M1084" s="27">
        <f t="shared" si="32"/>
        <v>28</v>
      </c>
      <c r="N1084" s="28" t="str">
        <f t="shared" si="33"/>
        <v>sön</v>
      </c>
    </row>
    <row r="1085" spans="1:14" ht="15" customHeight="1" x14ac:dyDescent="0.25">
      <c r="A1085" s="23" cm="1">
        <f t="array" ref="A1085">IFERROR(
_xlfn.XLOOKUP($E1085&amp;"|"&amp;$F1085,
'Kör- och arbetstid'!$B$2:$B$377&amp;"|"&amp;'Kör- och arbetstid'!$C$2:$C$377,
'Kör- och arbetstid'!$A$2:$A$377),
"")</f>
        <v>71</v>
      </c>
      <c r="B1085" s="24" t="s">
        <v>1224</v>
      </c>
      <c r="C1085" s="24" t="s">
        <v>2370</v>
      </c>
      <c r="D1085" s="29">
        <v>331</v>
      </c>
      <c r="E1085" s="29" t="s">
        <v>2371</v>
      </c>
      <c r="F1085" s="24">
        <v>1</v>
      </c>
      <c r="G1085" s="29" t="s">
        <v>2381</v>
      </c>
      <c r="H1085" s="29" t="s">
        <v>2382</v>
      </c>
      <c r="I1085" s="42" t="s">
        <v>2383</v>
      </c>
      <c r="J1085" s="38">
        <v>63</v>
      </c>
      <c r="K1085" s="24"/>
      <c r="L1085" s="26">
        <f>VLOOKUP(A1085,'Kör- och arbetstid'!$A$2:$N$377,13,FALSE)</f>
        <v>46215</v>
      </c>
      <c r="M1085" s="27">
        <f t="shared" si="32"/>
        <v>28</v>
      </c>
      <c r="N1085" s="28" t="str">
        <f t="shared" si="33"/>
        <v>sön</v>
      </c>
    </row>
    <row r="1086" spans="1:14" ht="15" customHeight="1" x14ac:dyDescent="0.25">
      <c r="A1086" s="23" cm="1">
        <f t="array" ref="A1086">IFERROR(
_xlfn.XLOOKUP($E1086&amp;"|"&amp;$F1086,
'Kör- och arbetstid'!$B$2:$B$377&amp;"|"&amp;'Kör- och arbetstid'!$C$2:$C$377,
'Kör- och arbetstid'!$A$2:$A$377),
"")</f>
        <v>71</v>
      </c>
      <c r="B1086" s="24" t="s">
        <v>1224</v>
      </c>
      <c r="C1086" s="24" t="s">
        <v>2370</v>
      </c>
      <c r="D1086" s="29">
        <v>331</v>
      </c>
      <c r="E1086" s="29" t="s">
        <v>2371</v>
      </c>
      <c r="F1086" s="24">
        <v>1</v>
      </c>
      <c r="G1086" s="29">
        <v>15</v>
      </c>
      <c r="H1086" s="29" t="s">
        <v>2384</v>
      </c>
      <c r="I1086" s="42" t="s">
        <v>2385</v>
      </c>
      <c r="J1086" s="38">
        <v>311</v>
      </c>
      <c r="K1086" s="24"/>
      <c r="L1086" s="26">
        <f>VLOOKUP(A1086,'Kör- och arbetstid'!$A$2:$N$377,13,FALSE)</f>
        <v>46215</v>
      </c>
      <c r="M1086" s="27">
        <f t="shared" si="32"/>
        <v>28</v>
      </c>
      <c r="N1086" s="28" t="str">
        <f t="shared" si="33"/>
        <v>sön</v>
      </c>
    </row>
    <row r="1087" spans="1:14" ht="15" customHeight="1" x14ac:dyDescent="0.25">
      <c r="A1087" s="23" cm="1">
        <f t="array" ref="A1087">IFERROR(
_xlfn.XLOOKUP($E1087&amp;"|"&amp;$F1087,
'Kör- och arbetstid'!$B$2:$B$377&amp;"|"&amp;'Kör- och arbetstid'!$C$2:$C$377,
'Kör- och arbetstid'!$A$2:$A$377),
"")</f>
        <v>71</v>
      </c>
      <c r="B1087" s="24" t="s">
        <v>1224</v>
      </c>
      <c r="C1087" s="24" t="s">
        <v>2370</v>
      </c>
      <c r="D1087" s="29">
        <v>331</v>
      </c>
      <c r="E1087" s="29" t="s">
        <v>2371</v>
      </c>
      <c r="F1087" s="24">
        <v>1</v>
      </c>
      <c r="G1087" s="29" t="s">
        <v>2386</v>
      </c>
      <c r="H1087" s="29" t="s">
        <v>1930</v>
      </c>
      <c r="I1087" s="42" t="s">
        <v>2387</v>
      </c>
      <c r="J1087" s="38">
        <v>265</v>
      </c>
      <c r="K1087" s="24"/>
      <c r="L1087" s="26">
        <f>VLOOKUP(A1087,'Kör- och arbetstid'!$A$2:$N$377,13,FALSE)</f>
        <v>46215</v>
      </c>
      <c r="M1087" s="27">
        <f t="shared" si="32"/>
        <v>28</v>
      </c>
      <c r="N1087" s="28" t="str">
        <f t="shared" si="33"/>
        <v>sön</v>
      </c>
    </row>
    <row r="1088" spans="1:14" ht="15" customHeight="1" x14ac:dyDescent="0.25">
      <c r="A1088" s="23" cm="1">
        <f t="array" ref="A1088">IFERROR(
_xlfn.XLOOKUP($E1088&amp;"|"&amp;$F1088,
'Kör- och arbetstid'!$B$2:$B$377&amp;"|"&amp;'Kör- och arbetstid'!$C$2:$C$377,
'Kör- och arbetstid'!$A$2:$A$377),
"")</f>
        <v>71</v>
      </c>
      <c r="B1088" s="24" t="s">
        <v>1224</v>
      </c>
      <c r="C1088" s="24" t="s">
        <v>2370</v>
      </c>
      <c r="D1088" s="29">
        <v>331</v>
      </c>
      <c r="E1088" s="29" t="s">
        <v>2371</v>
      </c>
      <c r="F1088" s="24">
        <v>1</v>
      </c>
      <c r="G1088" s="29">
        <v>10</v>
      </c>
      <c r="H1088" s="29" t="s">
        <v>2388</v>
      </c>
      <c r="I1088" s="42" t="s">
        <v>2389</v>
      </c>
      <c r="J1088" s="38">
        <v>467</v>
      </c>
      <c r="K1088" s="24"/>
      <c r="L1088" s="26">
        <f>VLOOKUP(A1088,'Kör- och arbetstid'!$A$2:$N$377,13,FALSE)</f>
        <v>46215</v>
      </c>
      <c r="M1088" s="27">
        <f t="shared" si="32"/>
        <v>28</v>
      </c>
      <c r="N1088" s="28" t="str">
        <f t="shared" si="33"/>
        <v>sön</v>
      </c>
    </row>
    <row r="1089" spans="1:14" ht="15" customHeight="1" x14ac:dyDescent="0.25">
      <c r="A1089" s="23" cm="1">
        <f t="array" ref="A1089">IFERROR(
_xlfn.XLOOKUP($E1089&amp;"|"&amp;$F1089,
'Kör- och arbetstid'!$B$2:$B$377&amp;"|"&amp;'Kör- och arbetstid'!$C$2:$C$377,
'Kör- och arbetstid'!$A$2:$A$377),
"")</f>
        <v>71</v>
      </c>
      <c r="B1089" s="24" t="s">
        <v>1224</v>
      </c>
      <c r="C1089" s="24" t="s">
        <v>2370</v>
      </c>
      <c r="D1089" s="29">
        <v>331</v>
      </c>
      <c r="E1089" s="29" t="s">
        <v>2371</v>
      </c>
      <c r="F1089" s="24">
        <v>1</v>
      </c>
      <c r="G1089" s="29">
        <v>7</v>
      </c>
      <c r="H1089" s="29" t="s">
        <v>2390</v>
      </c>
      <c r="I1089" s="42" t="s">
        <v>1930</v>
      </c>
      <c r="J1089" s="38">
        <v>335</v>
      </c>
      <c r="K1089" s="24"/>
      <c r="L1089" s="26">
        <f>VLOOKUP(A1089,'Kör- och arbetstid'!$A$2:$N$377,13,FALSE)</f>
        <v>46215</v>
      </c>
      <c r="M1089" s="27">
        <f t="shared" si="32"/>
        <v>28</v>
      </c>
      <c r="N1089" s="28" t="str">
        <f t="shared" si="33"/>
        <v>sön</v>
      </c>
    </row>
    <row r="1090" spans="1:14" ht="15" customHeight="1" x14ac:dyDescent="0.25">
      <c r="A1090" s="23" cm="1">
        <f t="array" ref="A1090">IFERROR(
_xlfn.XLOOKUP($E1090&amp;"|"&amp;$F1090,
'Kör- och arbetstid'!$B$2:$B$377&amp;"|"&amp;'Kör- och arbetstid'!$C$2:$C$377,
'Kör- och arbetstid'!$A$2:$A$377),
"")</f>
        <v>71</v>
      </c>
      <c r="B1090" s="24" t="s">
        <v>1224</v>
      </c>
      <c r="C1090" s="24" t="s">
        <v>2370</v>
      </c>
      <c r="D1090" s="29">
        <v>331</v>
      </c>
      <c r="E1090" s="29" t="s">
        <v>2371</v>
      </c>
      <c r="F1090" s="24">
        <v>1</v>
      </c>
      <c r="G1090" s="29">
        <v>13</v>
      </c>
      <c r="H1090" s="29" t="s">
        <v>2391</v>
      </c>
      <c r="I1090" s="42" t="s">
        <v>2392</v>
      </c>
      <c r="J1090" s="38">
        <v>339</v>
      </c>
      <c r="K1090" s="24"/>
      <c r="L1090" s="26">
        <f>VLOOKUP(A1090,'Kör- och arbetstid'!$A$2:$N$377,13,FALSE)</f>
        <v>46215</v>
      </c>
      <c r="M1090" s="27">
        <f t="shared" si="32"/>
        <v>28</v>
      </c>
      <c r="N1090" s="28" t="str">
        <f t="shared" si="33"/>
        <v>sön</v>
      </c>
    </row>
    <row r="1091" spans="1:14" ht="15" customHeight="1" x14ac:dyDescent="0.25">
      <c r="A1091" s="23" cm="1">
        <f t="array" ref="A1091">IFERROR(
_xlfn.XLOOKUP($E1091&amp;"|"&amp;$F1091,
'Kör- och arbetstid'!$B$2:$B$377&amp;"|"&amp;'Kör- och arbetstid'!$C$2:$C$377,
'Kör- och arbetstid'!$A$2:$A$377),
"")</f>
        <v>71</v>
      </c>
      <c r="B1091" s="24" t="s">
        <v>1224</v>
      </c>
      <c r="C1091" s="24" t="s">
        <v>2370</v>
      </c>
      <c r="D1091" s="29">
        <v>331</v>
      </c>
      <c r="E1091" s="29" t="s">
        <v>2371</v>
      </c>
      <c r="F1091" s="24">
        <v>1</v>
      </c>
      <c r="G1091" s="29">
        <v>6</v>
      </c>
      <c r="H1091" s="29" t="s">
        <v>2393</v>
      </c>
      <c r="I1091" s="42" t="s">
        <v>2394</v>
      </c>
      <c r="J1091" s="38">
        <v>443</v>
      </c>
      <c r="K1091" s="24"/>
      <c r="L1091" s="26">
        <f>VLOOKUP(A1091,'Kör- och arbetstid'!$A$2:$N$377,13,FALSE)</f>
        <v>46215</v>
      </c>
      <c r="M1091" s="27">
        <f t="shared" si="32"/>
        <v>28</v>
      </c>
      <c r="N1091" s="28" t="str">
        <f t="shared" si="33"/>
        <v>sön</v>
      </c>
    </row>
    <row r="1092" spans="1:14" ht="15" customHeight="1" x14ac:dyDescent="0.25">
      <c r="A1092" s="23" cm="1">
        <f t="array" ref="A1092">IFERROR(
_xlfn.XLOOKUP($E1092&amp;"|"&amp;$F1092,
'Kör- och arbetstid'!$B$2:$B$377&amp;"|"&amp;'Kör- och arbetstid'!$C$2:$C$377,
'Kör- och arbetstid'!$A$2:$A$377),
"")</f>
        <v>71</v>
      </c>
      <c r="B1092" s="24" t="s">
        <v>1224</v>
      </c>
      <c r="C1092" s="24" t="s">
        <v>2370</v>
      </c>
      <c r="D1092" s="29">
        <v>331</v>
      </c>
      <c r="E1092" s="29" t="s">
        <v>2371</v>
      </c>
      <c r="F1092" s="24">
        <v>1</v>
      </c>
      <c r="G1092" s="29">
        <v>8</v>
      </c>
      <c r="H1092" s="29" t="s">
        <v>2395</v>
      </c>
      <c r="I1092" s="42" t="s">
        <v>2396</v>
      </c>
      <c r="J1092" s="38">
        <v>726</v>
      </c>
      <c r="K1092" s="24"/>
      <c r="L1092" s="26">
        <f>VLOOKUP(A1092,'Kör- och arbetstid'!$A$2:$N$377,13,FALSE)</f>
        <v>46215</v>
      </c>
      <c r="M1092" s="27">
        <f t="shared" si="32"/>
        <v>28</v>
      </c>
      <c r="N1092" s="28" t="str">
        <f t="shared" si="33"/>
        <v>sön</v>
      </c>
    </row>
    <row r="1093" spans="1:14" ht="15" customHeight="1" x14ac:dyDescent="0.25">
      <c r="A1093" s="23" cm="1">
        <f t="array" ref="A1093">IFERROR(
_xlfn.XLOOKUP($E1093&amp;"|"&amp;$F1093,
'Kör- och arbetstid'!$B$2:$B$377&amp;"|"&amp;'Kör- och arbetstid'!$C$2:$C$377,
'Kör- och arbetstid'!$A$2:$A$377),
"")</f>
        <v>71</v>
      </c>
      <c r="B1093" s="24" t="s">
        <v>1224</v>
      </c>
      <c r="C1093" s="24" t="s">
        <v>2370</v>
      </c>
      <c r="D1093" s="29">
        <v>331</v>
      </c>
      <c r="E1093" s="29" t="s">
        <v>2371</v>
      </c>
      <c r="F1093" s="24">
        <v>1</v>
      </c>
      <c r="G1093" s="29">
        <v>14</v>
      </c>
      <c r="H1093" s="29" t="s">
        <v>2397</v>
      </c>
      <c r="I1093" s="42" t="s">
        <v>2398</v>
      </c>
      <c r="J1093" s="38">
        <v>280</v>
      </c>
      <c r="K1093" s="24"/>
      <c r="L1093" s="26">
        <f>VLOOKUP(A1093,'Kör- och arbetstid'!$A$2:$N$377,13,FALSE)</f>
        <v>46215</v>
      </c>
      <c r="M1093" s="27">
        <f t="shared" si="32"/>
        <v>28</v>
      </c>
      <c r="N1093" s="28" t="str">
        <f t="shared" si="33"/>
        <v>sön</v>
      </c>
    </row>
    <row r="1094" spans="1:14" ht="15" customHeight="1" x14ac:dyDescent="0.25">
      <c r="A1094" s="23" cm="1">
        <f t="array" ref="A1094">IFERROR(
_xlfn.XLOOKUP($E1094&amp;"|"&amp;$F1094,
'Kör- och arbetstid'!$B$2:$B$377&amp;"|"&amp;'Kör- och arbetstid'!$C$2:$C$377,
'Kör- och arbetstid'!$A$2:$A$377),
"")</f>
        <v>71</v>
      </c>
      <c r="B1094" s="24" t="s">
        <v>1224</v>
      </c>
      <c r="C1094" s="24" t="s">
        <v>2370</v>
      </c>
      <c r="D1094" s="29">
        <v>331</v>
      </c>
      <c r="E1094" s="29" t="s">
        <v>2371</v>
      </c>
      <c r="F1094" s="24">
        <v>1</v>
      </c>
      <c r="G1094" s="29">
        <v>12</v>
      </c>
      <c r="H1094" s="29" t="s">
        <v>2399</v>
      </c>
      <c r="I1094" s="29" t="s">
        <v>2400</v>
      </c>
      <c r="J1094" s="38">
        <v>447</v>
      </c>
      <c r="K1094" s="24"/>
      <c r="L1094" s="26">
        <f>VLOOKUP(A1094,'Kör- och arbetstid'!$A$2:$N$377,13,FALSE)</f>
        <v>46215</v>
      </c>
      <c r="M1094" s="27">
        <f t="shared" si="32"/>
        <v>28</v>
      </c>
      <c r="N1094" s="28" t="str">
        <f t="shared" si="33"/>
        <v>sön</v>
      </c>
    </row>
    <row r="1095" spans="1:14" ht="15" customHeight="1" x14ac:dyDescent="0.25">
      <c r="A1095" s="23" cm="1">
        <f t="array" ref="A1095">IFERROR(
_xlfn.XLOOKUP($E1095&amp;"|"&amp;$F1095,
'Kör- och arbetstid'!$B$2:$B$377&amp;"|"&amp;'Kör- och arbetstid'!$C$2:$C$377,
'Kör- och arbetstid'!$A$2:$A$377),
"")</f>
        <v>71</v>
      </c>
      <c r="B1095" s="24" t="s">
        <v>1224</v>
      </c>
      <c r="C1095" s="24" t="s">
        <v>2370</v>
      </c>
      <c r="D1095" s="29">
        <v>331</v>
      </c>
      <c r="E1095" s="29" t="s">
        <v>2371</v>
      </c>
      <c r="F1095" s="24">
        <v>1</v>
      </c>
      <c r="G1095" s="29">
        <v>9</v>
      </c>
      <c r="H1095" s="29" t="s">
        <v>2401</v>
      </c>
      <c r="I1095" s="29" t="s">
        <v>2402</v>
      </c>
      <c r="J1095" s="38">
        <v>546</v>
      </c>
      <c r="K1095" s="24"/>
      <c r="L1095" s="26">
        <f>VLOOKUP(A1095,'Kör- och arbetstid'!$A$2:$N$377,13,FALSE)</f>
        <v>46215</v>
      </c>
      <c r="M1095" s="27">
        <f t="shared" si="32"/>
        <v>28</v>
      </c>
      <c r="N1095" s="28" t="str">
        <f t="shared" si="33"/>
        <v>sön</v>
      </c>
    </row>
    <row r="1096" spans="1:14" ht="15" customHeight="1" x14ac:dyDescent="0.25">
      <c r="A1096" s="23" cm="1">
        <f t="array" ref="A1096">IFERROR(
_xlfn.XLOOKUP($E1096&amp;"|"&amp;$F1096,
'Kör- och arbetstid'!$B$2:$B$377&amp;"|"&amp;'Kör- och arbetstid'!$C$2:$C$377,
'Kör- och arbetstid'!$A$2:$A$377),
"")</f>
        <v>71</v>
      </c>
      <c r="B1096" s="24" t="s">
        <v>1224</v>
      </c>
      <c r="C1096" s="24" t="s">
        <v>2370</v>
      </c>
      <c r="D1096" s="29">
        <v>331</v>
      </c>
      <c r="E1096" s="29" t="s">
        <v>2371</v>
      </c>
      <c r="F1096" s="24">
        <v>1</v>
      </c>
      <c r="G1096" s="29">
        <v>11</v>
      </c>
      <c r="H1096" s="29" t="s">
        <v>1928</v>
      </c>
      <c r="I1096" s="29" t="s">
        <v>2403</v>
      </c>
      <c r="J1096" s="38">
        <v>359</v>
      </c>
      <c r="K1096" s="24"/>
      <c r="L1096" s="26">
        <f>VLOOKUP(A1096,'Kör- och arbetstid'!$A$2:$N$377,13,FALSE)</f>
        <v>46215</v>
      </c>
      <c r="M1096" s="27">
        <f t="shared" si="32"/>
        <v>28</v>
      </c>
      <c r="N1096" s="28" t="str">
        <f t="shared" si="33"/>
        <v>sön</v>
      </c>
    </row>
    <row r="1097" spans="1:14" ht="15" customHeight="1" x14ac:dyDescent="0.25">
      <c r="A1097" s="23" cm="1">
        <f t="array" ref="A1097">IFERROR(
_xlfn.XLOOKUP($E1097&amp;"|"&amp;$F1097,
'Kör- och arbetstid'!$B$2:$B$377&amp;"|"&amp;'Kör- och arbetstid'!$C$2:$C$377,
'Kör- och arbetstid'!$A$2:$A$377),
"")</f>
        <v>72</v>
      </c>
      <c r="B1097" s="24" t="s">
        <v>1224</v>
      </c>
      <c r="C1097" s="24" t="s">
        <v>2404</v>
      </c>
      <c r="D1097" s="24">
        <v>331</v>
      </c>
      <c r="E1097" s="24" t="s">
        <v>2405</v>
      </c>
      <c r="F1097" s="24">
        <v>1</v>
      </c>
      <c r="G1097" s="24">
        <v>1</v>
      </c>
      <c r="H1097" s="24" t="s">
        <v>2406</v>
      </c>
      <c r="I1097" s="24" t="s">
        <v>2407</v>
      </c>
      <c r="J1097" s="38">
        <v>698</v>
      </c>
      <c r="K1097" s="24"/>
      <c r="L1097" s="26">
        <f>VLOOKUP(A1097,'Kör- och arbetstid'!$A$2:$N$377,13,FALSE)</f>
        <v>46216</v>
      </c>
      <c r="M1097" s="27">
        <f t="shared" ref="M1097:M1160" si="34">_xlfn.ISOWEEKNUM(L1097)</f>
        <v>29</v>
      </c>
      <c r="N1097" s="28" t="str">
        <f t="shared" ref="N1097:N1160" si="35">TEXT(L1097,"DDD")</f>
        <v>mån</v>
      </c>
    </row>
    <row r="1098" spans="1:14" ht="15" customHeight="1" x14ac:dyDescent="0.25">
      <c r="A1098" s="23" cm="1">
        <f t="array" ref="A1098">IFERROR(
_xlfn.XLOOKUP($E1098&amp;"|"&amp;$F1098,
'Kör- och arbetstid'!$B$2:$B$377&amp;"|"&amp;'Kör- och arbetstid'!$C$2:$C$377,
'Kör- och arbetstid'!$A$2:$A$377),
"")</f>
        <v>72</v>
      </c>
      <c r="B1098" s="24" t="s">
        <v>1224</v>
      </c>
      <c r="C1098" s="24" t="s">
        <v>2404</v>
      </c>
      <c r="D1098" s="29">
        <v>331</v>
      </c>
      <c r="E1098" s="29" t="s">
        <v>2404</v>
      </c>
      <c r="F1098" s="24">
        <v>1</v>
      </c>
      <c r="G1098" s="29">
        <v>2</v>
      </c>
      <c r="H1098" s="29" t="s">
        <v>2408</v>
      </c>
      <c r="I1098" s="29" t="s">
        <v>2409</v>
      </c>
      <c r="J1098" s="38">
        <v>860</v>
      </c>
      <c r="K1098" s="24"/>
      <c r="L1098" s="26">
        <f>VLOOKUP(A1098,'Kör- och arbetstid'!$A$2:$N$377,13,FALSE)</f>
        <v>46216</v>
      </c>
      <c r="M1098" s="27">
        <f t="shared" si="34"/>
        <v>29</v>
      </c>
      <c r="N1098" s="28" t="str">
        <f t="shared" si="35"/>
        <v>mån</v>
      </c>
    </row>
    <row r="1099" spans="1:14" ht="15" customHeight="1" x14ac:dyDescent="0.25">
      <c r="A1099" s="23" cm="1">
        <f t="array" ref="A1099">IFERROR(
_xlfn.XLOOKUP($E1099&amp;"|"&amp;$F1099,
'Kör- och arbetstid'!$B$2:$B$377&amp;"|"&amp;'Kör- och arbetstid'!$C$2:$C$377,
'Kör- och arbetstid'!$A$2:$A$377),
"")</f>
        <v>72</v>
      </c>
      <c r="B1099" s="24" t="s">
        <v>1224</v>
      </c>
      <c r="C1099" s="24" t="s">
        <v>2404</v>
      </c>
      <c r="D1099" s="29">
        <v>331</v>
      </c>
      <c r="E1099" s="29" t="s">
        <v>2404</v>
      </c>
      <c r="F1099" s="24">
        <v>1</v>
      </c>
      <c r="G1099" s="29">
        <v>3</v>
      </c>
      <c r="H1099" s="29" t="s">
        <v>2410</v>
      </c>
      <c r="I1099" s="29" t="s">
        <v>2411</v>
      </c>
      <c r="J1099" s="38">
        <v>564</v>
      </c>
      <c r="K1099" s="24"/>
      <c r="L1099" s="26">
        <f>VLOOKUP(A1099,'Kör- och arbetstid'!$A$2:$N$377,13,FALSE)</f>
        <v>46216</v>
      </c>
      <c r="M1099" s="27">
        <f t="shared" si="34"/>
        <v>29</v>
      </c>
      <c r="N1099" s="28" t="str">
        <f t="shared" si="35"/>
        <v>mån</v>
      </c>
    </row>
    <row r="1100" spans="1:14" ht="15" customHeight="1" x14ac:dyDescent="0.25">
      <c r="A1100" s="23" cm="1">
        <f t="array" ref="A1100">IFERROR(
_xlfn.XLOOKUP($E1100&amp;"|"&amp;$F1100,
'Kör- och arbetstid'!$B$2:$B$377&amp;"|"&amp;'Kör- och arbetstid'!$C$2:$C$377,
'Kör- och arbetstid'!$A$2:$A$377),
"")</f>
        <v>72</v>
      </c>
      <c r="B1100" s="24" t="s">
        <v>1224</v>
      </c>
      <c r="C1100" s="24" t="s">
        <v>2404</v>
      </c>
      <c r="D1100" s="29">
        <v>331</v>
      </c>
      <c r="E1100" s="29" t="s">
        <v>2412</v>
      </c>
      <c r="F1100" s="24">
        <v>1</v>
      </c>
      <c r="G1100" s="29">
        <v>13</v>
      </c>
      <c r="H1100" s="29" t="s">
        <v>2413</v>
      </c>
      <c r="I1100" s="29" t="s">
        <v>2414</v>
      </c>
      <c r="J1100" s="38">
        <v>203</v>
      </c>
      <c r="K1100" s="24"/>
      <c r="L1100" s="26">
        <f>VLOOKUP(A1100,'Kör- och arbetstid'!$A$2:$N$377,13,FALSE)</f>
        <v>46216</v>
      </c>
      <c r="M1100" s="27">
        <f t="shared" si="34"/>
        <v>29</v>
      </c>
      <c r="N1100" s="28" t="str">
        <f t="shared" si="35"/>
        <v>mån</v>
      </c>
    </row>
    <row r="1101" spans="1:14" ht="15" customHeight="1" x14ac:dyDescent="0.25">
      <c r="A1101" s="23" cm="1">
        <f t="array" ref="A1101">IFERROR(
_xlfn.XLOOKUP($E1101&amp;"|"&amp;$F1101,
'Kör- och arbetstid'!$B$2:$B$377&amp;"|"&amp;'Kör- och arbetstid'!$C$2:$C$377,
'Kör- och arbetstid'!$A$2:$A$377),
"")</f>
        <v>72</v>
      </c>
      <c r="B1101" s="24" t="s">
        <v>1224</v>
      </c>
      <c r="C1101" s="24" t="s">
        <v>2404</v>
      </c>
      <c r="D1101" s="29">
        <v>331</v>
      </c>
      <c r="E1101" s="29" t="s">
        <v>2412</v>
      </c>
      <c r="F1101" s="24">
        <v>1</v>
      </c>
      <c r="G1101" s="29" t="s">
        <v>2415</v>
      </c>
      <c r="H1101" s="29" t="s">
        <v>2416</v>
      </c>
      <c r="I1101" s="29" t="s">
        <v>2417</v>
      </c>
      <c r="J1101" s="38">
        <v>237</v>
      </c>
      <c r="K1101" s="24"/>
      <c r="L1101" s="26">
        <f>VLOOKUP(A1101,'Kör- och arbetstid'!$A$2:$N$377,13,FALSE)</f>
        <v>46216</v>
      </c>
      <c r="M1101" s="27">
        <f t="shared" si="34"/>
        <v>29</v>
      </c>
      <c r="N1101" s="28" t="str">
        <f t="shared" si="35"/>
        <v>mån</v>
      </c>
    </row>
    <row r="1102" spans="1:14" ht="15" customHeight="1" x14ac:dyDescent="0.25">
      <c r="A1102" s="23" cm="1">
        <f t="array" ref="A1102">IFERROR(
_xlfn.XLOOKUP($E1102&amp;"|"&amp;$F1102,
'Kör- och arbetstid'!$B$2:$B$377&amp;"|"&amp;'Kör- och arbetstid'!$C$2:$C$377,
'Kör- och arbetstid'!$A$2:$A$377),
"")</f>
        <v>72</v>
      </c>
      <c r="B1102" s="24" t="s">
        <v>1224</v>
      </c>
      <c r="C1102" s="24" t="s">
        <v>2404</v>
      </c>
      <c r="D1102" s="29">
        <v>331</v>
      </c>
      <c r="E1102" s="29" t="s">
        <v>2412</v>
      </c>
      <c r="F1102" s="24">
        <v>1</v>
      </c>
      <c r="G1102" s="29">
        <v>12</v>
      </c>
      <c r="H1102" s="29" t="s">
        <v>2418</v>
      </c>
      <c r="I1102" s="29" t="s">
        <v>2419</v>
      </c>
      <c r="J1102" s="38">
        <v>198</v>
      </c>
      <c r="K1102" s="24"/>
      <c r="L1102" s="26">
        <f>VLOOKUP(A1102,'Kör- och arbetstid'!$A$2:$N$377,13,FALSE)</f>
        <v>46216</v>
      </c>
      <c r="M1102" s="27">
        <f t="shared" si="34"/>
        <v>29</v>
      </c>
      <c r="N1102" s="28" t="str">
        <f t="shared" si="35"/>
        <v>mån</v>
      </c>
    </row>
    <row r="1103" spans="1:14" ht="15" customHeight="1" x14ac:dyDescent="0.25">
      <c r="A1103" s="23" cm="1">
        <f t="array" ref="A1103">IFERROR(
_xlfn.XLOOKUP($E1103&amp;"|"&amp;$F1103,
'Kör- och arbetstid'!$B$2:$B$377&amp;"|"&amp;'Kör- och arbetstid'!$C$2:$C$377,
'Kör- och arbetstid'!$A$2:$A$377),
"")</f>
        <v>72</v>
      </c>
      <c r="B1103" s="24" t="s">
        <v>1224</v>
      </c>
      <c r="C1103" s="24" t="s">
        <v>2404</v>
      </c>
      <c r="D1103" s="29">
        <v>331</v>
      </c>
      <c r="E1103" s="29" t="s">
        <v>2412</v>
      </c>
      <c r="F1103" s="24">
        <v>1</v>
      </c>
      <c r="G1103" s="29">
        <v>11</v>
      </c>
      <c r="H1103" s="29" t="s">
        <v>2420</v>
      </c>
      <c r="I1103" s="29" t="s">
        <v>2417</v>
      </c>
      <c r="J1103" s="38">
        <v>336</v>
      </c>
      <c r="K1103" s="24"/>
      <c r="L1103" s="26">
        <f>VLOOKUP(A1103,'Kör- och arbetstid'!$A$2:$N$377,13,FALSE)</f>
        <v>46216</v>
      </c>
      <c r="M1103" s="27">
        <f t="shared" si="34"/>
        <v>29</v>
      </c>
      <c r="N1103" s="28" t="str">
        <f t="shared" si="35"/>
        <v>mån</v>
      </c>
    </row>
    <row r="1104" spans="1:14" ht="15" customHeight="1" x14ac:dyDescent="0.25">
      <c r="A1104" s="23" cm="1">
        <f t="array" ref="A1104">IFERROR(
_xlfn.XLOOKUP($E1104&amp;"|"&amp;$F1104,
'Kör- och arbetstid'!$B$2:$B$377&amp;"|"&amp;'Kör- och arbetstid'!$C$2:$C$377,
'Kör- och arbetstid'!$A$2:$A$377),
"")</f>
        <v>72</v>
      </c>
      <c r="B1104" s="24" t="s">
        <v>1224</v>
      </c>
      <c r="C1104" s="24" t="s">
        <v>2404</v>
      </c>
      <c r="D1104" s="24">
        <v>331</v>
      </c>
      <c r="E1104" s="24" t="s">
        <v>2412</v>
      </c>
      <c r="F1104" s="24">
        <v>1</v>
      </c>
      <c r="G1104" s="24">
        <v>15</v>
      </c>
      <c r="H1104" s="24" t="s">
        <v>2420</v>
      </c>
      <c r="I1104" s="24" t="s">
        <v>2421</v>
      </c>
      <c r="J1104" s="38">
        <v>433</v>
      </c>
      <c r="K1104" s="25" t="s">
        <v>2422</v>
      </c>
      <c r="L1104" s="26">
        <f>VLOOKUP(A1104,'Kör- och arbetstid'!$A$2:$N$377,13,FALSE)</f>
        <v>46216</v>
      </c>
      <c r="M1104" s="27">
        <f t="shared" si="34"/>
        <v>29</v>
      </c>
      <c r="N1104" s="28" t="str">
        <f t="shared" si="35"/>
        <v>mån</v>
      </c>
    </row>
    <row r="1105" spans="1:14" ht="15" customHeight="1" x14ac:dyDescent="0.25">
      <c r="A1105" s="23" cm="1">
        <f t="array" ref="A1105">IFERROR(
_xlfn.XLOOKUP($E1105&amp;"|"&amp;$F1105,
'Kör- och arbetstid'!$B$2:$B$377&amp;"|"&amp;'Kör- och arbetstid'!$C$2:$C$377,
'Kör- och arbetstid'!$A$2:$A$377),
"")</f>
        <v>72</v>
      </c>
      <c r="B1105" s="24" t="s">
        <v>1224</v>
      </c>
      <c r="C1105" s="24" t="s">
        <v>2404</v>
      </c>
      <c r="D1105" s="29">
        <v>331</v>
      </c>
      <c r="E1105" s="29" t="s">
        <v>2412</v>
      </c>
      <c r="F1105" s="24">
        <v>1</v>
      </c>
      <c r="G1105" s="29">
        <v>14</v>
      </c>
      <c r="H1105" s="29" t="s">
        <v>2423</v>
      </c>
      <c r="I1105" s="29" t="s">
        <v>2424</v>
      </c>
      <c r="J1105" s="38">
        <v>261</v>
      </c>
      <c r="K1105" s="30"/>
      <c r="L1105" s="26">
        <f>VLOOKUP(A1105,'Kör- och arbetstid'!$A$2:$N$377,13,FALSE)</f>
        <v>46216</v>
      </c>
      <c r="M1105" s="27">
        <f t="shared" si="34"/>
        <v>29</v>
      </c>
      <c r="N1105" s="28" t="str">
        <f t="shared" si="35"/>
        <v>mån</v>
      </c>
    </row>
    <row r="1106" spans="1:14" ht="15" customHeight="1" x14ac:dyDescent="0.25">
      <c r="A1106" s="23" cm="1">
        <f t="array" ref="A1106">IFERROR(
_xlfn.XLOOKUP($E1106&amp;"|"&amp;$F1106,
'Kör- och arbetstid'!$B$2:$B$377&amp;"|"&amp;'Kör- och arbetstid'!$C$2:$C$377,
'Kör- och arbetstid'!$A$2:$A$377),
"")</f>
        <v>72</v>
      </c>
      <c r="B1106" s="24" t="s">
        <v>1224</v>
      </c>
      <c r="C1106" s="24" t="s">
        <v>2404</v>
      </c>
      <c r="D1106" s="29">
        <v>331</v>
      </c>
      <c r="E1106" s="29" t="s">
        <v>2412</v>
      </c>
      <c r="F1106" s="24">
        <v>1</v>
      </c>
      <c r="G1106" s="29">
        <v>18</v>
      </c>
      <c r="H1106" s="29" t="s">
        <v>2425</v>
      </c>
      <c r="I1106" s="29" t="s">
        <v>2426</v>
      </c>
      <c r="J1106" s="38">
        <v>240</v>
      </c>
      <c r="K1106" s="30"/>
      <c r="L1106" s="26">
        <f>VLOOKUP(A1106,'Kör- och arbetstid'!$A$2:$N$377,13,FALSE)</f>
        <v>46216</v>
      </c>
      <c r="M1106" s="27">
        <f t="shared" si="34"/>
        <v>29</v>
      </c>
      <c r="N1106" s="28" t="str">
        <f t="shared" si="35"/>
        <v>mån</v>
      </c>
    </row>
    <row r="1107" spans="1:14" ht="15" customHeight="1" x14ac:dyDescent="0.25">
      <c r="A1107" s="23" cm="1">
        <f t="array" ref="A1107">IFERROR(
_xlfn.XLOOKUP($E1107&amp;"|"&amp;$F1107,
'Kör- och arbetstid'!$B$2:$B$377&amp;"|"&amp;'Kör- och arbetstid'!$C$2:$C$377,
'Kör- och arbetstid'!$A$2:$A$377),
"")</f>
        <v>72</v>
      </c>
      <c r="B1107" s="24" t="s">
        <v>1224</v>
      </c>
      <c r="C1107" s="24" t="s">
        <v>2404</v>
      </c>
      <c r="D1107" s="29">
        <v>331</v>
      </c>
      <c r="E1107" s="29" t="s">
        <v>2412</v>
      </c>
      <c r="F1107" s="24">
        <v>1</v>
      </c>
      <c r="G1107" s="29">
        <v>16</v>
      </c>
      <c r="H1107" s="29" t="s">
        <v>2416</v>
      </c>
      <c r="I1107" s="29" t="s">
        <v>2427</v>
      </c>
      <c r="J1107" s="38">
        <v>229</v>
      </c>
      <c r="K1107" s="30"/>
      <c r="L1107" s="26">
        <f>VLOOKUP(A1107,'Kör- och arbetstid'!$A$2:$N$377,13,FALSE)</f>
        <v>46216</v>
      </c>
      <c r="M1107" s="27">
        <f t="shared" si="34"/>
        <v>29</v>
      </c>
      <c r="N1107" s="28" t="str">
        <f t="shared" si="35"/>
        <v>mån</v>
      </c>
    </row>
    <row r="1108" spans="1:14" ht="15" customHeight="1" x14ac:dyDescent="0.25">
      <c r="A1108" s="23" cm="1">
        <f t="array" ref="A1108">IFERROR(
_xlfn.XLOOKUP($E1108&amp;"|"&amp;$F1108,
'Kör- och arbetstid'!$B$2:$B$377&amp;"|"&amp;'Kör- och arbetstid'!$C$2:$C$377,
'Kör- och arbetstid'!$A$2:$A$377),
"")</f>
        <v>72</v>
      </c>
      <c r="B1108" s="24" t="s">
        <v>1224</v>
      </c>
      <c r="C1108" s="24" t="s">
        <v>2404</v>
      </c>
      <c r="D1108" s="29">
        <v>331</v>
      </c>
      <c r="E1108" s="29" t="s">
        <v>2412</v>
      </c>
      <c r="F1108" s="24">
        <v>1</v>
      </c>
      <c r="G1108" s="29">
        <v>17</v>
      </c>
      <c r="H1108" s="29" t="s">
        <v>2428</v>
      </c>
      <c r="I1108" s="42" t="s">
        <v>2429</v>
      </c>
      <c r="J1108" s="38">
        <v>251</v>
      </c>
      <c r="K1108" s="30"/>
      <c r="L1108" s="26">
        <f>VLOOKUP(A1108,'Kör- och arbetstid'!$A$2:$N$377,13,FALSE)</f>
        <v>46216</v>
      </c>
      <c r="M1108" s="27">
        <f t="shared" si="34"/>
        <v>29</v>
      </c>
      <c r="N1108" s="28" t="str">
        <f t="shared" si="35"/>
        <v>mån</v>
      </c>
    </row>
    <row r="1109" spans="1:14" ht="15" customHeight="1" x14ac:dyDescent="0.25">
      <c r="A1109" s="23" cm="1">
        <f t="array" ref="A1109">IFERROR(
_xlfn.XLOOKUP($E1109&amp;"|"&amp;$F1109,
'Kör- och arbetstid'!$B$2:$B$377&amp;"|"&amp;'Kör- och arbetstid'!$C$2:$C$377,
'Kör- och arbetstid'!$A$2:$A$377),
"")</f>
        <v>73</v>
      </c>
      <c r="B1109" s="24" t="s">
        <v>1224</v>
      </c>
      <c r="C1109" s="24" t="s">
        <v>2476</v>
      </c>
      <c r="D1109" s="24">
        <v>217</v>
      </c>
      <c r="E1109" s="24" t="s">
        <v>2476</v>
      </c>
      <c r="F1109" s="24">
        <v>1</v>
      </c>
      <c r="G1109" s="24">
        <v>12</v>
      </c>
      <c r="H1109" s="24" t="s">
        <v>2477</v>
      </c>
      <c r="I1109" s="37" t="s">
        <v>2478</v>
      </c>
      <c r="J1109" s="24">
        <v>449</v>
      </c>
      <c r="K1109" s="24"/>
      <c r="L1109" s="26">
        <f>VLOOKUP(A1109,'Kör- och arbetstid'!$A$2:$N$377,13,FALSE)</f>
        <v>46217</v>
      </c>
      <c r="M1109" s="27">
        <f t="shared" si="34"/>
        <v>29</v>
      </c>
      <c r="N1109" s="28" t="str">
        <f t="shared" si="35"/>
        <v>tis</v>
      </c>
    </row>
    <row r="1110" spans="1:14" ht="15" customHeight="1" x14ac:dyDescent="0.25">
      <c r="A1110" s="23" cm="1">
        <f t="array" ref="A1110">IFERROR(
_xlfn.XLOOKUP($E1110&amp;"|"&amp;$F1110,
'Kör- och arbetstid'!$B$2:$B$377&amp;"|"&amp;'Kör- och arbetstid'!$C$2:$C$377,
'Kör- och arbetstid'!$A$2:$A$377),
"")</f>
        <v>73</v>
      </c>
      <c r="B1110" s="24" t="s">
        <v>1224</v>
      </c>
      <c r="C1110" s="24" t="s">
        <v>2476</v>
      </c>
      <c r="D1110" s="24">
        <v>217</v>
      </c>
      <c r="E1110" s="24" t="s">
        <v>2476</v>
      </c>
      <c r="F1110" s="24">
        <v>1</v>
      </c>
      <c r="G1110" s="24">
        <v>21</v>
      </c>
      <c r="H1110" s="24" t="s">
        <v>2479</v>
      </c>
      <c r="I1110" s="37" t="s">
        <v>2480</v>
      </c>
      <c r="J1110" s="24">
        <v>354</v>
      </c>
      <c r="K1110" s="24"/>
      <c r="L1110" s="26">
        <f>VLOOKUP(A1110,'Kör- och arbetstid'!$A$2:$N$377,13,FALSE)</f>
        <v>46217</v>
      </c>
      <c r="M1110" s="27">
        <f t="shared" si="34"/>
        <v>29</v>
      </c>
      <c r="N1110" s="28" t="str">
        <f t="shared" si="35"/>
        <v>tis</v>
      </c>
    </row>
    <row r="1111" spans="1:14" ht="15" customHeight="1" x14ac:dyDescent="0.25">
      <c r="A1111" s="23" cm="1">
        <f t="array" ref="A1111">IFERROR(
_xlfn.XLOOKUP($E1111&amp;"|"&amp;$F1111,
'Kör- och arbetstid'!$B$2:$B$377&amp;"|"&amp;'Kör- och arbetstid'!$C$2:$C$377,
'Kör- och arbetstid'!$A$2:$A$377),
"")</f>
        <v>73</v>
      </c>
      <c r="B1111" s="24" t="s">
        <v>1224</v>
      </c>
      <c r="C1111" s="24" t="s">
        <v>2476</v>
      </c>
      <c r="D1111" s="24">
        <v>217</v>
      </c>
      <c r="E1111" s="24" t="s">
        <v>2476</v>
      </c>
      <c r="F1111" s="24">
        <v>1</v>
      </c>
      <c r="G1111" s="24">
        <v>14</v>
      </c>
      <c r="H1111" s="24" t="s">
        <v>2481</v>
      </c>
      <c r="I1111" s="37" t="s">
        <v>2482</v>
      </c>
      <c r="J1111" s="24">
        <v>203</v>
      </c>
      <c r="K1111" s="24"/>
      <c r="L1111" s="26">
        <f>VLOOKUP(A1111,'Kör- och arbetstid'!$A$2:$N$377,13,FALSE)</f>
        <v>46217</v>
      </c>
      <c r="M1111" s="27">
        <f t="shared" si="34"/>
        <v>29</v>
      </c>
      <c r="N1111" s="28" t="str">
        <f t="shared" si="35"/>
        <v>tis</v>
      </c>
    </row>
    <row r="1112" spans="1:14" ht="15" customHeight="1" x14ac:dyDescent="0.25">
      <c r="A1112" s="23" cm="1">
        <f t="array" ref="A1112">IFERROR(
_xlfn.XLOOKUP($E1112&amp;"|"&amp;$F1112,
'Kör- och arbetstid'!$B$2:$B$377&amp;"|"&amp;'Kör- och arbetstid'!$C$2:$C$377,
'Kör- och arbetstid'!$A$2:$A$377),
"")</f>
        <v>73</v>
      </c>
      <c r="B1112" s="24" t="s">
        <v>1224</v>
      </c>
      <c r="C1112" s="24" t="s">
        <v>2476</v>
      </c>
      <c r="D1112" s="24">
        <v>217</v>
      </c>
      <c r="E1112" s="24" t="s">
        <v>2476</v>
      </c>
      <c r="F1112" s="24">
        <v>1</v>
      </c>
      <c r="G1112" s="24">
        <v>13</v>
      </c>
      <c r="H1112" s="24" t="s">
        <v>2483</v>
      </c>
      <c r="I1112" s="37" t="s">
        <v>2484</v>
      </c>
      <c r="J1112" s="24">
        <v>116</v>
      </c>
      <c r="K1112" s="24"/>
      <c r="L1112" s="26">
        <f>VLOOKUP(A1112,'Kör- och arbetstid'!$A$2:$N$377,13,FALSE)</f>
        <v>46217</v>
      </c>
      <c r="M1112" s="27">
        <f t="shared" si="34"/>
        <v>29</v>
      </c>
      <c r="N1112" s="28" t="str">
        <f t="shared" si="35"/>
        <v>tis</v>
      </c>
    </row>
    <row r="1113" spans="1:14" ht="15" customHeight="1" x14ac:dyDescent="0.25">
      <c r="A1113" s="23" cm="1">
        <f t="array" ref="A1113">IFERROR(
_xlfn.XLOOKUP($E1113&amp;"|"&amp;$F1113,
'Kör- och arbetstid'!$B$2:$B$377&amp;"|"&amp;'Kör- och arbetstid'!$C$2:$C$377,
'Kör- och arbetstid'!$A$2:$A$377),
"")</f>
        <v>73</v>
      </c>
      <c r="B1113" s="24" t="s">
        <v>1224</v>
      </c>
      <c r="C1113" s="24" t="s">
        <v>2476</v>
      </c>
      <c r="D1113" s="24">
        <v>217</v>
      </c>
      <c r="E1113" s="24" t="s">
        <v>2476</v>
      </c>
      <c r="F1113" s="24">
        <v>1</v>
      </c>
      <c r="G1113" s="24">
        <v>15</v>
      </c>
      <c r="H1113" s="24" t="s">
        <v>2485</v>
      </c>
      <c r="I1113" s="37" t="s">
        <v>2482</v>
      </c>
      <c r="J1113" s="24">
        <v>61</v>
      </c>
      <c r="K1113" s="24"/>
      <c r="L1113" s="26">
        <f>VLOOKUP(A1113,'Kör- och arbetstid'!$A$2:$N$377,13,FALSE)</f>
        <v>46217</v>
      </c>
      <c r="M1113" s="27">
        <f t="shared" si="34"/>
        <v>29</v>
      </c>
      <c r="N1113" s="28" t="str">
        <f t="shared" si="35"/>
        <v>tis</v>
      </c>
    </row>
    <row r="1114" spans="1:14" ht="15" customHeight="1" x14ac:dyDescent="0.25">
      <c r="A1114" s="23" cm="1">
        <f t="array" ref="A1114">IFERROR(
_xlfn.XLOOKUP($E1114&amp;"|"&amp;$F1114,
'Kör- och arbetstid'!$B$2:$B$377&amp;"|"&amp;'Kör- och arbetstid'!$C$2:$C$377,
'Kör- och arbetstid'!$A$2:$A$377),
"")</f>
        <v>73</v>
      </c>
      <c r="B1114" s="24" t="s">
        <v>1224</v>
      </c>
      <c r="C1114" s="24" t="s">
        <v>2476</v>
      </c>
      <c r="D1114" s="24">
        <v>217</v>
      </c>
      <c r="E1114" s="24" t="s">
        <v>2486</v>
      </c>
      <c r="F1114" s="24">
        <v>1</v>
      </c>
      <c r="G1114" s="24">
        <v>2</v>
      </c>
      <c r="H1114" s="24" t="s">
        <v>2487</v>
      </c>
      <c r="I1114" s="24" t="s">
        <v>2488</v>
      </c>
      <c r="J1114" s="25">
        <v>458</v>
      </c>
      <c r="K1114" s="24"/>
      <c r="L1114" s="26">
        <f>VLOOKUP(A1114,'Kör- och arbetstid'!$A$2:$N$377,13,FALSE)</f>
        <v>46217</v>
      </c>
      <c r="M1114" s="27">
        <f t="shared" si="34"/>
        <v>29</v>
      </c>
      <c r="N1114" s="28" t="str">
        <f t="shared" si="35"/>
        <v>tis</v>
      </c>
    </row>
    <row r="1115" spans="1:14" ht="15" customHeight="1" x14ac:dyDescent="0.25">
      <c r="A1115" s="23" cm="1">
        <f t="array" ref="A1115">IFERROR(
_xlfn.XLOOKUP($E1115&amp;"|"&amp;$F1115,
'Kör- och arbetstid'!$B$2:$B$377&amp;"|"&amp;'Kör- och arbetstid'!$C$2:$C$377,
'Kör- och arbetstid'!$A$2:$A$377),
"")</f>
        <v>73</v>
      </c>
      <c r="B1115" s="24" t="s">
        <v>1224</v>
      </c>
      <c r="C1115" s="24" t="s">
        <v>2476</v>
      </c>
      <c r="D1115" s="29">
        <v>217</v>
      </c>
      <c r="E1115" s="29" t="s">
        <v>2486</v>
      </c>
      <c r="F1115" s="24">
        <v>1</v>
      </c>
      <c r="G1115" s="29">
        <v>3</v>
      </c>
      <c r="H1115" s="29" t="s">
        <v>2489</v>
      </c>
      <c r="I1115" s="29" t="s">
        <v>2490</v>
      </c>
      <c r="J1115" s="25">
        <v>404</v>
      </c>
      <c r="K1115" s="24"/>
      <c r="L1115" s="26">
        <f>VLOOKUP(A1115,'Kör- och arbetstid'!$A$2:$N$377,13,FALSE)</f>
        <v>46217</v>
      </c>
      <c r="M1115" s="27">
        <f t="shared" si="34"/>
        <v>29</v>
      </c>
      <c r="N1115" s="28" t="str">
        <f t="shared" si="35"/>
        <v>tis</v>
      </c>
    </row>
    <row r="1116" spans="1:14" ht="15" customHeight="1" x14ac:dyDescent="0.25">
      <c r="A1116" s="23" cm="1">
        <f t="array" ref="A1116">IFERROR(
_xlfn.XLOOKUP($E1116&amp;"|"&amp;$F1116,
'Kör- och arbetstid'!$B$2:$B$377&amp;"|"&amp;'Kör- och arbetstid'!$C$2:$C$377,
'Kör- och arbetstid'!$A$2:$A$377),
"")</f>
        <v>73</v>
      </c>
      <c r="B1116" s="24" t="s">
        <v>1224</v>
      </c>
      <c r="C1116" s="24" t="s">
        <v>2476</v>
      </c>
      <c r="D1116" s="29">
        <v>217</v>
      </c>
      <c r="E1116" s="29" t="s">
        <v>2486</v>
      </c>
      <c r="F1116" s="24">
        <v>1</v>
      </c>
      <c r="G1116" s="29" t="s">
        <v>1037</v>
      </c>
      <c r="H1116" s="29" t="s">
        <v>2491</v>
      </c>
      <c r="I1116" s="34" t="s">
        <v>2492</v>
      </c>
      <c r="J1116" s="25">
        <v>76</v>
      </c>
      <c r="K1116" s="24"/>
      <c r="L1116" s="26">
        <f>VLOOKUP(A1116,'Kör- och arbetstid'!$A$2:$N$377,13,FALSE)</f>
        <v>46217</v>
      </c>
      <c r="M1116" s="27">
        <f t="shared" si="34"/>
        <v>29</v>
      </c>
      <c r="N1116" s="28" t="str">
        <f t="shared" si="35"/>
        <v>tis</v>
      </c>
    </row>
    <row r="1117" spans="1:14" ht="15" customHeight="1" x14ac:dyDescent="0.25">
      <c r="A1117" s="23" cm="1">
        <f t="array" ref="A1117">IFERROR(
_xlfn.XLOOKUP($E1117&amp;"|"&amp;$F1117,
'Kör- och arbetstid'!$B$2:$B$377&amp;"|"&amp;'Kör- och arbetstid'!$C$2:$C$377,
'Kör- och arbetstid'!$A$2:$A$377),
"")</f>
        <v>73</v>
      </c>
      <c r="B1117" s="24" t="s">
        <v>1224</v>
      </c>
      <c r="C1117" s="24" t="s">
        <v>2493</v>
      </c>
      <c r="D1117" s="29">
        <v>235</v>
      </c>
      <c r="E1117" s="29" t="s">
        <v>2493</v>
      </c>
      <c r="F1117" s="24">
        <v>1</v>
      </c>
      <c r="G1117" s="29">
        <v>6</v>
      </c>
      <c r="H1117" s="29" t="s">
        <v>2494</v>
      </c>
      <c r="I1117" s="29" t="s">
        <v>2495</v>
      </c>
      <c r="J1117" s="38">
        <v>542</v>
      </c>
      <c r="K1117" s="24"/>
      <c r="L1117" s="26">
        <f>VLOOKUP(A1117,'Kör- och arbetstid'!$A$2:$N$377,13,FALSE)</f>
        <v>46217</v>
      </c>
      <c r="M1117" s="27">
        <f t="shared" si="34"/>
        <v>29</v>
      </c>
      <c r="N1117" s="28" t="str">
        <f t="shared" si="35"/>
        <v>tis</v>
      </c>
    </row>
    <row r="1118" spans="1:14" ht="15" customHeight="1" x14ac:dyDescent="0.25">
      <c r="A1118" s="23" cm="1">
        <f t="array" ref="A1118">IFERROR(
_xlfn.XLOOKUP($E1118&amp;"|"&amp;$F1118,
'Kör- och arbetstid'!$B$2:$B$377&amp;"|"&amp;'Kör- och arbetstid'!$C$2:$C$377,
'Kör- och arbetstid'!$A$2:$A$377),
"")</f>
        <v>73</v>
      </c>
      <c r="B1118" s="24" t="s">
        <v>1224</v>
      </c>
      <c r="C1118" s="24" t="s">
        <v>2493</v>
      </c>
      <c r="D1118" s="29">
        <v>235</v>
      </c>
      <c r="E1118" s="29" t="s">
        <v>2493</v>
      </c>
      <c r="F1118" s="24">
        <v>1</v>
      </c>
      <c r="G1118" s="29">
        <v>5</v>
      </c>
      <c r="H1118" s="34" t="s">
        <v>2496</v>
      </c>
      <c r="I1118" s="29" t="s">
        <v>2497</v>
      </c>
      <c r="J1118" s="38">
        <v>792</v>
      </c>
      <c r="K1118" s="24"/>
      <c r="L1118" s="26">
        <f>VLOOKUP(A1118,'Kör- och arbetstid'!$A$2:$N$377,13,FALSE)</f>
        <v>46217</v>
      </c>
      <c r="M1118" s="27">
        <f t="shared" si="34"/>
        <v>29</v>
      </c>
      <c r="N1118" s="28" t="str">
        <f t="shared" si="35"/>
        <v>tis</v>
      </c>
    </row>
    <row r="1119" spans="1:14" ht="15" customHeight="1" x14ac:dyDescent="0.25">
      <c r="A1119" s="23" cm="1">
        <f t="array" ref="A1119">IFERROR(
_xlfn.XLOOKUP($E1119&amp;"|"&amp;$F1119,
'Kör- och arbetstid'!$B$2:$B$377&amp;"|"&amp;'Kör- och arbetstid'!$C$2:$C$377,
'Kör- och arbetstid'!$A$2:$A$377),
"")</f>
        <v>73</v>
      </c>
      <c r="B1119" s="24" t="s">
        <v>1224</v>
      </c>
      <c r="C1119" s="24" t="s">
        <v>2493</v>
      </c>
      <c r="D1119" s="29">
        <v>235</v>
      </c>
      <c r="E1119" s="29" t="s">
        <v>2493</v>
      </c>
      <c r="F1119" s="24">
        <v>1</v>
      </c>
      <c r="G1119" s="29">
        <v>7</v>
      </c>
      <c r="H1119" s="29" t="s">
        <v>2498</v>
      </c>
      <c r="I1119" s="29" t="s">
        <v>2499</v>
      </c>
      <c r="J1119" s="38">
        <v>520</v>
      </c>
      <c r="K1119" s="24"/>
      <c r="L1119" s="26">
        <f>VLOOKUP(A1119,'Kör- och arbetstid'!$A$2:$N$377,13,FALSE)</f>
        <v>46217</v>
      </c>
      <c r="M1119" s="27">
        <f t="shared" si="34"/>
        <v>29</v>
      </c>
      <c r="N1119" s="28" t="str">
        <f t="shared" si="35"/>
        <v>tis</v>
      </c>
    </row>
    <row r="1120" spans="1:14" ht="15" customHeight="1" x14ac:dyDescent="0.25">
      <c r="A1120" s="23" cm="1">
        <f t="array" ref="A1120">IFERROR(
_xlfn.XLOOKUP($E1120&amp;"|"&amp;$F1120,
'Kör- och arbetstid'!$B$2:$B$377&amp;"|"&amp;'Kör- och arbetstid'!$C$2:$C$377,
'Kör- och arbetstid'!$A$2:$A$377),
"")</f>
        <v>73</v>
      </c>
      <c r="B1120" s="24" t="s">
        <v>1224</v>
      </c>
      <c r="C1120" s="24" t="s">
        <v>2493</v>
      </c>
      <c r="D1120" s="29">
        <v>235</v>
      </c>
      <c r="E1120" s="29" t="s">
        <v>2493</v>
      </c>
      <c r="F1120" s="24">
        <v>1</v>
      </c>
      <c r="G1120" s="29">
        <v>8</v>
      </c>
      <c r="H1120" s="29" t="s">
        <v>2500</v>
      </c>
      <c r="I1120" s="42" t="s">
        <v>2501</v>
      </c>
      <c r="J1120" s="38">
        <v>385</v>
      </c>
      <c r="K1120" s="24"/>
      <c r="L1120" s="26">
        <f>VLOOKUP(A1120,'Kör- och arbetstid'!$A$2:$N$377,13,FALSE)</f>
        <v>46217</v>
      </c>
      <c r="M1120" s="27">
        <f t="shared" si="34"/>
        <v>29</v>
      </c>
      <c r="N1120" s="28" t="str">
        <f t="shared" si="35"/>
        <v>tis</v>
      </c>
    </row>
    <row r="1121" spans="1:14" ht="15" customHeight="1" x14ac:dyDescent="0.25">
      <c r="A1121" s="23" cm="1">
        <f t="array" ref="A1121">IFERROR(
_xlfn.XLOOKUP($E1121&amp;"|"&amp;$F1121,
'Kör- och arbetstid'!$B$2:$B$377&amp;"|"&amp;'Kör- och arbetstid'!$C$2:$C$377,
'Kör- och arbetstid'!$A$2:$A$377),
"")</f>
        <v>73</v>
      </c>
      <c r="B1121" s="24" t="s">
        <v>1224</v>
      </c>
      <c r="C1121" s="24" t="s">
        <v>2493</v>
      </c>
      <c r="D1121" s="29">
        <v>235</v>
      </c>
      <c r="E1121" s="29" t="s">
        <v>2493</v>
      </c>
      <c r="F1121" s="24">
        <v>1</v>
      </c>
      <c r="G1121" s="29">
        <v>3</v>
      </c>
      <c r="H1121" s="29" t="s">
        <v>2502</v>
      </c>
      <c r="I1121" s="42" t="s">
        <v>2503</v>
      </c>
      <c r="J1121" s="38">
        <v>907</v>
      </c>
      <c r="K1121" s="24"/>
      <c r="L1121" s="26">
        <f>VLOOKUP(A1121,'Kör- och arbetstid'!$A$2:$N$377,13,FALSE)</f>
        <v>46217</v>
      </c>
      <c r="M1121" s="27">
        <f t="shared" si="34"/>
        <v>29</v>
      </c>
      <c r="N1121" s="28" t="str">
        <f t="shared" si="35"/>
        <v>tis</v>
      </c>
    </row>
    <row r="1122" spans="1:14" ht="15" customHeight="1" x14ac:dyDescent="0.25">
      <c r="A1122" s="23" cm="1">
        <f t="array" ref="A1122">IFERROR(
_xlfn.XLOOKUP($E1122&amp;"|"&amp;$F1122,
'Kör- och arbetstid'!$B$2:$B$377&amp;"|"&amp;'Kör- och arbetstid'!$C$2:$C$377,
'Kör- och arbetstid'!$A$2:$A$377),
"")</f>
        <v>74</v>
      </c>
      <c r="B1122" s="24" t="s">
        <v>1224</v>
      </c>
      <c r="C1122" s="24" t="s">
        <v>2504</v>
      </c>
      <c r="D1122" s="24">
        <v>217</v>
      </c>
      <c r="E1122" s="24" t="s">
        <v>2504</v>
      </c>
      <c r="F1122" s="24">
        <v>1</v>
      </c>
      <c r="G1122" s="24">
        <v>5</v>
      </c>
      <c r="H1122" s="24" t="s">
        <v>2505</v>
      </c>
      <c r="I1122" s="37" t="s">
        <v>2506</v>
      </c>
      <c r="J1122" s="25">
        <v>848</v>
      </c>
      <c r="K1122" s="24"/>
      <c r="L1122" s="26">
        <f>VLOOKUP(A1122,'Kör- och arbetstid'!$A$2:$N$377,13,FALSE)</f>
        <v>46218</v>
      </c>
      <c r="M1122" s="27">
        <f t="shared" si="34"/>
        <v>29</v>
      </c>
      <c r="N1122" s="28" t="str">
        <f t="shared" si="35"/>
        <v>ons</v>
      </c>
    </row>
    <row r="1123" spans="1:14" ht="15" customHeight="1" x14ac:dyDescent="0.25">
      <c r="A1123" s="23" cm="1">
        <f t="array" ref="A1123">IFERROR(
_xlfn.XLOOKUP($E1123&amp;"|"&amp;$F1123,
'Kör- och arbetstid'!$B$2:$B$377&amp;"|"&amp;'Kör- och arbetstid'!$C$2:$C$377,
'Kör- och arbetstid'!$A$2:$A$377),
"")</f>
        <v>74</v>
      </c>
      <c r="B1123" s="24" t="s">
        <v>1224</v>
      </c>
      <c r="C1123" s="24" t="s">
        <v>2504</v>
      </c>
      <c r="D1123" s="24">
        <v>217</v>
      </c>
      <c r="E1123" s="24" t="s">
        <v>2504</v>
      </c>
      <c r="F1123" s="24">
        <v>1</v>
      </c>
      <c r="G1123" s="24">
        <v>4</v>
      </c>
      <c r="H1123" s="24" t="s">
        <v>2505</v>
      </c>
      <c r="I1123" s="37" t="s">
        <v>2507</v>
      </c>
      <c r="J1123" s="25">
        <v>892</v>
      </c>
      <c r="K1123" s="24"/>
      <c r="L1123" s="26">
        <f>VLOOKUP(A1123,'Kör- och arbetstid'!$A$2:$N$377,13,FALSE)</f>
        <v>46218</v>
      </c>
      <c r="M1123" s="27">
        <f t="shared" si="34"/>
        <v>29</v>
      </c>
      <c r="N1123" s="28" t="str">
        <f t="shared" si="35"/>
        <v>ons</v>
      </c>
    </row>
    <row r="1124" spans="1:14" ht="15" customHeight="1" x14ac:dyDescent="0.25">
      <c r="A1124" s="23" cm="1">
        <f t="array" ref="A1124">IFERROR(
_xlfn.XLOOKUP($E1124&amp;"|"&amp;$F1124,
'Kör- och arbetstid'!$B$2:$B$377&amp;"|"&amp;'Kör- och arbetstid'!$C$2:$C$377,
'Kör- och arbetstid'!$A$2:$A$377),
"")</f>
        <v>74</v>
      </c>
      <c r="B1124" s="24" t="s">
        <v>1224</v>
      </c>
      <c r="C1124" s="24" t="s">
        <v>2504</v>
      </c>
      <c r="D1124" s="24">
        <v>217</v>
      </c>
      <c r="E1124" s="24" t="s">
        <v>2504</v>
      </c>
      <c r="F1124" s="24">
        <v>1</v>
      </c>
      <c r="G1124" s="24">
        <v>2</v>
      </c>
      <c r="H1124" s="24" t="s">
        <v>2508</v>
      </c>
      <c r="I1124" s="24" t="s">
        <v>2509</v>
      </c>
      <c r="J1124" s="25">
        <v>1105</v>
      </c>
      <c r="K1124" s="24" t="s">
        <v>2510</v>
      </c>
      <c r="L1124" s="26">
        <f>VLOOKUP(A1124,'Kör- och arbetstid'!$A$2:$N$377,13,FALSE)</f>
        <v>46218</v>
      </c>
      <c r="M1124" s="27">
        <f t="shared" si="34"/>
        <v>29</v>
      </c>
      <c r="N1124" s="28" t="str">
        <f t="shared" si="35"/>
        <v>ons</v>
      </c>
    </row>
    <row r="1125" spans="1:14" ht="15" customHeight="1" x14ac:dyDescent="0.25">
      <c r="A1125" s="23" cm="1">
        <f t="array" ref="A1125">IFERROR(
_xlfn.XLOOKUP($E1125&amp;"|"&amp;$F1125,
'Kör- och arbetstid'!$B$2:$B$377&amp;"|"&amp;'Kör- och arbetstid'!$C$2:$C$377,
'Kör- och arbetstid'!$A$2:$A$377),
"")</f>
        <v>74</v>
      </c>
      <c r="B1125" s="24" t="s">
        <v>1224</v>
      </c>
      <c r="C1125" s="24" t="s">
        <v>2504</v>
      </c>
      <c r="D1125" s="29">
        <v>217</v>
      </c>
      <c r="E1125" s="29" t="s">
        <v>2504</v>
      </c>
      <c r="F1125" s="24">
        <v>1</v>
      </c>
      <c r="G1125" s="29" t="s">
        <v>2511</v>
      </c>
      <c r="H1125" s="29" t="s">
        <v>2512</v>
      </c>
      <c r="I1125" s="29" t="s">
        <v>2513</v>
      </c>
      <c r="J1125" s="25">
        <v>248</v>
      </c>
      <c r="K1125" s="24"/>
      <c r="L1125" s="26">
        <f>VLOOKUP(A1125,'Kör- och arbetstid'!$A$2:$N$377,13,FALSE)</f>
        <v>46218</v>
      </c>
      <c r="M1125" s="27">
        <f t="shared" si="34"/>
        <v>29</v>
      </c>
      <c r="N1125" s="28" t="str">
        <f t="shared" si="35"/>
        <v>ons</v>
      </c>
    </row>
    <row r="1126" spans="1:14" ht="15" customHeight="1" x14ac:dyDescent="0.25">
      <c r="A1126" s="23" cm="1">
        <f t="array" ref="A1126">IFERROR(
_xlfn.XLOOKUP($E1126&amp;"|"&amp;$F1126,
'Kör- och arbetstid'!$B$2:$B$377&amp;"|"&amp;'Kör- och arbetstid'!$C$2:$C$377,
'Kör- och arbetstid'!$A$2:$A$377),
"")</f>
        <v>74</v>
      </c>
      <c r="B1126" s="24" t="s">
        <v>1224</v>
      </c>
      <c r="C1126" s="24" t="s">
        <v>2504</v>
      </c>
      <c r="D1126" s="29">
        <v>217</v>
      </c>
      <c r="E1126" s="29" t="s">
        <v>2504</v>
      </c>
      <c r="F1126" s="24">
        <v>1</v>
      </c>
      <c r="G1126" s="29">
        <v>6</v>
      </c>
      <c r="H1126" s="29" t="s">
        <v>2514</v>
      </c>
      <c r="I1126" s="29" t="s">
        <v>2515</v>
      </c>
      <c r="J1126" s="25">
        <v>707</v>
      </c>
      <c r="K1126" s="24"/>
      <c r="L1126" s="26">
        <f>VLOOKUP(A1126,'Kör- och arbetstid'!$A$2:$N$377,13,FALSE)</f>
        <v>46218</v>
      </c>
      <c r="M1126" s="27">
        <f t="shared" si="34"/>
        <v>29</v>
      </c>
      <c r="N1126" s="28" t="str">
        <f t="shared" si="35"/>
        <v>ons</v>
      </c>
    </row>
    <row r="1127" spans="1:14" ht="15" customHeight="1" x14ac:dyDescent="0.25">
      <c r="A1127" s="23" cm="1">
        <f t="array" ref="A1127">IFERROR(
_xlfn.XLOOKUP($E1127&amp;"|"&amp;$F1127,
'Kör- och arbetstid'!$B$2:$B$377&amp;"|"&amp;'Kör- och arbetstid'!$C$2:$C$377,
'Kör- och arbetstid'!$A$2:$A$377),
"")</f>
        <v>74</v>
      </c>
      <c r="B1127" s="24" t="s">
        <v>1224</v>
      </c>
      <c r="C1127" s="24" t="s">
        <v>2504</v>
      </c>
      <c r="D1127" s="29">
        <v>217</v>
      </c>
      <c r="E1127" s="29" t="s">
        <v>2504</v>
      </c>
      <c r="F1127" s="24">
        <v>1</v>
      </c>
      <c r="G1127" s="29" t="s">
        <v>2516</v>
      </c>
      <c r="H1127" s="29" t="s">
        <v>2517</v>
      </c>
      <c r="I1127" s="29" t="s">
        <v>2518</v>
      </c>
      <c r="J1127" s="25">
        <v>151</v>
      </c>
      <c r="K1127" s="24"/>
      <c r="L1127" s="26">
        <f>VLOOKUP(A1127,'Kör- och arbetstid'!$A$2:$N$377,13,FALSE)</f>
        <v>46218</v>
      </c>
      <c r="M1127" s="27">
        <f t="shared" si="34"/>
        <v>29</v>
      </c>
      <c r="N1127" s="28" t="str">
        <f t="shared" si="35"/>
        <v>ons</v>
      </c>
    </row>
    <row r="1128" spans="1:14" ht="15" customHeight="1" x14ac:dyDescent="0.25">
      <c r="A1128" s="23" cm="1">
        <f t="array" ref="A1128">IFERROR(
_xlfn.XLOOKUP($E1128&amp;"|"&amp;$F1128,
'Kör- och arbetstid'!$B$2:$B$377&amp;"|"&amp;'Kör- och arbetstid'!$C$2:$C$377,
'Kör- och arbetstid'!$A$2:$A$377),
"")</f>
        <v>74</v>
      </c>
      <c r="B1128" s="24" t="s">
        <v>1224</v>
      </c>
      <c r="C1128" s="24" t="s">
        <v>2504</v>
      </c>
      <c r="D1128" s="24">
        <v>216</v>
      </c>
      <c r="E1128" s="24" t="s">
        <v>2519</v>
      </c>
      <c r="F1128" s="24">
        <v>1</v>
      </c>
      <c r="G1128" s="24">
        <v>2</v>
      </c>
      <c r="H1128" s="24" t="s">
        <v>2520</v>
      </c>
      <c r="I1128" s="24" t="s">
        <v>2521</v>
      </c>
      <c r="J1128" s="38">
        <v>941</v>
      </c>
      <c r="K1128" s="24"/>
      <c r="L1128" s="26">
        <f>VLOOKUP(A1128,'Kör- och arbetstid'!$A$2:$N$377,13,FALSE)</f>
        <v>46218</v>
      </c>
      <c r="M1128" s="27">
        <f t="shared" si="34"/>
        <v>29</v>
      </c>
      <c r="N1128" s="28" t="str">
        <f t="shared" si="35"/>
        <v>ons</v>
      </c>
    </row>
    <row r="1129" spans="1:14" ht="15" customHeight="1" x14ac:dyDescent="0.25">
      <c r="A1129" s="23" cm="1">
        <f t="array" ref="A1129">IFERROR(
_xlfn.XLOOKUP($E1129&amp;"|"&amp;$F1129,
'Kör- och arbetstid'!$B$2:$B$377&amp;"|"&amp;'Kör- och arbetstid'!$C$2:$C$377,
'Kör- och arbetstid'!$A$2:$A$377),
"")</f>
        <v>74</v>
      </c>
      <c r="B1129" s="24" t="s">
        <v>1224</v>
      </c>
      <c r="C1129" s="24" t="s">
        <v>2504</v>
      </c>
      <c r="D1129" s="29">
        <v>216</v>
      </c>
      <c r="E1129" s="29" t="s">
        <v>2519</v>
      </c>
      <c r="F1129" s="24">
        <v>1</v>
      </c>
      <c r="G1129" s="29">
        <v>4</v>
      </c>
      <c r="H1129" s="29" t="s">
        <v>2522</v>
      </c>
      <c r="I1129" s="29" t="s">
        <v>2523</v>
      </c>
      <c r="J1129" s="38">
        <v>980</v>
      </c>
      <c r="K1129" s="24"/>
      <c r="L1129" s="26">
        <f>VLOOKUP(A1129,'Kör- och arbetstid'!$A$2:$N$377,13,FALSE)</f>
        <v>46218</v>
      </c>
      <c r="M1129" s="27">
        <f t="shared" si="34"/>
        <v>29</v>
      </c>
      <c r="N1129" s="28" t="str">
        <f t="shared" si="35"/>
        <v>ons</v>
      </c>
    </row>
    <row r="1130" spans="1:14" ht="15" customHeight="1" x14ac:dyDescent="0.25">
      <c r="A1130" s="23" cm="1">
        <f t="array" ref="A1130">IFERROR(
_xlfn.XLOOKUP($E1130&amp;"|"&amp;$F1130,
'Kör- och arbetstid'!$B$2:$B$377&amp;"|"&amp;'Kör- och arbetstid'!$C$2:$C$377,
'Kör- och arbetstid'!$A$2:$A$377),
"")</f>
        <v>74</v>
      </c>
      <c r="B1130" s="24" t="s">
        <v>1224</v>
      </c>
      <c r="C1130" s="24" t="s">
        <v>2504</v>
      </c>
      <c r="D1130" s="24">
        <v>216</v>
      </c>
      <c r="E1130" s="24" t="s">
        <v>2524</v>
      </c>
      <c r="F1130" s="24">
        <v>1</v>
      </c>
      <c r="G1130" s="24">
        <v>4</v>
      </c>
      <c r="H1130" s="24" t="s">
        <v>2525</v>
      </c>
      <c r="I1130" s="24" t="s">
        <v>2526</v>
      </c>
      <c r="J1130" s="38">
        <v>745</v>
      </c>
      <c r="K1130" s="24"/>
      <c r="L1130" s="26">
        <f>VLOOKUP(A1130,'Kör- och arbetstid'!$A$2:$N$377,13,FALSE)</f>
        <v>46218</v>
      </c>
      <c r="M1130" s="27">
        <f t="shared" si="34"/>
        <v>29</v>
      </c>
      <c r="N1130" s="28" t="str">
        <f t="shared" si="35"/>
        <v>ons</v>
      </c>
    </row>
    <row r="1131" spans="1:14" ht="15" customHeight="1" x14ac:dyDescent="0.25">
      <c r="A1131" s="23" cm="1">
        <f t="array" ref="A1131">IFERROR(
_xlfn.XLOOKUP($E1131&amp;"|"&amp;$F1131,
'Kör- och arbetstid'!$B$2:$B$377&amp;"|"&amp;'Kör- och arbetstid'!$C$2:$C$377,
'Kör- och arbetstid'!$A$2:$A$377),
"")</f>
        <v>74</v>
      </c>
      <c r="B1131" s="24" t="s">
        <v>1224</v>
      </c>
      <c r="C1131" s="24" t="s">
        <v>2504</v>
      </c>
      <c r="D1131" s="24">
        <v>216</v>
      </c>
      <c r="E1131" s="24" t="s">
        <v>2524</v>
      </c>
      <c r="F1131" s="24">
        <v>1</v>
      </c>
      <c r="G1131" s="24">
        <v>3</v>
      </c>
      <c r="H1131" s="24" t="s">
        <v>2527</v>
      </c>
      <c r="I1131" s="24" t="s">
        <v>2528</v>
      </c>
      <c r="J1131" s="38">
        <v>730</v>
      </c>
      <c r="K1131" s="24"/>
      <c r="L1131" s="26">
        <f>VLOOKUP(A1131,'Kör- och arbetstid'!$A$2:$N$377,13,FALSE)</f>
        <v>46218</v>
      </c>
      <c r="M1131" s="27">
        <f t="shared" si="34"/>
        <v>29</v>
      </c>
      <c r="N1131" s="28" t="str">
        <f t="shared" si="35"/>
        <v>ons</v>
      </c>
    </row>
    <row r="1132" spans="1:14" ht="15" customHeight="1" x14ac:dyDescent="0.25">
      <c r="A1132" s="23" cm="1">
        <f t="array" ref="A1132">IFERROR(
_xlfn.XLOOKUP($E1132&amp;"|"&amp;$F1132,
'Kör- och arbetstid'!$B$2:$B$377&amp;"|"&amp;'Kör- och arbetstid'!$C$2:$C$377,
'Kör- och arbetstid'!$A$2:$A$377),
"")</f>
        <v>75</v>
      </c>
      <c r="B1132" s="24" t="s">
        <v>2534</v>
      </c>
      <c r="C1132" s="24" t="s">
        <v>2535</v>
      </c>
      <c r="D1132" s="24">
        <v>213</v>
      </c>
      <c r="E1132" s="24" t="s">
        <v>2563</v>
      </c>
      <c r="F1132" s="29">
        <v>1</v>
      </c>
      <c r="G1132" s="24">
        <v>7</v>
      </c>
      <c r="H1132" s="24" t="s">
        <v>2564</v>
      </c>
      <c r="I1132" s="24" t="s">
        <v>2565</v>
      </c>
      <c r="J1132" s="38">
        <v>835</v>
      </c>
      <c r="K1132" s="25"/>
      <c r="L1132" s="26">
        <f>VLOOKUP(A1132,'Kör- och arbetstid'!$A$2:$N$377,13,FALSE)</f>
        <v>46219</v>
      </c>
      <c r="M1132" s="27">
        <f t="shared" si="34"/>
        <v>29</v>
      </c>
      <c r="N1132" s="28" t="str">
        <f t="shared" si="35"/>
        <v>tor</v>
      </c>
    </row>
    <row r="1133" spans="1:14" ht="15" customHeight="1" x14ac:dyDescent="0.25">
      <c r="A1133" s="23" cm="1">
        <f t="array" ref="A1133">IFERROR(
_xlfn.XLOOKUP($E1133&amp;"|"&amp;$F1133,
'Kör- och arbetstid'!$B$2:$B$377&amp;"|"&amp;'Kör- och arbetstid'!$C$2:$C$377,
'Kör- och arbetstid'!$A$2:$A$377),
"")</f>
        <v>75</v>
      </c>
      <c r="B1133" s="24" t="s">
        <v>2534</v>
      </c>
      <c r="C1133" s="24" t="s">
        <v>2535</v>
      </c>
      <c r="D1133" s="24">
        <v>213</v>
      </c>
      <c r="E1133" s="24" t="s">
        <v>2563</v>
      </c>
      <c r="F1133" s="29">
        <v>1</v>
      </c>
      <c r="G1133" s="24">
        <v>8</v>
      </c>
      <c r="H1133" s="24" t="s">
        <v>2566</v>
      </c>
      <c r="I1133" s="24" t="s">
        <v>2567</v>
      </c>
      <c r="J1133" s="38">
        <v>745</v>
      </c>
      <c r="K1133" s="25"/>
      <c r="L1133" s="26">
        <f>VLOOKUP(A1133,'Kör- och arbetstid'!$A$2:$N$377,13,FALSE)</f>
        <v>46219</v>
      </c>
      <c r="M1133" s="27">
        <f t="shared" si="34"/>
        <v>29</v>
      </c>
      <c r="N1133" s="28" t="str">
        <f t="shared" si="35"/>
        <v>tor</v>
      </c>
    </row>
    <row r="1134" spans="1:14" ht="15" customHeight="1" x14ac:dyDescent="0.25">
      <c r="A1134" s="23" cm="1">
        <f t="array" ref="A1134">IFERROR(
_xlfn.XLOOKUP($E1134&amp;"|"&amp;$F1134,
'Kör- och arbetstid'!$B$2:$B$377&amp;"|"&amp;'Kör- och arbetstid'!$C$2:$C$377,
'Kör- och arbetstid'!$A$2:$A$377),
"")</f>
        <v>75</v>
      </c>
      <c r="B1134" s="24" t="s">
        <v>2534</v>
      </c>
      <c r="C1134" s="24" t="s">
        <v>2535</v>
      </c>
      <c r="D1134" s="24">
        <v>213</v>
      </c>
      <c r="E1134" s="24" t="s">
        <v>2563</v>
      </c>
      <c r="F1134" s="29">
        <v>1</v>
      </c>
      <c r="G1134" s="24">
        <v>6</v>
      </c>
      <c r="H1134" s="24" t="s">
        <v>2568</v>
      </c>
      <c r="I1134" s="24" t="s">
        <v>2569</v>
      </c>
      <c r="J1134" s="38">
        <v>799</v>
      </c>
      <c r="K1134" s="25"/>
      <c r="L1134" s="26">
        <f>VLOOKUP(A1134,'Kör- och arbetstid'!$A$2:$N$377,13,FALSE)</f>
        <v>46219</v>
      </c>
      <c r="M1134" s="27">
        <f t="shared" si="34"/>
        <v>29</v>
      </c>
      <c r="N1134" s="28" t="str">
        <f t="shared" si="35"/>
        <v>tor</v>
      </c>
    </row>
    <row r="1135" spans="1:14" ht="15" customHeight="1" x14ac:dyDescent="0.25">
      <c r="A1135" s="23" cm="1">
        <f t="array" ref="A1135">IFERROR(
_xlfn.XLOOKUP($E1135&amp;"|"&amp;$F1135,
'Kör- och arbetstid'!$B$2:$B$377&amp;"|"&amp;'Kör- och arbetstid'!$C$2:$C$377,
'Kör- och arbetstid'!$A$2:$A$377),
"")</f>
        <v>75</v>
      </c>
      <c r="B1135" s="24" t="s">
        <v>2534</v>
      </c>
      <c r="C1135" s="24" t="s">
        <v>2535</v>
      </c>
      <c r="D1135" s="24">
        <v>213</v>
      </c>
      <c r="E1135" s="24" t="s">
        <v>2563</v>
      </c>
      <c r="F1135" s="29">
        <v>1</v>
      </c>
      <c r="G1135" s="24">
        <v>17</v>
      </c>
      <c r="H1135" s="24" t="s">
        <v>2570</v>
      </c>
      <c r="I1135" s="24" t="s">
        <v>2571</v>
      </c>
      <c r="J1135" s="38">
        <v>798</v>
      </c>
      <c r="K1135" s="24"/>
      <c r="L1135" s="26">
        <f>VLOOKUP(A1135,'Kör- och arbetstid'!$A$2:$N$377,13,FALSE)</f>
        <v>46219</v>
      </c>
      <c r="M1135" s="27">
        <f t="shared" si="34"/>
        <v>29</v>
      </c>
      <c r="N1135" s="28" t="str">
        <f t="shared" si="35"/>
        <v>tor</v>
      </c>
    </row>
    <row r="1136" spans="1:14" ht="15" customHeight="1" x14ac:dyDescent="0.25">
      <c r="A1136" s="23" cm="1">
        <f t="array" ref="A1136">IFERROR(
_xlfn.XLOOKUP($E1136&amp;"|"&amp;$F1136,
'Kör- och arbetstid'!$B$2:$B$377&amp;"|"&amp;'Kör- och arbetstid'!$C$2:$C$377,
'Kör- och arbetstid'!$A$2:$A$377),
"")</f>
        <v>75</v>
      </c>
      <c r="B1136" s="24" t="s">
        <v>2534</v>
      </c>
      <c r="C1136" s="24" t="s">
        <v>2535</v>
      </c>
      <c r="D1136" s="24">
        <v>213</v>
      </c>
      <c r="E1136" s="24" t="s">
        <v>2563</v>
      </c>
      <c r="F1136" s="29">
        <v>1</v>
      </c>
      <c r="G1136" s="24">
        <v>16</v>
      </c>
      <c r="H1136" s="24" t="s">
        <v>2572</v>
      </c>
      <c r="I1136" s="24" t="s">
        <v>2573</v>
      </c>
      <c r="J1136" s="38">
        <v>771</v>
      </c>
      <c r="K1136" s="25"/>
      <c r="L1136" s="26">
        <f>VLOOKUP(A1136,'Kör- och arbetstid'!$A$2:$N$377,13,FALSE)</f>
        <v>46219</v>
      </c>
      <c r="M1136" s="27">
        <f t="shared" si="34"/>
        <v>29</v>
      </c>
      <c r="N1136" s="28" t="str">
        <f t="shared" si="35"/>
        <v>tor</v>
      </c>
    </row>
    <row r="1137" spans="1:14" ht="15" customHeight="1" x14ac:dyDescent="0.25">
      <c r="A1137" s="23" cm="1">
        <f t="array" ref="A1137">IFERROR(
_xlfn.XLOOKUP($E1137&amp;"|"&amp;$F1137,
'Kör- och arbetstid'!$B$2:$B$377&amp;"|"&amp;'Kör- och arbetstid'!$C$2:$C$377,
'Kör- och arbetstid'!$A$2:$A$377),
"")</f>
        <v>75</v>
      </c>
      <c r="B1137" s="24" t="s">
        <v>2534</v>
      </c>
      <c r="C1137" s="24" t="s">
        <v>2535</v>
      </c>
      <c r="D1137" s="24">
        <v>213</v>
      </c>
      <c r="E1137" s="24" t="s">
        <v>2563</v>
      </c>
      <c r="F1137" s="29">
        <v>1</v>
      </c>
      <c r="G1137" s="24">
        <v>15</v>
      </c>
      <c r="H1137" s="24" t="s">
        <v>2574</v>
      </c>
      <c r="I1137" s="37" t="s">
        <v>2575</v>
      </c>
      <c r="J1137" s="38">
        <v>793</v>
      </c>
      <c r="K1137" s="40"/>
      <c r="L1137" s="26">
        <f>VLOOKUP(A1137,'Kör- och arbetstid'!$A$2:$N$377,13,FALSE)</f>
        <v>46219</v>
      </c>
      <c r="M1137" s="27">
        <f t="shared" si="34"/>
        <v>29</v>
      </c>
      <c r="N1137" s="28" t="str">
        <f t="shared" si="35"/>
        <v>tor</v>
      </c>
    </row>
    <row r="1138" spans="1:14" ht="15" customHeight="1" x14ac:dyDescent="0.25">
      <c r="A1138" s="23" cm="1">
        <f t="array" ref="A1138">IFERROR(
_xlfn.XLOOKUP($E1138&amp;"|"&amp;$F1138,
'Kör- och arbetstid'!$B$2:$B$377&amp;"|"&amp;'Kör- och arbetstid'!$C$2:$C$377,
'Kör- och arbetstid'!$A$2:$A$377),
"")</f>
        <v>75</v>
      </c>
      <c r="B1138" s="24" t="s">
        <v>2534</v>
      </c>
      <c r="C1138" s="24" t="s">
        <v>2535</v>
      </c>
      <c r="D1138" s="24">
        <v>213</v>
      </c>
      <c r="E1138" s="24" t="s">
        <v>2563</v>
      </c>
      <c r="F1138" s="29">
        <v>1</v>
      </c>
      <c r="G1138" s="24">
        <v>9</v>
      </c>
      <c r="H1138" s="24" t="s">
        <v>2576</v>
      </c>
      <c r="I1138" s="37" t="s">
        <v>2577</v>
      </c>
      <c r="J1138" s="38">
        <v>718</v>
      </c>
      <c r="K1138" s="39"/>
      <c r="L1138" s="26">
        <f>VLOOKUP(A1138,'Kör- och arbetstid'!$A$2:$N$377,13,FALSE)</f>
        <v>46219</v>
      </c>
      <c r="M1138" s="27">
        <f t="shared" si="34"/>
        <v>29</v>
      </c>
      <c r="N1138" s="28" t="str">
        <f t="shared" si="35"/>
        <v>tor</v>
      </c>
    </row>
    <row r="1139" spans="1:14" ht="15" customHeight="1" x14ac:dyDescent="0.25">
      <c r="A1139" s="23" cm="1">
        <f t="array" ref="A1139">IFERROR(
_xlfn.XLOOKUP($E1139&amp;"|"&amp;$F1139,
'Kör- och arbetstid'!$B$2:$B$377&amp;"|"&amp;'Kör- och arbetstid'!$C$2:$C$377,
'Kör- och arbetstid'!$A$2:$A$377),
"")</f>
        <v>75</v>
      </c>
      <c r="B1139" s="24" t="s">
        <v>2534</v>
      </c>
      <c r="C1139" s="24" t="s">
        <v>2535</v>
      </c>
      <c r="D1139" s="24">
        <v>213</v>
      </c>
      <c r="E1139" s="24" t="s">
        <v>2563</v>
      </c>
      <c r="F1139" s="29">
        <v>1</v>
      </c>
      <c r="G1139" s="24">
        <v>13</v>
      </c>
      <c r="H1139" s="24" t="s">
        <v>2574</v>
      </c>
      <c r="I1139" s="37" t="s">
        <v>2578</v>
      </c>
      <c r="J1139" s="38">
        <v>762</v>
      </c>
      <c r="K1139" s="40"/>
      <c r="L1139" s="26">
        <f>VLOOKUP(A1139,'Kör- och arbetstid'!$A$2:$N$377,13,FALSE)</f>
        <v>46219</v>
      </c>
      <c r="M1139" s="27">
        <f t="shared" si="34"/>
        <v>29</v>
      </c>
      <c r="N1139" s="28" t="str">
        <f t="shared" si="35"/>
        <v>tor</v>
      </c>
    </row>
    <row r="1140" spans="1:14" ht="15" customHeight="1" x14ac:dyDescent="0.25">
      <c r="A1140" s="23" cm="1">
        <f t="array" ref="A1140">IFERROR(
_xlfn.XLOOKUP($E1140&amp;"|"&amp;$F1140,
'Kör- och arbetstid'!$B$2:$B$377&amp;"|"&amp;'Kör- och arbetstid'!$C$2:$C$377,
'Kör- och arbetstid'!$A$2:$A$377),
"")</f>
        <v>75</v>
      </c>
      <c r="B1140" s="24" t="s">
        <v>2534</v>
      </c>
      <c r="C1140" s="24" t="s">
        <v>2535</v>
      </c>
      <c r="D1140" s="24">
        <v>213</v>
      </c>
      <c r="E1140" s="24" t="s">
        <v>2563</v>
      </c>
      <c r="F1140" s="29">
        <v>1</v>
      </c>
      <c r="G1140" s="24">
        <v>12</v>
      </c>
      <c r="H1140" s="24" t="s">
        <v>2579</v>
      </c>
      <c r="I1140" s="37" t="s">
        <v>2574</v>
      </c>
      <c r="J1140" s="38">
        <v>29</v>
      </c>
      <c r="K1140" s="40" t="s">
        <v>2580</v>
      </c>
      <c r="L1140" s="26">
        <f>VLOOKUP(A1140,'Kör- och arbetstid'!$A$2:$N$377,13,FALSE)</f>
        <v>46219</v>
      </c>
      <c r="M1140" s="27">
        <f t="shared" si="34"/>
        <v>29</v>
      </c>
      <c r="N1140" s="28" t="str">
        <f t="shared" si="35"/>
        <v>tor</v>
      </c>
    </row>
    <row r="1141" spans="1:14" ht="15" customHeight="1" x14ac:dyDescent="0.25">
      <c r="A1141" s="23" cm="1">
        <f t="array" ref="A1141">IFERROR(
_xlfn.XLOOKUP($E1141&amp;"|"&amp;$F1141,
'Kör- och arbetstid'!$B$2:$B$377&amp;"|"&amp;'Kör- och arbetstid'!$C$2:$C$377,
'Kör- och arbetstid'!$A$2:$A$377),
"")</f>
        <v>75</v>
      </c>
      <c r="B1141" s="24" t="s">
        <v>2534</v>
      </c>
      <c r="C1141" s="24" t="s">
        <v>2535</v>
      </c>
      <c r="D1141" s="24">
        <v>213</v>
      </c>
      <c r="E1141" s="24" t="s">
        <v>2563</v>
      </c>
      <c r="F1141" s="29">
        <v>1</v>
      </c>
      <c r="G1141" s="24">
        <v>12</v>
      </c>
      <c r="H1141" s="24" t="s">
        <v>2581</v>
      </c>
      <c r="I1141" s="37" t="s">
        <v>2582</v>
      </c>
      <c r="J1141" s="38">
        <v>914</v>
      </c>
      <c r="K1141" s="40" t="s">
        <v>2583</v>
      </c>
      <c r="L1141" s="26">
        <f>VLOOKUP(A1141,'Kör- och arbetstid'!$A$2:$N$377,13,FALSE)</f>
        <v>46219</v>
      </c>
      <c r="M1141" s="27">
        <f t="shared" si="34"/>
        <v>29</v>
      </c>
      <c r="N1141" s="28" t="str">
        <f t="shared" si="35"/>
        <v>tor</v>
      </c>
    </row>
    <row r="1142" spans="1:14" ht="15" customHeight="1" x14ac:dyDescent="0.25">
      <c r="A1142" s="23" cm="1">
        <f t="array" ref="A1142">IFERROR(
_xlfn.XLOOKUP($E1142&amp;"|"&amp;$F1142,
'Kör- och arbetstid'!$B$2:$B$377&amp;"|"&amp;'Kör- och arbetstid'!$C$2:$C$377,
'Kör- och arbetstid'!$A$2:$A$377),
"")</f>
        <v>75</v>
      </c>
      <c r="B1142" s="24" t="s">
        <v>2534</v>
      </c>
      <c r="C1142" s="24" t="s">
        <v>2535</v>
      </c>
      <c r="D1142" s="24">
        <v>213</v>
      </c>
      <c r="E1142" s="24" t="s">
        <v>2563</v>
      </c>
      <c r="F1142" s="29">
        <v>1</v>
      </c>
      <c r="G1142" s="24">
        <v>11</v>
      </c>
      <c r="H1142" s="24" t="s">
        <v>560</v>
      </c>
      <c r="I1142" s="37" t="s">
        <v>2584</v>
      </c>
      <c r="J1142" s="38">
        <v>744</v>
      </c>
      <c r="K1142" s="40"/>
      <c r="L1142" s="26">
        <f>VLOOKUP(A1142,'Kör- och arbetstid'!$A$2:$N$377,13,FALSE)</f>
        <v>46219</v>
      </c>
      <c r="M1142" s="27">
        <f t="shared" si="34"/>
        <v>29</v>
      </c>
      <c r="N1142" s="28" t="str">
        <f t="shared" si="35"/>
        <v>tor</v>
      </c>
    </row>
    <row r="1143" spans="1:14" ht="15" customHeight="1" x14ac:dyDescent="0.25">
      <c r="A1143" s="23" cm="1">
        <f t="array" ref="A1143">IFERROR(
_xlfn.XLOOKUP($E1143&amp;"|"&amp;$F1143,
'Kör- och arbetstid'!$B$2:$B$377&amp;"|"&amp;'Kör- och arbetstid'!$C$2:$C$377,
'Kör- och arbetstid'!$A$2:$A$377),
"")</f>
        <v>75</v>
      </c>
      <c r="B1143" s="24" t="s">
        <v>2534</v>
      </c>
      <c r="C1143" s="24" t="s">
        <v>2535</v>
      </c>
      <c r="D1143" s="24">
        <v>213</v>
      </c>
      <c r="E1143" s="24" t="s">
        <v>2563</v>
      </c>
      <c r="F1143" s="29">
        <v>1</v>
      </c>
      <c r="G1143" s="24">
        <v>10</v>
      </c>
      <c r="H1143" s="24" t="s">
        <v>2579</v>
      </c>
      <c r="I1143" s="37" t="s">
        <v>2585</v>
      </c>
      <c r="J1143" s="38">
        <v>648</v>
      </c>
      <c r="K1143" s="40"/>
      <c r="L1143" s="26">
        <f>VLOOKUP(A1143,'Kör- och arbetstid'!$A$2:$N$377,13,FALSE)</f>
        <v>46219</v>
      </c>
      <c r="M1143" s="27">
        <f t="shared" si="34"/>
        <v>29</v>
      </c>
      <c r="N1143" s="28" t="str">
        <f t="shared" si="35"/>
        <v>tor</v>
      </c>
    </row>
    <row r="1144" spans="1:14" ht="15" customHeight="1" x14ac:dyDescent="0.25">
      <c r="A1144" s="23" cm="1">
        <f t="array" ref="A1144">IFERROR(
_xlfn.XLOOKUP($E1144&amp;"|"&amp;$F1144,
'Kör- och arbetstid'!$B$2:$B$377&amp;"|"&amp;'Kör- och arbetstid'!$C$2:$C$377,
'Kör- och arbetstid'!$A$2:$A$377),
"")</f>
        <v>75</v>
      </c>
      <c r="B1144" s="24" t="s">
        <v>2534</v>
      </c>
      <c r="C1144" s="24" t="s">
        <v>2535</v>
      </c>
      <c r="D1144" s="24">
        <v>213</v>
      </c>
      <c r="E1144" s="24" t="s">
        <v>2563</v>
      </c>
      <c r="F1144" s="29">
        <v>1</v>
      </c>
      <c r="G1144" s="24">
        <v>14</v>
      </c>
      <c r="H1144" s="24" t="s">
        <v>2586</v>
      </c>
      <c r="I1144" s="37" t="s">
        <v>2587</v>
      </c>
      <c r="J1144" s="38">
        <v>706</v>
      </c>
      <c r="K1144" s="40"/>
      <c r="L1144" s="26">
        <f>VLOOKUP(A1144,'Kör- och arbetstid'!$A$2:$N$377,13,FALSE)</f>
        <v>46219</v>
      </c>
      <c r="M1144" s="27">
        <f t="shared" si="34"/>
        <v>29</v>
      </c>
      <c r="N1144" s="28" t="str">
        <f t="shared" si="35"/>
        <v>tor</v>
      </c>
    </row>
    <row r="1145" spans="1:14" ht="15" customHeight="1" x14ac:dyDescent="0.25">
      <c r="A1145" s="23" cm="1">
        <f t="array" ref="A1145">IFERROR(
_xlfn.XLOOKUP($E1145&amp;"|"&amp;$F1145,
'Kör- och arbetstid'!$B$2:$B$377&amp;"|"&amp;'Kör- och arbetstid'!$C$2:$C$377,
'Kör- och arbetstid'!$A$2:$A$377),
"")</f>
        <v>75</v>
      </c>
      <c r="B1145" s="24" t="s">
        <v>2534</v>
      </c>
      <c r="C1145" s="24" t="s">
        <v>2535</v>
      </c>
      <c r="D1145" s="29">
        <v>213</v>
      </c>
      <c r="E1145" s="29" t="s">
        <v>2563</v>
      </c>
      <c r="F1145" s="29">
        <v>1</v>
      </c>
      <c r="G1145" s="29" t="s">
        <v>2588</v>
      </c>
      <c r="H1145" s="29" t="s">
        <v>2589</v>
      </c>
      <c r="I1145" s="42" t="s">
        <v>2590</v>
      </c>
      <c r="J1145" s="38">
        <v>165</v>
      </c>
      <c r="K1145" s="41"/>
      <c r="L1145" s="26">
        <f>VLOOKUP(A1145,'Kör- och arbetstid'!$A$2:$N$377,13,FALSE)</f>
        <v>46219</v>
      </c>
      <c r="M1145" s="27">
        <f t="shared" si="34"/>
        <v>29</v>
      </c>
      <c r="N1145" s="28" t="str">
        <f t="shared" si="35"/>
        <v>tor</v>
      </c>
    </row>
    <row r="1146" spans="1:14" ht="15" customHeight="1" x14ac:dyDescent="0.25">
      <c r="A1146" s="23" cm="1">
        <f t="array" ref="A1146">IFERROR(
_xlfn.XLOOKUP($E1146&amp;"|"&amp;$F1146,
'Kör- och arbetstid'!$B$2:$B$377&amp;"|"&amp;'Kör- och arbetstid'!$C$2:$C$377,
'Kör- och arbetstid'!$A$2:$A$377),
"")</f>
        <v>75</v>
      </c>
      <c r="B1146" s="29" t="s">
        <v>2534</v>
      </c>
      <c r="C1146" s="24" t="s">
        <v>2535</v>
      </c>
      <c r="D1146" s="29">
        <v>213</v>
      </c>
      <c r="E1146" s="29" t="s">
        <v>2563</v>
      </c>
      <c r="F1146" s="29">
        <v>1</v>
      </c>
      <c r="G1146" s="29">
        <v>45</v>
      </c>
      <c r="H1146" s="29" t="s">
        <v>2591</v>
      </c>
      <c r="I1146" s="42" t="s">
        <v>2592</v>
      </c>
      <c r="J1146" s="38">
        <v>232</v>
      </c>
      <c r="K1146" s="41"/>
      <c r="L1146" s="26">
        <f>VLOOKUP(A1146,'Kör- och arbetstid'!$A$2:$N$377,13,FALSE)</f>
        <v>46219</v>
      </c>
      <c r="M1146" s="27">
        <f t="shared" si="34"/>
        <v>29</v>
      </c>
      <c r="N1146" s="28" t="str">
        <f t="shared" si="35"/>
        <v>tor</v>
      </c>
    </row>
    <row r="1147" spans="1:14" ht="15" customHeight="1" x14ac:dyDescent="0.25">
      <c r="A1147" s="23" cm="1">
        <f t="array" ref="A1147">IFERROR(
_xlfn.XLOOKUP($E1147&amp;"|"&amp;$F1147,
'Kör- och arbetstid'!$B$2:$B$377&amp;"|"&amp;'Kör- och arbetstid'!$C$2:$C$377,
'Kör- och arbetstid'!$A$2:$A$377),
"")</f>
        <v>75</v>
      </c>
      <c r="B1147" s="29" t="s">
        <v>2534</v>
      </c>
      <c r="C1147" s="24" t="s">
        <v>2535</v>
      </c>
      <c r="D1147" s="29">
        <v>213</v>
      </c>
      <c r="E1147" s="29" t="s">
        <v>2563</v>
      </c>
      <c r="F1147" s="29">
        <v>1</v>
      </c>
      <c r="G1147" s="29">
        <v>40</v>
      </c>
      <c r="H1147" s="29" t="s">
        <v>2593</v>
      </c>
      <c r="I1147" s="42" t="s">
        <v>2594</v>
      </c>
      <c r="J1147" s="38">
        <v>114</v>
      </c>
      <c r="K1147" s="41"/>
      <c r="L1147" s="26">
        <f>VLOOKUP(A1147,'Kör- och arbetstid'!$A$2:$N$377,13,FALSE)</f>
        <v>46219</v>
      </c>
      <c r="M1147" s="27">
        <f t="shared" si="34"/>
        <v>29</v>
      </c>
      <c r="N1147" s="28" t="str">
        <f t="shared" si="35"/>
        <v>tor</v>
      </c>
    </row>
    <row r="1148" spans="1:14" ht="15" customHeight="1" x14ac:dyDescent="0.25">
      <c r="A1148" s="23" cm="1">
        <f t="array" ref="A1148">IFERROR(
_xlfn.XLOOKUP($E1148&amp;"|"&amp;$F1148,
'Kör- och arbetstid'!$B$2:$B$377&amp;"|"&amp;'Kör- och arbetstid'!$C$2:$C$377,
'Kör- och arbetstid'!$A$2:$A$377),
"")</f>
        <v>75</v>
      </c>
      <c r="B1148" s="29" t="s">
        <v>2534</v>
      </c>
      <c r="C1148" s="24" t="s">
        <v>2535</v>
      </c>
      <c r="D1148" s="29">
        <v>213</v>
      </c>
      <c r="E1148" s="29" t="s">
        <v>2563</v>
      </c>
      <c r="F1148" s="29">
        <v>1</v>
      </c>
      <c r="G1148" s="29">
        <v>0</v>
      </c>
      <c r="H1148" s="29" t="s">
        <v>2595</v>
      </c>
      <c r="I1148" s="42" t="s">
        <v>2596</v>
      </c>
      <c r="J1148" s="38">
        <v>29</v>
      </c>
      <c r="K1148" s="41"/>
      <c r="L1148" s="26">
        <f>VLOOKUP(A1148,'Kör- och arbetstid'!$A$2:$N$377,13,FALSE)</f>
        <v>46219</v>
      </c>
      <c r="M1148" s="27">
        <f t="shared" si="34"/>
        <v>29</v>
      </c>
      <c r="N1148" s="28" t="str">
        <f t="shared" si="35"/>
        <v>tor</v>
      </c>
    </row>
    <row r="1149" spans="1:14" ht="15" customHeight="1" x14ac:dyDescent="0.25">
      <c r="A1149" s="23" cm="1">
        <f t="array" ref="A1149">IFERROR(
_xlfn.XLOOKUP($E1149&amp;"|"&amp;$F1149,
'Kör- och arbetstid'!$B$2:$B$377&amp;"|"&amp;'Kör- och arbetstid'!$C$2:$C$377,
'Kör- och arbetstid'!$A$2:$A$377),
"")</f>
        <v>76</v>
      </c>
      <c r="B1149" s="29" t="s">
        <v>2534</v>
      </c>
      <c r="C1149" s="24" t="s">
        <v>2535</v>
      </c>
      <c r="D1149" s="29">
        <v>213</v>
      </c>
      <c r="E1149" s="29" t="s">
        <v>2563</v>
      </c>
      <c r="F1149" s="29">
        <v>2</v>
      </c>
      <c r="G1149" s="29">
        <v>37</v>
      </c>
      <c r="H1149" s="29" t="s">
        <v>2597</v>
      </c>
      <c r="I1149" s="42" t="s">
        <v>2569</v>
      </c>
      <c r="J1149" s="38">
        <v>682</v>
      </c>
      <c r="K1149" s="41"/>
      <c r="L1149" s="26">
        <f>VLOOKUP(A1149,'Kör- och arbetstid'!$A$2:$N$377,13,FALSE)</f>
        <v>46220</v>
      </c>
      <c r="M1149" s="27">
        <f t="shared" si="34"/>
        <v>29</v>
      </c>
      <c r="N1149" s="28" t="str">
        <f t="shared" si="35"/>
        <v>fre</v>
      </c>
    </row>
    <row r="1150" spans="1:14" ht="15" customHeight="1" x14ac:dyDescent="0.25">
      <c r="A1150" s="23" cm="1">
        <f t="array" ref="A1150">IFERROR(
_xlfn.XLOOKUP($E1150&amp;"|"&amp;$F1150,
'Kör- och arbetstid'!$B$2:$B$377&amp;"|"&amp;'Kör- och arbetstid'!$C$2:$C$377,
'Kör- och arbetstid'!$A$2:$A$377),
"")</f>
        <v>76</v>
      </c>
      <c r="B1150" s="29" t="s">
        <v>2534</v>
      </c>
      <c r="C1150" s="24" t="s">
        <v>2535</v>
      </c>
      <c r="D1150" s="29">
        <v>213</v>
      </c>
      <c r="E1150" s="29" t="s">
        <v>2563</v>
      </c>
      <c r="F1150" s="29">
        <v>2</v>
      </c>
      <c r="G1150" s="29">
        <v>24</v>
      </c>
      <c r="H1150" s="29" t="s">
        <v>2595</v>
      </c>
      <c r="I1150" s="42" t="s">
        <v>2598</v>
      </c>
      <c r="J1150" s="38">
        <v>924</v>
      </c>
      <c r="K1150" s="41"/>
      <c r="L1150" s="26">
        <f>VLOOKUP(A1150,'Kör- och arbetstid'!$A$2:$N$377,13,FALSE)</f>
        <v>46220</v>
      </c>
      <c r="M1150" s="27">
        <f t="shared" si="34"/>
        <v>29</v>
      </c>
      <c r="N1150" s="28" t="str">
        <f t="shared" si="35"/>
        <v>fre</v>
      </c>
    </row>
    <row r="1151" spans="1:14" ht="15" customHeight="1" x14ac:dyDescent="0.25">
      <c r="A1151" s="23" cm="1">
        <f t="array" ref="A1151">IFERROR(
_xlfn.XLOOKUP($E1151&amp;"|"&amp;$F1151,
'Kör- och arbetstid'!$B$2:$B$377&amp;"|"&amp;'Kör- och arbetstid'!$C$2:$C$377,
'Kör- och arbetstid'!$A$2:$A$377),
"")</f>
        <v>76</v>
      </c>
      <c r="B1151" s="29" t="s">
        <v>2534</v>
      </c>
      <c r="C1151" s="24" t="s">
        <v>2535</v>
      </c>
      <c r="D1151" s="29">
        <v>213</v>
      </c>
      <c r="E1151" s="29" t="s">
        <v>2563</v>
      </c>
      <c r="F1151" s="29">
        <v>2</v>
      </c>
      <c r="G1151" s="29">
        <v>23</v>
      </c>
      <c r="H1151" s="29" t="s">
        <v>2596</v>
      </c>
      <c r="I1151" s="42" t="s">
        <v>2599</v>
      </c>
      <c r="J1151" s="38">
        <v>1231</v>
      </c>
      <c r="K1151" s="41"/>
      <c r="L1151" s="26">
        <f>VLOOKUP(A1151,'Kör- och arbetstid'!$A$2:$N$377,13,FALSE)</f>
        <v>46220</v>
      </c>
      <c r="M1151" s="27">
        <f t="shared" si="34"/>
        <v>29</v>
      </c>
      <c r="N1151" s="28" t="str">
        <f t="shared" si="35"/>
        <v>fre</v>
      </c>
    </row>
    <row r="1152" spans="1:14" ht="15" customHeight="1" x14ac:dyDescent="0.25">
      <c r="A1152" s="23" cm="1">
        <f t="array" ref="A1152">IFERROR(
_xlfn.XLOOKUP($E1152&amp;"|"&amp;$F1152,
'Kör- och arbetstid'!$B$2:$B$377&amp;"|"&amp;'Kör- och arbetstid'!$C$2:$C$377,
'Kör- och arbetstid'!$A$2:$A$377),
"")</f>
        <v>76</v>
      </c>
      <c r="B1152" s="29" t="s">
        <v>2534</v>
      </c>
      <c r="C1152" s="24" t="s">
        <v>2535</v>
      </c>
      <c r="D1152" s="29">
        <v>213</v>
      </c>
      <c r="E1152" s="29" t="s">
        <v>2563</v>
      </c>
      <c r="F1152" s="29">
        <v>2</v>
      </c>
      <c r="G1152" s="29">
        <v>22</v>
      </c>
      <c r="H1152" s="29" t="s">
        <v>2600</v>
      </c>
      <c r="I1152" s="42" t="s">
        <v>2601</v>
      </c>
      <c r="J1152" s="38">
        <v>927</v>
      </c>
      <c r="K1152" s="41"/>
      <c r="L1152" s="26">
        <f>VLOOKUP(A1152,'Kör- och arbetstid'!$A$2:$N$377,13,FALSE)</f>
        <v>46220</v>
      </c>
      <c r="M1152" s="27">
        <f t="shared" si="34"/>
        <v>29</v>
      </c>
      <c r="N1152" s="28" t="str">
        <f t="shared" si="35"/>
        <v>fre</v>
      </c>
    </row>
    <row r="1153" spans="1:14" ht="15" customHeight="1" x14ac:dyDescent="0.25">
      <c r="A1153" s="23" cm="1">
        <f t="array" ref="A1153">IFERROR(
_xlfn.XLOOKUP($E1153&amp;"|"&amp;$F1153,
'Kör- och arbetstid'!$B$2:$B$377&amp;"|"&amp;'Kör- och arbetstid'!$C$2:$C$377,
'Kör- och arbetstid'!$A$2:$A$377),
"")</f>
        <v>76</v>
      </c>
      <c r="B1153" s="29" t="s">
        <v>2534</v>
      </c>
      <c r="C1153" s="24" t="s">
        <v>2535</v>
      </c>
      <c r="D1153" s="29">
        <v>213</v>
      </c>
      <c r="E1153" s="29" t="s">
        <v>2563</v>
      </c>
      <c r="F1153" s="29">
        <v>2</v>
      </c>
      <c r="G1153" s="29">
        <v>27</v>
      </c>
      <c r="H1153" s="29" t="s">
        <v>2602</v>
      </c>
      <c r="I1153" s="42" t="s">
        <v>2603</v>
      </c>
      <c r="J1153" s="38">
        <v>813</v>
      </c>
      <c r="K1153" s="41"/>
      <c r="L1153" s="26">
        <f>VLOOKUP(A1153,'Kör- och arbetstid'!$A$2:$N$377,13,FALSE)</f>
        <v>46220</v>
      </c>
      <c r="M1153" s="27">
        <f t="shared" si="34"/>
        <v>29</v>
      </c>
      <c r="N1153" s="28" t="str">
        <f t="shared" si="35"/>
        <v>fre</v>
      </c>
    </row>
    <row r="1154" spans="1:14" ht="15" customHeight="1" x14ac:dyDescent="0.25">
      <c r="A1154" s="23" cm="1">
        <f t="array" ref="A1154">IFERROR(
_xlfn.XLOOKUP($E1154&amp;"|"&amp;$F1154,
'Kör- och arbetstid'!$B$2:$B$377&amp;"|"&amp;'Kör- och arbetstid'!$C$2:$C$377,
'Kör- och arbetstid'!$A$2:$A$377),
"")</f>
        <v>76</v>
      </c>
      <c r="B1154" s="29" t="s">
        <v>2534</v>
      </c>
      <c r="C1154" s="24" t="s">
        <v>2535</v>
      </c>
      <c r="D1154" s="29">
        <v>213</v>
      </c>
      <c r="E1154" s="29" t="s">
        <v>2563</v>
      </c>
      <c r="F1154" s="29">
        <v>2</v>
      </c>
      <c r="G1154" s="29">
        <v>25</v>
      </c>
      <c r="H1154" s="29" t="s">
        <v>2604</v>
      </c>
      <c r="I1154" s="42" t="s">
        <v>2605</v>
      </c>
      <c r="J1154" s="38">
        <v>843</v>
      </c>
      <c r="K1154" s="41"/>
      <c r="L1154" s="26">
        <f>VLOOKUP(A1154,'Kör- och arbetstid'!$A$2:$N$377,13,FALSE)</f>
        <v>46220</v>
      </c>
      <c r="M1154" s="27">
        <f t="shared" si="34"/>
        <v>29</v>
      </c>
      <c r="N1154" s="28" t="str">
        <f t="shared" si="35"/>
        <v>fre</v>
      </c>
    </row>
    <row r="1155" spans="1:14" ht="15" customHeight="1" x14ac:dyDescent="0.25">
      <c r="A1155" s="23" cm="1">
        <f t="array" ref="A1155">IFERROR(
_xlfn.XLOOKUP($E1155&amp;"|"&amp;$F1155,
'Kör- och arbetstid'!$B$2:$B$377&amp;"|"&amp;'Kör- och arbetstid'!$C$2:$C$377,
'Kör- och arbetstid'!$A$2:$A$377),
"")</f>
        <v>76</v>
      </c>
      <c r="B1155" s="29" t="s">
        <v>2534</v>
      </c>
      <c r="C1155" s="24" t="s">
        <v>2535</v>
      </c>
      <c r="D1155" s="29">
        <v>213</v>
      </c>
      <c r="E1155" s="29" t="s">
        <v>2563</v>
      </c>
      <c r="F1155" s="29">
        <v>2</v>
      </c>
      <c r="G1155" s="29">
        <v>32</v>
      </c>
      <c r="H1155" s="29" t="s">
        <v>2606</v>
      </c>
      <c r="I1155" s="42" t="s">
        <v>2607</v>
      </c>
      <c r="J1155" s="38">
        <v>610</v>
      </c>
      <c r="K1155" s="41"/>
      <c r="L1155" s="26">
        <f>VLOOKUP(A1155,'Kör- och arbetstid'!$A$2:$N$377,13,FALSE)</f>
        <v>46220</v>
      </c>
      <c r="M1155" s="27">
        <f t="shared" si="34"/>
        <v>29</v>
      </c>
      <c r="N1155" s="28" t="str">
        <f t="shared" si="35"/>
        <v>fre</v>
      </c>
    </row>
    <row r="1156" spans="1:14" ht="15" customHeight="1" x14ac:dyDescent="0.25">
      <c r="A1156" s="23" cm="1">
        <f t="array" ref="A1156">IFERROR(
_xlfn.XLOOKUP($E1156&amp;"|"&amp;$F1156,
'Kör- och arbetstid'!$B$2:$B$377&amp;"|"&amp;'Kör- och arbetstid'!$C$2:$C$377,
'Kör- och arbetstid'!$A$2:$A$377),
"")</f>
        <v>76</v>
      </c>
      <c r="B1156" s="29" t="s">
        <v>2534</v>
      </c>
      <c r="C1156" s="24" t="s">
        <v>2535</v>
      </c>
      <c r="D1156" s="29">
        <v>213</v>
      </c>
      <c r="E1156" s="29" t="s">
        <v>2563</v>
      </c>
      <c r="F1156" s="29">
        <v>2</v>
      </c>
      <c r="G1156" s="29">
        <v>26</v>
      </c>
      <c r="H1156" s="29" t="s">
        <v>2608</v>
      </c>
      <c r="I1156" s="42" t="s">
        <v>2609</v>
      </c>
      <c r="J1156" s="38">
        <v>831</v>
      </c>
      <c r="K1156" s="41"/>
      <c r="L1156" s="26">
        <f>VLOOKUP(A1156,'Kör- och arbetstid'!$A$2:$N$377,13,FALSE)</f>
        <v>46220</v>
      </c>
      <c r="M1156" s="27">
        <f t="shared" si="34"/>
        <v>29</v>
      </c>
      <c r="N1156" s="28" t="str">
        <f t="shared" si="35"/>
        <v>fre</v>
      </c>
    </row>
    <row r="1157" spans="1:14" ht="15" customHeight="1" x14ac:dyDescent="0.25">
      <c r="A1157" s="23" cm="1">
        <f t="array" ref="A1157">IFERROR(
_xlfn.XLOOKUP($E1157&amp;"|"&amp;$F1157,
'Kör- och arbetstid'!$B$2:$B$377&amp;"|"&amp;'Kör- och arbetstid'!$C$2:$C$377,
'Kör- och arbetstid'!$A$2:$A$377),
"")</f>
        <v>76</v>
      </c>
      <c r="B1157" s="29" t="s">
        <v>2534</v>
      </c>
      <c r="C1157" s="24" t="s">
        <v>2535</v>
      </c>
      <c r="D1157" s="29">
        <v>213</v>
      </c>
      <c r="E1157" s="29" t="s">
        <v>2563</v>
      </c>
      <c r="F1157" s="29">
        <v>2</v>
      </c>
      <c r="G1157" s="29">
        <v>31</v>
      </c>
      <c r="H1157" s="29" t="s">
        <v>2610</v>
      </c>
      <c r="I1157" s="42" t="s">
        <v>2611</v>
      </c>
      <c r="J1157" s="38">
        <v>791</v>
      </c>
      <c r="K1157" s="41"/>
      <c r="L1157" s="26">
        <f>VLOOKUP(A1157,'Kör- och arbetstid'!$A$2:$N$377,13,FALSE)</f>
        <v>46220</v>
      </c>
      <c r="M1157" s="27">
        <f t="shared" si="34"/>
        <v>29</v>
      </c>
      <c r="N1157" s="28" t="str">
        <f t="shared" si="35"/>
        <v>fre</v>
      </c>
    </row>
    <row r="1158" spans="1:14" ht="15" customHeight="1" x14ac:dyDescent="0.25">
      <c r="A1158" s="23" cm="1">
        <f t="array" ref="A1158">IFERROR(
_xlfn.XLOOKUP($E1158&amp;"|"&amp;$F1158,
'Kör- och arbetstid'!$B$2:$B$377&amp;"|"&amp;'Kör- och arbetstid'!$C$2:$C$377,
'Kör- och arbetstid'!$A$2:$A$377),
"")</f>
        <v>76</v>
      </c>
      <c r="B1158" s="29" t="s">
        <v>2534</v>
      </c>
      <c r="C1158" s="24" t="s">
        <v>2535</v>
      </c>
      <c r="D1158" s="29">
        <v>213</v>
      </c>
      <c r="E1158" s="29" t="s">
        <v>2563</v>
      </c>
      <c r="F1158" s="29">
        <v>2</v>
      </c>
      <c r="G1158" s="29">
        <v>30</v>
      </c>
      <c r="H1158" s="29" t="s">
        <v>2612</v>
      </c>
      <c r="I1158" s="42" t="s">
        <v>2613</v>
      </c>
      <c r="J1158" s="38">
        <v>693</v>
      </c>
      <c r="K1158" s="41"/>
      <c r="L1158" s="26">
        <f>VLOOKUP(A1158,'Kör- och arbetstid'!$A$2:$N$377,13,FALSE)</f>
        <v>46220</v>
      </c>
      <c r="M1158" s="27">
        <f t="shared" si="34"/>
        <v>29</v>
      </c>
      <c r="N1158" s="28" t="str">
        <f t="shared" si="35"/>
        <v>fre</v>
      </c>
    </row>
    <row r="1159" spans="1:14" ht="15" customHeight="1" x14ac:dyDescent="0.25">
      <c r="A1159" s="23" cm="1">
        <f t="array" ref="A1159">IFERROR(
_xlfn.XLOOKUP($E1159&amp;"|"&amp;$F1159,
'Kör- och arbetstid'!$B$2:$B$377&amp;"|"&amp;'Kör- och arbetstid'!$C$2:$C$377,
'Kör- och arbetstid'!$A$2:$A$377),
"")</f>
        <v>76</v>
      </c>
      <c r="B1159" s="29" t="s">
        <v>2534</v>
      </c>
      <c r="C1159" s="24" t="s">
        <v>2535</v>
      </c>
      <c r="D1159" s="29">
        <v>213</v>
      </c>
      <c r="E1159" s="29" t="s">
        <v>2563</v>
      </c>
      <c r="F1159" s="29">
        <v>2</v>
      </c>
      <c r="G1159" s="29">
        <v>21</v>
      </c>
      <c r="H1159" s="29" t="s">
        <v>2614</v>
      </c>
      <c r="I1159" s="42" t="s">
        <v>2615</v>
      </c>
      <c r="J1159" s="38">
        <v>697</v>
      </c>
      <c r="K1159" s="41"/>
      <c r="L1159" s="26">
        <f>VLOOKUP(A1159,'Kör- och arbetstid'!$A$2:$N$377,13,FALSE)</f>
        <v>46220</v>
      </c>
      <c r="M1159" s="27">
        <f t="shared" si="34"/>
        <v>29</v>
      </c>
      <c r="N1159" s="28" t="str">
        <f t="shared" si="35"/>
        <v>fre</v>
      </c>
    </row>
    <row r="1160" spans="1:14" ht="15" customHeight="1" x14ac:dyDescent="0.25">
      <c r="A1160" s="23" cm="1">
        <f t="array" ref="A1160">IFERROR(
_xlfn.XLOOKUP($E1160&amp;"|"&amp;$F1160,
'Kör- och arbetstid'!$B$2:$B$377&amp;"|"&amp;'Kör- och arbetstid'!$C$2:$C$377,
'Kör- och arbetstid'!$A$2:$A$377),
"")</f>
        <v>76</v>
      </c>
      <c r="B1160" s="29" t="s">
        <v>2534</v>
      </c>
      <c r="C1160" s="24" t="s">
        <v>2535</v>
      </c>
      <c r="D1160" s="29">
        <v>213</v>
      </c>
      <c r="E1160" s="29" t="s">
        <v>2563</v>
      </c>
      <c r="F1160" s="29">
        <v>2</v>
      </c>
      <c r="G1160" s="29">
        <v>29</v>
      </c>
      <c r="H1160" s="29" t="s">
        <v>2616</v>
      </c>
      <c r="I1160" s="42" t="s">
        <v>2617</v>
      </c>
      <c r="J1160" s="38">
        <v>771</v>
      </c>
      <c r="K1160" s="41"/>
      <c r="L1160" s="26">
        <f>VLOOKUP(A1160,'Kör- och arbetstid'!$A$2:$N$377,13,FALSE)</f>
        <v>46220</v>
      </c>
      <c r="M1160" s="27">
        <f t="shared" si="34"/>
        <v>29</v>
      </c>
      <c r="N1160" s="28" t="str">
        <f t="shared" si="35"/>
        <v>fre</v>
      </c>
    </row>
    <row r="1161" spans="1:14" ht="15" customHeight="1" x14ac:dyDescent="0.25">
      <c r="A1161" s="23" cm="1">
        <f t="array" ref="A1161">IFERROR(
_xlfn.XLOOKUP($E1161&amp;"|"&amp;$F1161,
'Kör- och arbetstid'!$B$2:$B$377&amp;"|"&amp;'Kör- och arbetstid'!$C$2:$C$377,
'Kör- och arbetstid'!$A$2:$A$377),
"")</f>
        <v>77</v>
      </c>
      <c r="B1161" s="29" t="s">
        <v>2534</v>
      </c>
      <c r="C1161" s="24" t="s">
        <v>2535</v>
      </c>
      <c r="D1161" s="29">
        <v>213</v>
      </c>
      <c r="E1161" s="29" t="s">
        <v>2563</v>
      </c>
      <c r="F1161" s="29">
        <v>3</v>
      </c>
      <c r="G1161" s="29">
        <v>19</v>
      </c>
      <c r="H1161" s="29" t="s">
        <v>2618</v>
      </c>
      <c r="I1161" s="42" t="s">
        <v>2619</v>
      </c>
      <c r="J1161" s="38">
        <v>644</v>
      </c>
      <c r="K1161" s="41"/>
      <c r="L1161" s="26">
        <f>VLOOKUP(A1161,'Kör- och arbetstid'!$A$2:$N$377,13,FALSE)</f>
        <v>46221</v>
      </c>
      <c r="M1161" s="27">
        <f t="shared" ref="M1161:M1224" si="36">_xlfn.ISOWEEKNUM(L1161)</f>
        <v>29</v>
      </c>
      <c r="N1161" s="28" t="str">
        <f t="shared" ref="N1161:N1224" si="37">TEXT(L1161,"DDD")</f>
        <v>lör</v>
      </c>
    </row>
    <row r="1162" spans="1:14" ht="15" customHeight="1" x14ac:dyDescent="0.25">
      <c r="A1162" s="23" cm="1">
        <f t="array" ref="A1162">IFERROR(
_xlfn.XLOOKUP($E1162&amp;"|"&amp;$F1162,
'Kör- och arbetstid'!$B$2:$B$377&amp;"|"&amp;'Kör- och arbetstid'!$C$2:$C$377,
'Kör- och arbetstid'!$A$2:$A$377),
"")</f>
        <v>77</v>
      </c>
      <c r="B1162" s="29" t="s">
        <v>2534</v>
      </c>
      <c r="C1162" s="24" t="s">
        <v>2535</v>
      </c>
      <c r="D1162" s="29">
        <v>213</v>
      </c>
      <c r="E1162" s="29" t="s">
        <v>2563</v>
      </c>
      <c r="F1162" s="29">
        <v>3</v>
      </c>
      <c r="G1162" s="29">
        <v>18</v>
      </c>
      <c r="H1162" s="29" t="s">
        <v>2620</v>
      </c>
      <c r="I1162" s="42" t="s">
        <v>2621</v>
      </c>
      <c r="J1162" s="38">
        <v>655</v>
      </c>
      <c r="K1162" s="41"/>
      <c r="L1162" s="26">
        <f>VLOOKUP(A1162,'Kör- och arbetstid'!$A$2:$N$377,13,FALSE)</f>
        <v>46221</v>
      </c>
      <c r="M1162" s="27">
        <f t="shared" si="36"/>
        <v>29</v>
      </c>
      <c r="N1162" s="28" t="str">
        <f t="shared" si="37"/>
        <v>lör</v>
      </c>
    </row>
    <row r="1163" spans="1:14" ht="15" customHeight="1" x14ac:dyDescent="0.25">
      <c r="A1163" s="23" cm="1">
        <f t="array" ref="A1163">IFERROR(
_xlfn.XLOOKUP($E1163&amp;"|"&amp;$F1163,
'Kör- och arbetstid'!$B$2:$B$377&amp;"|"&amp;'Kör- och arbetstid'!$C$2:$C$377,
'Kör- och arbetstid'!$A$2:$A$377),
"")</f>
        <v>77</v>
      </c>
      <c r="B1163" s="29" t="s">
        <v>2534</v>
      </c>
      <c r="C1163" s="24" t="s">
        <v>2535</v>
      </c>
      <c r="D1163" s="29">
        <v>213</v>
      </c>
      <c r="E1163" s="29" t="s">
        <v>2563</v>
      </c>
      <c r="F1163" s="29">
        <v>3</v>
      </c>
      <c r="G1163" s="29">
        <v>48</v>
      </c>
      <c r="H1163" s="29" t="s">
        <v>2622</v>
      </c>
      <c r="I1163" s="42" t="s">
        <v>2623</v>
      </c>
      <c r="J1163" s="38">
        <v>67</v>
      </c>
      <c r="K1163" s="41"/>
      <c r="L1163" s="26">
        <f>VLOOKUP(A1163,'Kör- och arbetstid'!$A$2:$N$377,13,FALSE)</f>
        <v>46221</v>
      </c>
      <c r="M1163" s="27">
        <f t="shared" si="36"/>
        <v>29</v>
      </c>
      <c r="N1163" s="28" t="str">
        <f t="shared" si="37"/>
        <v>lör</v>
      </c>
    </row>
    <row r="1164" spans="1:14" ht="15" customHeight="1" x14ac:dyDescent="0.25">
      <c r="A1164" s="23" cm="1">
        <f t="array" ref="A1164">IFERROR(
_xlfn.XLOOKUP($E1164&amp;"|"&amp;$F1164,
'Kör- och arbetstid'!$B$2:$B$377&amp;"|"&amp;'Kör- och arbetstid'!$C$2:$C$377,
'Kör- och arbetstid'!$A$2:$A$377),
"")</f>
        <v>77</v>
      </c>
      <c r="B1164" s="29" t="s">
        <v>2534</v>
      </c>
      <c r="C1164" s="24" t="s">
        <v>2535</v>
      </c>
      <c r="D1164" s="29">
        <v>213</v>
      </c>
      <c r="E1164" s="29" t="s">
        <v>2563</v>
      </c>
      <c r="F1164" s="29">
        <v>3</v>
      </c>
      <c r="G1164" s="29">
        <v>28</v>
      </c>
      <c r="H1164" s="29" t="s">
        <v>2624</v>
      </c>
      <c r="I1164" s="42" t="s">
        <v>2625</v>
      </c>
      <c r="J1164" s="38">
        <v>675</v>
      </c>
      <c r="K1164" s="41"/>
      <c r="L1164" s="26">
        <f>VLOOKUP(A1164,'Kör- och arbetstid'!$A$2:$N$377,13,FALSE)</f>
        <v>46221</v>
      </c>
      <c r="M1164" s="27">
        <f t="shared" si="36"/>
        <v>29</v>
      </c>
      <c r="N1164" s="28" t="str">
        <f t="shared" si="37"/>
        <v>lör</v>
      </c>
    </row>
    <row r="1165" spans="1:14" ht="15" customHeight="1" x14ac:dyDescent="0.25">
      <c r="A1165" s="23" cm="1">
        <f t="array" ref="A1165">IFERROR(
_xlfn.XLOOKUP($E1165&amp;"|"&amp;$F1165,
'Kör- och arbetstid'!$B$2:$B$377&amp;"|"&amp;'Kör- och arbetstid'!$C$2:$C$377,
'Kör- och arbetstid'!$A$2:$A$377),
"")</f>
        <v>77</v>
      </c>
      <c r="B1165" s="29" t="s">
        <v>2534</v>
      </c>
      <c r="C1165" s="24" t="s">
        <v>2535</v>
      </c>
      <c r="D1165" s="29">
        <v>213</v>
      </c>
      <c r="E1165" s="29" t="s">
        <v>2563</v>
      </c>
      <c r="F1165" s="29">
        <v>3</v>
      </c>
      <c r="G1165" s="29">
        <v>20</v>
      </c>
      <c r="H1165" s="29" t="s">
        <v>2618</v>
      </c>
      <c r="I1165" s="42" t="s">
        <v>2626</v>
      </c>
      <c r="J1165" s="38">
        <v>672</v>
      </c>
      <c r="K1165" s="41"/>
      <c r="L1165" s="26">
        <f>VLOOKUP(A1165,'Kör- och arbetstid'!$A$2:$N$377,13,FALSE)</f>
        <v>46221</v>
      </c>
      <c r="M1165" s="27">
        <f t="shared" si="36"/>
        <v>29</v>
      </c>
      <c r="N1165" s="28" t="str">
        <f t="shared" si="37"/>
        <v>lör</v>
      </c>
    </row>
    <row r="1166" spans="1:14" ht="15" customHeight="1" x14ac:dyDescent="0.25">
      <c r="A1166" s="23" cm="1">
        <f t="array" ref="A1166">IFERROR(
_xlfn.XLOOKUP($E1166&amp;"|"&amp;$F1166,
'Kör- och arbetstid'!$B$2:$B$377&amp;"|"&amp;'Kör- och arbetstid'!$C$2:$C$377,
'Kör- och arbetstid'!$A$2:$A$377),
"")</f>
        <v>77</v>
      </c>
      <c r="B1166" s="29" t="s">
        <v>2534</v>
      </c>
      <c r="C1166" s="24" t="s">
        <v>2535</v>
      </c>
      <c r="D1166" s="29">
        <v>213</v>
      </c>
      <c r="E1166" s="29" t="s">
        <v>2563</v>
      </c>
      <c r="F1166" s="29">
        <v>3</v>
      </c>
      <c r="G1166" s="29">
        <v>35</v>
      </c>
      <c r="H1166" s="29" t="s">
        <v>2627</v>
      </c>
      <c r="I1166" s="42" t="s">
        <v>2628</v>
      </c>
      <c r="J1166" s="38">
        <v>377</v>
      </c>
      <c r="K1166" s="40"/>
      <c r="L1166" s="26">
        <f>VLOOKUP(A1166,'Kör- och arbetstid'!$A$2:$N$377,13,FALSE)</f>
        <v>46221</v>
      </c>
      <c r="M1166" s="27">
        <f t="shared" si="36"/>
        <v>29</v>
      </c>
      <c r="N1166" s="28" t="str">
        <f t="shared" si="37"/>
        <v>lör</v>
      </c>
    </row>
    <row r="1167" spans="1:14" ht="15" customHeight="1" x14ac:dyDescent="0.25">
      <c r="A1167" s="23" cm="1">
        <f t="array" ref="A1167">IFERROR(
_xlfn.XLOOKUP($E1167&amp;"|"&amp;$F1167,
'Kör- och arbetstid'!$B$2:$B$377&amp;"|"&amp;'Kör- och arbetstid'!$C$2:$C$377,
'Kör- och arbetstid'!$A$2:$A$377),
"")</f>
        <v>77</v>
      </c>
      <c r="B1167" s="29" t="s">
        <v>2534</v>
      </c>
      <c r="C1167" s="24" t="s">
        <v>2535</v>
      </c>
      <c r="D1167" s="29">
        <v>213</v>
      </c>
      <c r="E1167" s="29" t="s">
        <v>2563</v>
      </c>
      <c r="F1167" s="29">
        <v>3</v>
      </c>
      <c r="G1167" s="29">
        <v>36</v>
      </c>
      <c r="H1167" s="29" t="s">
        <v>2629</v>
      </c>
      <c r="I1167" s="42" t="s">
        <v>2630</v>
      </c>
      <c r="J1167" s="38">
        <v>294</v>
      </c>
      <c r="K1167" s="40"/>
      <c r="L1167" s="26">
        <f>VLOOKUP(A1167,'Kör- och arbetstid'!$A$2:$N$377,13,FALSE)</f>
        <v>46221</v>
      </c>
      <c r="M1167" s="27">
        <f t="shared" si="36"/>
        <v>29</v>
      </c>
      <c r="N1167" s="28" t="str">
        <f t="shared" si="37"/>
        <v>lör</v>
      </c>
    </row>
    <row r="1168" spans="1:14" ht="15" customHeight="1" x14ac:dyDescent="0.25">
      <c r="A1168" s="23" cm="1">
        <f t="array" ref="A1168">IFERROR(
_xlfn.XLOOKUP($E1168&amp;"|"&amp;$F1168,
'Kör- och arbetstid'!$B$2:$B$377&amp;"|"&amp;'Kör- och arbetstid'!$C$2:$C$377,
'Kör- och arbetstid'!$A$2:$A$377),
"")</f>
        <v>77</v>
      </c>
      <c r="B1168" s="29" t="s">
        <v>2534</v>
      </c>
      <c r="C1168" s="24" t="s">
        <v>2535</v>
      </c>
      <c r="D1168" s="29">
        <v>213</v>
      </c>
      <c r="E1168" s="29" t="s">
        <v>2563</v>
      </c>
      <c r="F1168" s="29">
        <v>3</v>
      </c>
      <c r="G1168" s="29">
        <v>33</v>
      </c>
      <c r="H1168" s="29" t="s">
        <v>2631</v>
      </c>
      <c r="I1168" s="42" t="s">
        <v>2632</v>
      </c>
      <c r="J1168" s="38">
        <v>321</v>
      </c>
      <c r="K1168" s="40"/>
      <c r="L1168" s="26">
        <f>VLOOKUP(A1168,'Kör- och arbetstid'!$A$2:$N$377,13,FALSE)</f>
        <v>46221</v>
      </c>
      <c r="M1168" s="27">
        <f t="shared" si="36"/>
        <v>29</v>
      </c>
      <c r="N1168" s="28" t="str">
        <f t="shared" si="37"/>
        <v>lör</v>
      </c>
    </row>
    <row r="1169" spans="1:14" ht="15" customHeight="1" x14ac:dyDescent="0.25">
      <c r="A1169" s="23" cm="1">
        <f t="array" ref="A1169">IFERROR(
_xlfn.XLOOKUP($E1169&amp;"|"&amp;$F1169,
'Kör- och arbetstid'!$B$2:$B$377&amp;"|"&amp;'Kör- och arbetstid'!$C$2:$C$377,
'Kör- och arbetstid'!$A$2:$A$377),
"")</f>
        <v>77</v>
      </c>
      <c r="B1169" s="29" t="s">
        <v>2534</v>
      </c>
      <c r="C1169" s="24" t="s">
        <v>2535</v>
      </c>
      <c r="D1169" s="29">
        <v>213</v>
      </c>
      <c r="E1169" s="29" t="s">
        <v>2563</v>
      </c>
      <c r="F1169" s="29">
        <v>3</v>
      </c>
      <c r="G1169" s="29">
        <v>34</v>
      </c>
      <c r="H1169" s="29" t="s">
        <v>2629</v>
      </c>
      <c r="I1169" s="42" t="s">
        <v>2585</v>
      </c>
      <c r="J1169" s="38">
        <v>297</v>
      </c>
      <c r="K1169" s="40"/>
      <c r="L1169" s="26">
        <f>VLOOKUP(A1169,'Kör- och arbetstid'!$A$2:$N$377,13,FALSE)</f>
        <v>46221</v>
      </c>
      <c r="M1169" s="27">
        <f t="shared" si="36"/>
        <v>29</v>
      </c>
      <c r="N1169" s="28" t="str">
        <f t="shared" si="37"/>
        <v>lör</v>
      </c>
    </row>
    <row r="1170" spans="1:14" ht="15" customHeight="1" x14ac:dyDescent="0.25">
      <c r="A1170" s="23" cm="1">
        <f t="array" ref="A1170">IFERROR(
_xlfn.XLOOKUP($E1170&amp;"|"&amp;$F1170,
'Kör- och arbetstid'!$B$2:$B$377&amp;"|"&amp;'Kör- och arbetstid'!$C$2:$C$377,
'Kör- och arbetstid'!$A$2:$A$377),
"")</f>
        <v>77</v>
      </c>
      <c r="B1170" s="29" t="s">
        <v>2534</v>
      </c>
      <c r="C1170" s="24" t="s">
        <v>2535</v>
      </c>
      <c r="D1170" s="29">
        <v>213</v>
      </c>
      <c r="E1170" s="29" t="s">
        <v>2563</v>
      </c>
      <c r="F1170" s="29">
        <v>3</v>
      </c>
      <c r="G1170" s="29">
        <v>103</v>
      </c>
      <c r="H1170" s="29" t="s">
        <v>2633</v>
      </c>
      <c r="I1170" s="42" t="s">
        <v>2634</v>
      </c>
      <c r="J1170" s="38">
        <v>912</v>
      </c>
      <c r="K1170" s="40"/>
      <c r="L1170" s="26">
        <f>VLOOKUP(A1170,'Kör- och arbetstid'!$A$2:$N$377,13,FALSE)</f>
        <v>46221</v>
      </c>
      <c r="M1170" s="27">
        <f t="shared" si="36"/>
        <v>29</v>
      </c>
      <c r="N1170" s="28" t="str">
        <f t="shared" si="37"/>
        <v>lör</v>
      </c>
    </row>
    <row r="1171" spans="1:14" ht="15" customHeight="1" x14ac:dyDescent="0.25">
      <c r="A1171" s="23" cm="1">
        <f t="array" ref="A1171">IFERROR(
_xlfn.XLOOKUP($E1171&amp;"|"&amp;$F1171,
'Kör- och arbetstid'!$B$2:$B$377&amp;"|"&amp;'Kör- och arbetstid'!$C$2:$C$377,
'Kör- och arbetstid'!$A$2:$A$377),
"")</f>
        <v>77</v>
      </c>
      <c r="B1171" s="29" t="s">
        <v>2534</v>
      </c>
      <c r="C1171" s="24" t="s">
        <v>2535</v>
      </c>
      <c r="D1171" s="29">
        <v>213</v>
      </c>
      <c r="E1171" s="29" t="s">
        <v>2563</v>
      </c>
      <c r="F1171" s="29">
        <v>3</v>
      </c>
      <c r="G1171" s="29">
        <v>106</v>
      </c>
      <c r="H1171" s="29" t="s">
        <v>2635</v>
      </c>
      <c r="I1171" s="42" t="s">
        <v>2634</v>
      </c>
      <c r="J1171" s="38">
        <v>1153</v>
      </c>
      <c r="K1171" s="40"/>
      <c r="L1171" s="26">
        <f>VLOOKUP(A1171,'Kör- och arbetstid'!$A$2:$N$377,13,FALSE)</f>
        <v>46221</v>
      </c>
      <c r="M1171" s="27">
        <f t="shared" si="36"/>
        <v>29</v>
      </c>
      <c r="N1171" s="28" t="str">
        <f t="shared" si="37"/>
        <v>lör</v>
      </c>
    </row>
    <row r="1172" spans="1:14" ht="15" customHeight="1" x14ac:dyDescent="0.25">
      <c r="A1172" s="23" cm="1">
        <f t="array" ref="A1172">IFERROR(
_xlfn.XLOOKUP($E1172&amp;"|"&amp;$F1172,
'Kör- och arbetstid'!$B$2:$B$377&amp;"|"&amp;'Kör- och arbetstid'!$C$2:$C$377,
'Kör- och arbetstid'!$A$2:$A$377),
"")</f>
        <v>77</v>
      </c>
      <c r="B1172" s="29" t="s">
        <v>2534</v>
      </c>
      <c r="C1172" s="24" t="s">
        <v>2535</v>
      </c>
      <c r="D1172" s="29">
        <v>213</v>
      </c>
      <c r="E1172" s="29" t="s">
        <v>2563</v>
      </c>
      <c r="F1172" s="29">
        <v>3</v>
      </c>
      <c r="G1172" s="29">
        <v>107</v>
      </c>
      <c r="H1172" s="29" t="s">
        <v>2636</v>
      </c>
      <c r="I1172" s="42" t="s">
        <v>2637</v>
      </c>
      <c r="J1172" s="38">
        <v>855</v>
      </c>
      <c r="K1172" s="40"/>
      <c r="L1172" s="26">
        <f>VLOOKUP(A1172,'Kör- och arbetstid'!$A$2:$N$377,13,FALSE)</f>
        <v>46221</v>
      </c>
      <c r="M1172" s="27">
        <f t="shared" si="36"/>
        <v>29</v>
      </c>
      <c r="N1172" s="28" t="str">
        <f t="shared" si="37"/>
        <v>lör</v>
      </c>
    </row>
    <row r="1173" spans="1:14" ht="15" customHeight="1" x14ac:dyDescent="0.25">
      <c r="A1173" s="23" cm="1">
        <f t="array" ref="A1173">IFERROR(
_xlfn.XLOOKUP($E1173&amp;"|"&amp;$F1173,
'Kör- och arbetstid'!$B$2:$B$377&amp;"|"&amp;'Kör- och arbetstid'!$C$2:$C$377,
'Kör- och arbetstid'!$A$2:$A$377),
"")</f>
        <v>77</v>
      </c>
      <c r="B1173" s="29" t="s">
        <v>2534</v>
      </c>
      <c r="C1173" s="24" t="s">
        <v>2553</v>
      </c>
      <c r="D1173" s="29">
        <v>212</v>
      </c>
      <c r="E1173" s="30" t="s">
        <v>2553</v>
      </c>
      <c r="F1173" s="24">
        <v>1</v>
      </c>
      <c r="G1173" s="29">
        <v>5</v>
      </c>
      <c r="H1173" s="29" t="s">
        <v>2703</v>
      </c>
      <c r="I1173" s="42" t="s">
        <v>2704</v>
      </c>
      <c r="J1173" s="25">
        <v>868</v>
      </c>
      <c r="K1173" s="40"/>
      <c r="L1173" s="26">
        <f>VLOOKUP(A1173,'Kör- och arbetstid'!$A$2:$N$377,13,FALSE)</f>
        <v>46221</v>
      </c>
      <c r="M1173" s="27">
        <f t="shared" si="36"/>
        <v>29</v>
      </c>
      <c r="N1173" s="28" t="str">
        <f t="shared" si="37"/>
        <v>lör</v>
      </c>
    </row>
    <row r="1174" spans="1:14" ht="15" customHeight="1" x14ac:dyDescent="0.25">
      <c r="A1174" s="23" cm="1">
        <f t="array" ref="A1174">IFERROR(
_xlfn.XLOOKUP($E1174&amp;"|"&amp;$F1174,
'Kör- och arbetstid'!$B$2:$B$377&amp;"|"&amp;'Kör- och arbetstid'!$C$2:$C$377,
'Kör- och arbetstid'!$A$2:$A$377),
"")</f>
        <v>77</v>
      </c>
      <c r="B1174" s="29" t="s">
        <v>2534</v>
      </c>
      <c r="C1174" s="24" t="s">
        <v>2553</v>
      </c>
      <c r="D1174" s="29">
        <v>212</v>
      </c>
      <c r="E1174" s="29" t="s">
        <v>2553</v>
      </c>
      <c r="F1174" s="24">
        <v>1</v>
      </c>
      <c r="G1174" s="29">
        <v>4</v>
      </c>
      <c r="H1174" s="29" t="s">
        <v>2705</v>
      </c>
      <c r="I1174" s="42" t="s">
        <v>2706</v>
      </c>
      <c r="J1174" s="25">
        <v>888</v>
      </c>
      <c r="K1174" s="40"/>
      <c r="L1174" s="26">
        <f>VLOOKUP(A1174,'Kör- och arbetstid'!$A$2:$N$377,13,FALSE)</f>
        <v>46221</v>
      </c>
      <c r="M1174" s="27">
        <f t="shared" si="36"/>
        <v>29</v>
      </c>
      <c r="N1174" s="28" t="str">
        <f t="shared" si="37"/>
        <v>lör</v>
      </c>
    </row>
    <row r="1175" spans="1:14" ht="15" customHeight="1" x14ac:dyDescent="0.25">
      <c r="A1175" s="23" cm="1">
        <f t="array" ref="A1175">IFERROR(
_xlfn.XLOOKUP($E1175&amp;"|"&amp;$F1175,
'Kör- och arbetstid'!$B$2:$B$377&amp;"|"&amp;'Kör- och arbetstid'!$C$2:$C$377,
'Kör- och arbetstid'!$A$2:$A$377),
"")</f>
        <v>78</v>
      </c>
      <c r="B1175" s="24" t="s">
        <v>2534</v>
      </c>
      <c r="C1175" s="24" t="s">
        <v>2543</v>
      </c>
      <c r="D1175" s="24">
        <v>223</v>
      </c>
      <c r="E1175" s="24" t="s">
        <v>2544</v>
      </c>
      <c r="F1175" s="24">
        <v>1</v>
      </c>
      <c r="G1175" s="24">
        <v>4</v>
      </c>
      <c r="H1175" s="24" t="s">
        <v>2545</v>
      </c>
      <c r="I1175" s="37" t="s">
        <v>2546</v>
      </c>
      <c r="J1175" s="25">
        <v>1020</v>
      </c>
      <c r="K1175" s="39"/>
      <c r="L1175" s="26">
        <f>VLOOKUP(A1175,'Kör- och arbetstid'!$A$2:$N$377,13,FALSE)</f>
        <v>46222</v>
      </c>
      <c r="M1175" s="27">
        <f t="shared" si="36"/>
        <v>29</v>
      </c>
      <c r="N1175" s="28" t="str">
        <f t="shared" si="37"/>
        <v>sön</v>
      </c>
    </row>
    <row r="1176" spans="1:14" ht="15" customHeight="1" x14ac:dyDescent="0.25">
      <c r="A1176" s="23" cm="1">
        <f t="array" ref="A1176">IFERROR(
_xlfn.XLOOKUP($E1176&amp;"|"&amp;$F1176,
'Kör- och arbetstid'!$B$2:$B$377&amp;"|"&amp;'Kör- och arbetstid'!$C$2:$C$377,
'Kör- och arbetstid'!$A$2:$A$377),
"")</f>
        <v>78</v>
      </c>
      <c r="B1176" s="24" t="s">
        <v>2534</v>
      </c>
      <c r="C1176" s="24" t="s">
        <v>2543</v>
      </c>
      <c r="D1176" s="24">
        <v>223</v>
      </c>
      <c r="E1176" s="24" t="s">
        <v>2544</v>
      </c>
      <c r="F1176" s="24">
        <v>1</v>
      </c>
      <c r="G1176" s="24">
        <v>4</v>
      </c>
      <c r="H1176" s="24" t="s">
        <v>2547</v>
      </c>
      <c r="I1176" s="37" t="s">
        <v>2548</v>
      </c>
      <c r="J1176" s="25">
        <v>518</v>
      </c>
      <c r="K1176" s="39"/>
      <c r="L1176" s="26">
        <f>VLOOKUP(A1176,'Kör- och arbetstid'!$A$2:$N$377,13,FALSE)</f>
        <v>46222</v>
      </c>
      <c r="M1176" s="27">
        <f t="shared" si="36"/>
        <v>29</v>
      </c>
      <c r="N1176" s="28" t="str">
        <f t="shared" si="37"/>
        <v>sön</v>
      </c>
    </row>
    <row r="1177" spans="1:14" ht="15" customHeight="1" x14ac:dyDescent="0.25">
      <c r="A1177" s="23" cm="1">
        <f t="array" ref="A1177">IFERROR(
_xlfn.XLOOKUP($E1177&amp;"|"&amp;$F1177,
'Kör- och arbetstid'!$B$2:$B$377&amp;"|"&amp;'Kör- och arbetstid'!$C$2:$C$377,
'Kör- och arbetstid'!$A$2:$A$377),
"")</f>
        <v>78</v>
      </c>
      <c r="B1177" s="24" t="s">
        <v>2534</v>
      </c>
      <c r="C1177" s="24" t="s">
        <v>2543</v>
      </c>
      <c r="D1177" s="24">
        <v>223</v>
      </c>
      <c r="E1177" s="24" t="s">
        <v>2544</v>
      </c>
      <c r="F1177" s="24">
        <v>1</v>
      </c>
      <c r="G1177" s="24">
        <v>2</v>
      </c>
      <c r="H1177" s="24" t="s">
        <v>2549</v>
      </c>
      <c r="I1177" s="37" t="s">
        <v>2550</v>
      </c>
      <c r="J1177" s="25">
        <v>842</v>
      </c>
      <c r="K1177" s="39"/>
      <c r="L1177" s="26">
        <f>VLOOKUP(A1177,'Kör- och arbetstid'!$A$2:$N$377,13,FALSE)</f>
        <v>46222</v>
      </c>
      <c r="M1177" s="27">
        <f t="shared" si="36"/>
        <v>29</v>
      </c>
      <c r="N1177" s="28" t="str">
        <f t="shared" si="37"/>
        <v>sön</v>
      </c>
    </row>
    <row r="1178" spans="1:14" ht="15" customHeight="1" x14ac:dyDescent="0.25">
      <c r="A1178" s="23" cm="1">
        <f t="array" ref="A1178">IFERROR(
_xlfn.XLOOKUP($E1178&amp;"|"&amp;$F1178,
'Kör- och arbetstid'!$B$2:$B$377&amp;"|"&amp;'Kör- och arbetstid'!$C$2:$C$377,
'Kör- och arbetstid'!$A$2:$A$377),
"")</f>
        <v>78</v>
      </c>
      <c r="B1178" s="29" t="s">
        <v>2534</v>
      </c>
      <c r="C1178" s="24" t="s">
        <v>2543</v>
      </c>
      <c r="D1178" s="29">
        <v>223</v>
      </c>
      <c r="E1178" s="29" t="s">
        <v>2544</v>
      </c>
      <c r="F1178" s="24">
        <v>1</v>
      </c>
      <c r="G1178" s="29">
        <v>3</v>
      </c>
      <c r="H1178" s="29" t="s">
        <v>2551</v>
      </c>
      <c r="I1178" s="29" t="s">
        <v>2552</v>
      </c>
      <c r="J1178" s="25">
        <v>115</v>
      </c>
      <c r="K1178" s="30"/>
      <c r="L1178" s="26">
        <f>VLOOKUP(A1178,'Kör- och arbetstid'!$A$2:$N$377,13,FALSE)</f>
        <v>46222</v>
      </c>
      <c r="M1178" s="27">
        <f t="shared" si="36"/>
        <v>29</v>
      </c>
      <c r="N1178" s="28" t="str">
        <f t="shared" si="37"/>
        <v>sön</v>
      </c>
    </row>
    <row r="1179" spans="1:14" ht="15" customHeight="1" x14ac:dyDescent="0.25">
      <c r="A1179" s="23" cm="1">
        <f t="array" ref="A1179">IFERROR(
_xlfn.XLOOKUP($E1179&amp;"|"&amp;$F1179,
'Kör- och arbetstid'!$B$2:$B$377&amp;"|"&amp;'Kör- och arbetstid'!$C$2:$C$377,
'Kör- och arbetstid'!$A$2:$A$377),
"")</f>
        <v>78</v>
      </c>
      <c r="B1179" s="24" t="s">
        <v>2534</v>
      </c>
      <c r="C1179" s="24" t="s">
        <v>2553</v>
      </c>
      <c r="D1179" s="24">
        <v>223</v>
      </c>
      <c r="E1179" s="24" t="s">
        <v>2554</v>
      </c>
      <c r="F1179" s="24">
        <v>1</v>
      </c>
      <c r="G1179" s="24">
        <v>2</v>
      </c>
      <c r="H1179" s="24" t="s">
        <v>2555</v>
      </c>
      <c r="I1179" s="24" t="s">
        <v>2556</v>
      </c>
      <c r="J1179" s="25">
        <v>380</v>
      </c>
      <c r="K1179" s="25"/>
      <c r="L1179" s="26">
        <f>VLOOKUP(A1179,'Kör- och arbetstid'!$A$2:$N$377,13,FALSE)</f>
        <v>46222</v>
      </c>
      <c r="M1179" s="27">
        <f t="shared" si="36"/>
        <v>29</v>
      </c>
      <c r="N1179" s="28" t="str">
        <f t="shared" si="37"/>
        <v>sön</v>
      </c>
    </row>
    <row r="1180" spans="1:14" ht="15" customHeight="1" x14ac:dyDescent="0.25">
      <c r="A1180" s="23" cm="1">
        <f t="array" ref="A1180">IFERROR(
_xlfn.XLOOKUP($E1180&amp;"|"&amp;$F1180,
'Kör- och arbetstid'!$B$2:$B$377&amp;"|"&amp;'Kör- och arbetstid'!$C$2:$C$377,
'Kör- och arbetstid'!$A$2:$A$377),
"")</f>
        <v>78</v>
      </c>
      <c r="B1180" s="29" t="s">
        <v>2534</v>
      </c>
      <c r="C1180" s="24" t="s">
        <v>2553</v>
      </c>
      <c r="D1180" s="29">
        <v>223</v>
      </c>
      <c r="E1180" s="29" t="s">
        <v>2554</v>
      </c>
      <c r="F1180" s="24">
        <v>1</v>
      </c>
      <c r="G1180" s="29">
        <v>1</v>
      </c>
      <c r="H1180" s="29" t="s">
        <v>2557</v>
      </c>
      <c r="I1180" s="29" t="s">
        <v>2558</v>
      </c>
      <c r="J1180" s="25">
        <v>1789</v>
      </c>
      <c r="K1180" s="30"/>
      <c r="L1180" s="26">
        <f>VLOOKUP(A1180,'Kör- och arbetstid'!$A$2:$N$377,13,FALSE)</f>
        <v>46222</v>
      </c>
      <c r="M1180" s="27">
        <f t="shared" si="36"/>
        <v>29</v>
      </c>
      <c r="N1180" s="28" t="str">
        <f t="shared" si="37"/>
        <v>sön</v>
      </c>
    </row>
    <row r="1181" spans="1:14" ht="15" customHeight="1" x14ac:dyDescent="0.25">
      <c r="A1181" s="23" cm="1">
        <f t="array" ref="A1181">IFERROR(
_xlfn.XLOOKUP($E1181&amp;"|"&amp;$F1181,
'Kör- och arbetstid'!$B$2:$B$377&amp;"|"&amp;'Kör- och arbetstid'!$C$2:$C$377,
'Kör- och arbetstid'!$A$2:$A$377),
"")</f>
        <v>78</v>
      </c>
      <c r="B1181" s="24" t="s">
        <v>2534</v>
      </c>
      <c r="C1181" s="24" t="s">
        <v>2553</v>
      </c>
      <c r="D1181" s="29">
        <v>211</v>
      </c>
      <c r="E1181" s="29" t="s">
        <v>2559</v>
      </c>
      <c r="F1181" s="24">
        <v>1</v>
      </c>
      <c r="G1181" s="29">
        <v>1</v>
      </c>
      <c r="H1181" s="29" t="s">
        <v>2560</v>
      </c>
      <c r="I1181" s="29" t="s">
        <v>2561</v>
      </c>
      <c r="J1181" s="25">
        <v>1058</v>
      </c>
      <c r="K1181" s="30"/>
      <c r="L1181" s="26">
        <f>VLOOKUP(A1181,'Kör- och arbetstid'!$A$2:$N$377,13,FALSE)</f>
        <v>46222</v>
      </c>
      <c r="M1181" s="27">
        <f t="shared" si="36"/>
        <v>29</v>
      </c>
      <c r="N1181" s="28" t="str">
        <f t="shared" si="37"/>
        <v>sön</v>
      </c>
    </row>
    <row r="1182" spans="1:14" ht="15" customHeight="1" x14ac:dyDescent="0.25">
      <c r="A1182" s="23" cm="1">
        <f t="array" ref="A1182">IFERROR(
_xlfn.XLOOKUP($E1182&amp;"|"&amp;$F1182,
'Kör- och arbetstid'!$B$2:$B$377&amp;"|"&amp;'Kör- och arbetstid'!$C$2:$C$377,
'Kör- och arbetstid'!$A$2:$A$377),
"")</f>
        <v>78</v>
      </c>
      <c r="B1182" s="29" t="s">
        <v>2534</v>
      </c>
      <c r="C1182" s="24" t="s">
        <v>2553</v>
      </c>
      <c r="D1182" s="29">
        <v>211</v>
      </c>
      <c r="E1182" s="29" t="s">
        <v>2559</v>
      </c>
      <c r="F1182" s="24">
        <v>1</v>
      </c>
      <c r="G1182" s="29">
        <v>2</v>
      </c>
      <c r="H1182" s="29" t="s">
        <v>2560</v>
      </c>
      <c r="I1182" s="29" t="s">
        <v>2562</v>
      </c>
      <c r="J1182" s="25">
        <v>1059</v>
      </c>
      <c r="K1182" s="30"/>
      <c r="L1182" s="26">
        <f>VLOOKUP(A1182,'Kör- och arbetstid'!$A$2:$N$377,13,FALSE)</f>
        <v>46222</v>
      </c>
      <c r="M1182" s="27">
        <f t="shared" si="36"/>
        <v>29</v>
      </c>
      <c r="N1182" s="28" t="str">
        <f t="shared" si="37"/>
        <v>sön</v>
      </c>
    </row>
    <row r="1183" spans="1:14" ht="15" customHeight="1" x14ac:dyDescent="0.25">
      <c r="A1183" s="23" cm="1">
        <f t="array" ref="A1183">IFERROR(
_xlfn.XLOOKUP($E1183&amp;"|"&amp;$F1183,
'Kör- och arbetstid'!$B$2:$B$377&amp;"|"&amp;'Kör- och arbetstid'!$C$2:$C$377,
'Kör- och arbetstid'!$A$2:$A$377),
"")</f>
        <v>79</v>
      </c>
      <c r="B1183" s="34" t="s">
        <v>1224</v>
      </c>
      <c r="C1183" s="24" t="s">
        <v>2504</v>
      </c>
      <c r="D1183" s="24">
        <v>215</v>
      </c>
      <c r="E1183" s="24" t="s">
        <v>2529</v>
      </c>
      <c r="F1183" s="24">
        <v>1</v>
      </c>
      <c r="G1183" s="24">
        <v>3</v>
      </c>
      <c r="H1183" s="24" t="s">
        <v>2530</v>
      </c>
      <c r="I1183" s="24" t="s">
        <v>2531</v>
      </c>
      <c r="J1183" s="25">
        <v>752</v>
      </c>
      <c r="K1183" s="25"/>
      <c r="L1183" s="26">
        <f>VLOOKUP(A1183,'Kör- och arbetstid'!$A$2:$N$377,13,FALSE)</f>
        <v>46223</v>
      </c>
      <c r="M1183" s="27">
        <f t="shared" si="36"/>
        <v>30</v>
      </c>
      <c r="N1183" s="28" t="str">
        <f t="shared" si="37"/>
        <v>mån</v>
      </c>
    </row>
    <row r="1184" spans="1:14" ht="15" customHeight="1" x14ac:dyDescent="0.25">
      <c r="A1184" s="23" cm="1">
        <f t="array" ref="A1184">IFERROR(
_xlfn.XLOOKUP($E1184&amp;"|"&amp;$F1184,
'Kör- och arbetstid'!$B$2:$B$377&amp;"|"&amp;'Kör- och arbetstid'!$C$2:$C$377,
'Kör- och arbetstid'!$A$2:$A$377),
"")</f>
        <v>79</v>
      </c>
      <c r="B1184" s="34" t="s">
        <v>1224</v>
      </c>
      <c r="C1184" s="24" t="s">
        <v>2504</v>
      </c>
      <c r="D1184" s="29">
        <v>215</v>
      </c>
      <c r="E1184" s="29" t="s">
        <v>2529</v>
      </c>
      <c r="F1184" s="24">
        <v>1</v>
      </c>
      <c r="G1184" s="29">
        <v>4</v>
      </c>
      <c r="H1184" s="29" t="s">
        <v>2532</v>
      </c>
      <c r="I1184" s="29" t="s">
        <v>2533</v>
      </c>
      <c r="J1184" s="25">
        <v>257</v>
      </c>
      <c r="K1184" s="30"/>
      <c r="L1184" s="26">
        <f>VLOOKUP(A1184,'Kör- och arbetstid'!$A$2:$N$377,13,FALSE)</f>
        <v>46223</v>
      </c>
      <c r="M1184" s="27">
        <f t="shared" si="36"/>
        <v>30</v>
      </c>
      <c r="N1184" s="28" t="str">
        <f t="shared" si="37"/>
        <v>mån</v>
      </c>
    </row>
    <row r="1185" spans="1:14" ht="15" customHeight="1" x14ac:dyDescent="0.25">
      <c r="A1185" s="23" cm="1">
        <f t="array" ref="A1185">IFERROR(
_xlfn.XLOOKUP($E1185&amp;"|"&amp;$F1185,
'Kör- och arbetstid'!$B$2:$B$377&amp;"|"&amp;'Kör- och arbetstid'!$C$2:$C$377,
'Kör- och arbetstid'!$A$2:$A$377),
"")</f>
        <v>79</v>
      </c>
      <c r="B1185" s="29" t="s">
        <v>2534</v>
      </c>
      <c r="C1185" s="24" t="s">
        <v>2535</v>
      </c>
      <c r="D1185" s="24">
        <v>215</v>
      </c>
      <c r="E1185" s="24" t="s">
        <v>2536</v>
      </c>
      <c r="F1185" s="24">
        <v>1</v>
      </c>
      <c r="G1185" s="24">
        <v>3</v>
      </c>
      <c r="H1185" s="24" t="s">
        <v>2537</v>
      </c>
      <c r="I1185" s="24" t="s">
        <v>2538</v>
      </c>
      <c r="J1185" s="25">
        <v>769</v>
      </c>
      <c r="K1185" s="24"/>
      <c r="L1185" s="26">
        <f>VLOOKUP(A1185,'Kör- och arbetstid'!$A$2:$N$377,13,FALSE)</f>
        <v>46223</v>
      </c>
      <c r="M1185" s="27">
        <f t="shared" si="36"/>
        <v>30</v>
      </c>
      <c r="N1185" s="28" t="str">
        <f t="shared" si="37"/>
        <v>mån</v>
      </c>
    </row>
    <row r="1186" spans="1:14" ht="15" customHeight="1" x14ac:dyDescent="0.25">
      <c r="A1186" s="23" cm="1">
        <f t="array" ref="A1186">IFERROR(
_xlfn.XLOOKUP($E1186&amp;"|"&amp;$F1186,
'Kör- och arbetstid'!$B$2:$B$377&amp;"|"&amp;'Kör- och arbetstid'!$C$2:$C$377,
'Kör- och arbetstid'!$A$2:$A$377),
"")</f>
        <v>79</v>
      </c>
      <c r="B1186" s="34" t="s">
        <v>2534</v>
      </c>
      <c r="C1186" s="24" t="s">
        <v>2535</v>
      </c>
      <c r="D1186" s="29">
        <v>215</v>
      </c>
      <c r="E1186" s="29" t="s">
        <v>2536</v>
      </c>
      <c r="F1186" s="24">
        <v>1</v>
      </c>
      <c r="G1186" s="29">
        <v>5</v>
      </c>
      <c r="H1186" s="29" t="s">
        <v>2539</v>
      </c>
      <c r="I1186" s="29" t="s">
        <v>2540</v>
      </c>
      <c r="J1186" s="25">
        <v>358</v>
      </c>
      <c r="K1186" s="30"/>
      <c r="L1186" s="26">
        <f>VLOOKUP(A1186,'Kör- och arbetstid'!$A$2:$N$377,13,FALSE)</f>
        <v>46223</v>
      </c>
      <c r="M1186" s="27">
        <f t="shared" si="36"/>
        <v>30</v>
      </c>
      <c r="N1186" s="28" t="str">
        <f t="shared" si="37"/>
        <v>mån</v>
      </c>
    </row>
    <row r="1187" spans="1:14" ht="15" customHeight="1" x14ac:dyDescent="0.25">
      <c r="A1187" s="23" cm="1">
        <f t="array" ref="A1187">IFERROR(
_xlfn.XLOOKUP($E1187&amp;"|"&amp;$F1187,
'Kör- och arbetstid'!$B$2:$B$377&amp;"|"&amp;'Kör- och arbetstid'!$C$2:$C$377,
'Kör- och arbetstid'!$A$2:$A$377),
"")</f>
        <v>79</v>
      </c>
      <c r="B1187" s="34" t="s">
        <v>2534</v>
      </c>
      <c r="C1187" s="24" t="s">
        <v>2535</v>
      </c>
      <c r="D1187" s="29">
        <v>215</v>
      </c>
      <c r="E1187" s="29" t="s">
        <v>2536</v>
      </c>
      <c r="F1187" s="24">
        <v>1</v>
      </c>
      <c r="G1187" s="29">
        <v>4</v>
      </c>
      <c r="H1187" s="29" t="s">
        <v>2541</v>
      </c>
      <c r="I1187" s="29" t="s">
        <v>2542</v>
      </c>
      <c r="J1187" s="25">
        <v>263</v>
      </c>
      <c r="K1187" s="30"/>
      <c r="L1187" s="26">
        <f>VLOOKUP(A1187,'Kör- och arbetstid'!$A$2:$N$377,13,FALSE)</f>
        <v>46223</v>
      </c>
      <c r="M1187" s="27">
        <f t="shared" si="36"/>
        <v>30</v>
      </c>
      <c r="N1187" s="28" t="str">
        <f t="shared" si="37"/>
        <v>mån</v>
      </c>
    </row>
    <row r="1188" spans="1:14" ht="15" customHeight="1" x14ac:dyDescent="0.25">
      <c r="A1188" s="23" cm="1">
        <f t="array" ref="A1188">IFERROR(
_xlfn.XLOOKUP($E1188&amp;"|"&amp;$F1188,
'Kör- och arbetstid'!$B$2:$B$377&amp;"|"&amp;'Kör- och arbetstid'!$C$2:$C$377,
'Kör- och arbetstid'!$A$2:$A$377),
"")</f>
        <v>79</v>
      </c>
      <c r="B1188" s="29" t="s">
        <v>2534</v>
      </c>
      <c r="C1188" s="24" t="s">
        <v>2535</v>
      </c>
      <c r="D1188" s="24">
        <v>210</v>
      </c>
      <c r="E1188" s="24" t="s">
        <v>2535</v>
      </c>
      <c r="F1188" s="24">
        <v>1</v>
      </c>
      <c r="G1188" s="24">
        <v>6</v>
      </c>
      <c r="H1188" s="24" t="s">
        <v>2638</v>
      </c>
      <c r="I1188" s="37" t="s">
        <v>2639</v>
      </c>
      <c r="J1188" s="25">
        <v>82</v>
      </c>
      <c r="K1188" s="25"/>
      <c r="L1188" s="26">
        <f>VLOOKUP(A1188,'Kör- och arbetstid'!$A$2:$N$377,13,FALSE)</f>
        <v>46223</v>
      </c>
      <c r="M1188" s="27">
        <f t="shared" si="36"/>
        <v>30</v>
      </c>
      <c r="N1188" s="28" t="str">
        <f t="shared" si="37"/>
        <v>mån</v>
      </c>
    </row>
    <row r="1189" spans="1:14" ht="15" customHeight="1" x14ac:dyDescent="0.25">
      <c r="A1189" s="23" cm="1">
        <f t="array" ref="A1189">IFERROR(
_xlfn.XLOOKUP($E1189&amp;"|"&amp;$F1189,
'Kör- och arbetstid'!$B$2:$B$377&amp;"|"&amp;'Kör- och arbetstid'!$C$2:$C$377,
'Kör- och arbetstid'!$A$2:$A$377),
"")</f>
        <v>79</v>
      </c>
      <c r="B1189" s="24" t="s">
        <v>2534</v>
      </c>
      <c r="C1189" s="24" t="s">
        <v>2535</v>
      </c>
      <c r="D1189" s="24">
        <v>210</v>
      </c>
      <c r="E1189" s="24" t="s">
        <v>2535</v>
      </c>
      <c r="F1189" s="24">
        <v>1</v>
      </c>
      <c r="G1189" s="24">
        <v>5</v>
      </c>
      <c r="H1189" s="24" t="s">
        <v>2640</v>
      </c>
      <c r="I1189" s="37" t="s">
        <v>2641</v>
      </c>
      <c r="J1189" s="25">
        <v>733</v>
      </c>
      <c r="K1189" s="25"/>
      <c r="L1189" s="26">
        <f>VLOOKUP(A1189,'Kör- och arbetstid'!$A$2:$N$377,13,FALSE)</f>
        <v>46223</v>
      </c>
      <c r="M1189" s="27">
        <f t="shared" si="36"/>
        <v>30</v>
      </c>
      <c r="N1189" s="28" t="str">
        <f t="shared" si="37"/>
        <v>mån</v>
      </c>
    </row>
    <row r="1190" spans="1:14" ht="15" customHeight="1" x14ac:dyDescent="0.25">
      <c r="A1190" s="23" cm="1">
        <f t="array" ref="A1190">IFERROR(
_xlfn.XLOOKUP($E1190&amp;"|"&amp;$F1190,
'Kör- och arbetstid'!$B$2:$B$377&amp;"|"&amp;'Kör- och arbetstid'!$C$2:$C$377,
'Kör- och arbetstid'!$A$2:$A$377),
"")</f>
        <v>79</v>
      </c>
      <c r="B1190" s="24" t="s">
        <v>2534</v>
      </c>
      <c r="C1190" s="24" t="s">
        <v>2535</v>
      </c>
      <c r="D1190" s="24">
        <v>210</v>
      </c>
      <c r="E1190" s="24" t="s">
        <v>2535</v>
      </c>
      <c r="F1190" s="24">
        <v>1</v>
      </c>
      <c r="G1190" s="24">
        <v>4</v>
      </c>
      <c r="H1190" s="24" t="s">
        <v>2642</v>
      </c>
      <c r="I1190" s="37" t="s">
        <v>2643</v>
      </c>
      <c r="J1190" s="25">
        <v>732</v>
      </c>
      <c r="K1190" s="25"/>
      <c r="L1190" s="26">
        <f>VLOOKUP(A1190,'Kör- och arbetstid'!$A$2:$N$377,13,FALSE)</f>
        <v>46223</v>
      </c>
      <c r="M1190" s="27">
        <f t="shared" si="36"/>
        <v>30</v>
      </c>
      <c r="N1190" s="28" t="str">
        <f t="shared" si="37"/>
        <v>mån</v>
      </c>
    </row>
    <row r="1191" spans="1:14" ht="15" customHeight="1" x14ac:dyDescent="0.25">
      <c r="A1191" s="23" cm="1">
        <f t="array" ref="A1191">IFERROR(
_xlfn.XLOOKUP($E1191&amp;"|"&amp;$F1191,
'Kör- och arbetstid'!$B$2:$B$377&amp;"|"&amp;'Kör- och arbetstid'!$C$2:$C$377,
'Kör- och arbetstid'!$A$2:$A$377),
"")</f>
        <v>79</v>
      </c>
      <c r="B1191" s="24" t="s">
        <v>2534</v>
      </c>
      <c r="C1191" s="24" t="s">
        <v>2535</v>
      </c>
      <c r="D1191" s="24">
        <v>210</v>
      </c>
      <c r="E1191" s="24" t="s">
        <v>2535</v>
      </c>
      <c r="F1191" s="24">
        <v>1</v>
      </c>
      <c r="G1191" s="24">
        <v>3</v>
      </c>
      <c r="H1191" s="24" t="s">
        <v>2644</v>
      </c>
      <c r="I1191" s="37" t="s">
        <v>2645</v>
      </c>
      <c r="J1191" s="25">
        <v>1377</v>
      </c>
      <c r="K1191" s="24" t="s">
        <v>2646</v>
      </c>
      <c r="L1191" s="26">
        <f>VLOOKUP(A1191,'Kör- och arbetstid'!$A$2:$N$377,13,FALSE)</f>
        <v>46223</v>
      </c>
      <c r="M1191" s="27">
        <f t="shared" si="36"/>
        <v>30</v>
      </c>
      <c r="N1191" s="28" t="str">
        <f t="shared" si="37"/>
        <v>mån</v>
      </c>
    </row>
    <row r="1192" spans="1:14" ht="15" customHeight="1" x14ac:dyDescent="0.25">
      <c r="A1192" s="23" cm="1">
        <f t="array" ref="A1192">IFERROR(
_xlfn.XLOOKUP($E1192&amp;"|"&amp;$F1192,
'Kör- och arbetstid'!$B$2:$B$377&amp;"|"&amp;'Kör- och arbetstid'!$C$2:$C$377,
'Kör- och arbetstid'!$A$2:$A$377),
"")</f>
        <v>79</v>
      </c>
      <c r="B1192" s="24" t="s">
        <v>2534</v>
      </c>
      <c r="C1192" s="24" t="s">
        <v>2535</v>
      </c>
      <c r="D1192" s="24">
        <v>210</v>
      </c>
      <c r="E1192" s="24" t="s">
        <v>2535</v>
      </c>
      <c r="F1192" s="24">
        <v>1</v>
      </c>
      <c r="G1192" s="24" t="s">
        <v>2647</v>
      </c>
      <c r="H1192" s="24" t="s">
        <v>2648</v>
      </c>
      <c r="I1192" s="37" t="s">
        <v>2649</v>
      </c>
      <c r="J1192" s="25">
        <v>814</v>
      </c>
      <c r="K1192" s="24" t="s">
        <v>2650</v>
      </c>
      <c r="L1192" s="26">
        <f>VLOOKUP(A1192,'Kör- och arbetstid'!$A$2:$N$377,13,FALSE)</f>
        <v>46223</v>
      </c>
      <c r="M1192" s="27">
        <f t="shared" si="36"/>
        <v>30</v>
      </c>
      <c r="N1192" s="28" t="str">
        <f t="shared" si="37"/>
        <v>mån</v>
      </c>
    </row>
    <row r="1193" spans="1:14" ht="15" customHeight="1" x14ac:dyDescent="0.25">
      <c r="A1193" s="23" cm="1">
        <f t="array" ref="A1193">IFERROR(
_xlfn.XLOOKUP($E1193&amp;"|"&amp;$F1193,
'Kör- och arbetstid'!$B$2:$B$377&amp;"|"&amp;'Kör- och arbetstid'!$C$2:$C$377,
'Kör- och arbetstid'!$A$2:$A$377),
"")</f>
        <v>80</v>
      </c>
      <c r="B1193" s="24" t="s">
        <v>2534</v>
      </c>
      <c r="C1193" s="24" t="s">
        <v>2535</v>
      </c>
      <c r="D1193" s="24">
        <v>224</v>
      </c>
      <c r="E1193" s="24" t="s">
        <v>2651</v>
      </c>
      <c r="F1193" s="24">
        <v>1</v>
      </c>
      <c r="G1193" s="24">
        <v>2</v>
      </c>
      <c r="H1193" s="24" t="s">
        <v>2652</v>
      </c>
      <c r="I1193" s="37" t="s">
        <v>2653</v>
      </c>
      <c r="J1193" s="25">
        <v>752</v>
      </c>
      <c r="K1193" s="25"/>
      <c r="L1193" s="26">
        <f>VLOOKUP(A1193,'Kör- och arbetstid'!$A$2:$N$377,13,FALSE)</f>
        <v>46224</v>
      </c>
      <c r="M1193" s="27">
        <f t="shared" si="36"/>
        <v>30</v>
      </c>
      <c r="N1193" s="28" t="str">
        <f t="shared" si="37"/>
        <v>tis</v>
      </c>
    </row>
    <row r="1194" spans="1:14" ht="15" customHeight="1" x14ac:dyDescent="0.25">
      <c r="A1194" s="23" cm="1">
        <f t="array" ref="A1194">IFERROR(
_xlfn.XLOOKUP($E1194&amp;"|"&amp;$F1194,
'Kör- och arbetstid'!$B$2:$B$377&amp;"|"&amp;'Kör- och arbetstid'!$C$2:$C$377,
'Kör- och arbetstid'!$A$2:$A$377),
"")</f>
        <v>80</v>
      </c>
      <c r="B1194" s="29" t="s">
        <v>2534</v>
      </c>
      <c r="C1194" s="24" t="s">
        <v>2535</v>
      </c>
      <c r="D1194" s="29">
        <v>224</v>
      </c>
      <c r="E1194" s="29" t="s">
        <v>2651</v>
      </c>
      <c r="F1194" s="24">
        <v>1</v>
      </c>
      <c r="G1194" s="29">
        <v>1</v>
      </c>
      <c r="H1194" s="29" t="s">
        <v>2654</v>
      </c>
      <c r="I1194" s="42" t="s">
        <v>2655</v>
      </c>
      <c r="J1194" s="25">
        <v>445</v>
      </c>
      <c r="K1194" s="30"/>
      <c r="L1194" s="26">
        <f>VLOOKUP(A1194,'Kör- och arbetstid'!$A$2:$N$377,13,FALSE)</f>
        <v>46224</v>
      </c>
      <c r="M1194" s="27">
        <f t="shared" si="36"/>
        <v>30</v>
      </c>
      <c r="N1194" s="28" t="str">
        <f t="shared" si="37"/>
        <v>tis</v>
      </c>
    </row>
    <row r="1195" spans="1:14" ht="15" customHeight="1" x14ac:dyDescent="0.25">
      <c r="A1195" s="23" cm="1">
        <f t="array" ref="A1195">IFERROR(
_xlfn.XLOOKUP($E1195&amp;"|"&amp;$F1195,
'Kör- och arbetstid'!$B$2:$B$377&amp;"|"&amp;'Kör- och arbetstid'!$C$2:$C$377,
'Kör- och arbetstid'!$A$2:$A$377),
"")</f>
        <v>80</v>
      </c>
      <c r="B1195" s="24" t="s">
        <v>2534</v>
      </c>
      <c r="C1195" s="24" t="s">
        <v>2535</v>
      </c>
      <c r="D1195" s="24">
        <v>224</v>
      </c>
      <c r="E1195" s="24" t="s">
        <v>2656</v>
      </c>
      <c r="F1195" s="24">
        <v>1</v>
      </c>
      <c r="G1195" s="24">
        <v>2</v>
      </c>
      <c r="H1195" s="24" t="s">
        <v>2657</v>
      </c>
      <c r="I1195" s="37" t="s">
        <v>2658</v>
      </c>
      <c r="J1195" s="25">
        <v>739</v>
      </c>
      <c r="K1195" s="25"/>
      <c r="L1195" s="26">
        <f>VLOOKUP(A1195,'Kör- och arbetstid'!$A$2:$N$377,13,FALSE)</f>
        <v>46224</v>
      </c>
      <c r="M1195" s="27">
        <f t="shared" si="36"/>
        <v>30</v>
      </c>
      <c r="N1195" s="28" t="str">
        <f t="shared" si="37"/>
        <v>tis</v>
      </c>
    </row>
    <row r="1196" spans="1:14" ht="15" customHeight="1" x14ac:dyDescent="0.25">
      <c r="A1196" s="23" cm="1">
        <f t="array" ref="A1196">IFERROR(
_xlfn.XLOOKUP($E1196&amp;"|"&amp;$F1196,
'Kör- och arbetstid'!$B$2:$B$377&amp;"|"&amp;'Kör- och arbetstid'!$C$2:$C$377,
'Kör- och arbetstid'!$A$2:$A$377),
"")</f>
        <v>80</v>
      </c>
      <c r="B1196" s="24" t="s">
        <v>2534</v>
      </c>
      <c r="C1196" s="24" t="s">
        <v>2659</v>
      </c>
      <c r="D1196" s="24">
        <v>224</v>
      </c>
      <c r="E1196" s="24" t="s">
        <v>2660</v>
      </c>
      <c r="F1196" s="24">
        <v>1</v>
      </c>
      <c r="G1196" s="24">
        <v>2</v>
      </c>
      <c r="H1196" s="24" t="s">
        <v>2661</v>
      </c>
      <c r="I1196" s="37" t="s">
        <v>2662</v>
      </c>
      <c r="J1196" s="25">
        <v>771</v>
      </c>
      <c r="K1196" s="25"/>
      <c r="L1196" s="26">
        <f>VLOOKUP(A1196,'Kör- och arbetstid'!$A$2:$N$377,13,FALSE)</f>
        <v>46224</v>
      </c>
      <c r="M1196" s="27">
        <f t="shared" si="36"/>
        <v>30</v>
      </c>
      <c r="N1196" s="28" t="str">
        <f t="shared" si="37"/>
        <v>tis</v>
      </c>
    </row>
    <row r="1197" spans="1:14" ht="15" customHeight="1" x14ac:dyDescent="0.25">
      <c r="A1197" s="23" cm="1">
        <f t="array" ref="A1197">IFERROR(
_xlfn.XLOOKUP($E1197&amp;"|"&amp;$F1197,
'Kör- och arbetstid'!$B$2:$B$377&amp;"|"&amp;'Kör- och arbetstid'!$C$2:$C$377,
'Kör- och arbetstid'!$A$2:$A$377),
"")</f>
        <v>80</v>
      </c>
      <c r="B1197" s="24" t="s">
        <v>2534</v>
      </c>
      <c r="C1197" s="24" t="s">
        <v>2659</v>
      </c>
      <c r="D1197" s="24">
        <v>224</v>
      </c>
      <c r="E1197" s="24" t="s">
        <v>2663</v>
      </c>
      <c r="F1197" s="24">
        <v>1</v>
      </c>
      <c r="G1197" s="24">
        <v>3</v>
      </c>
      <c r="H1197" s="24" t="s">
        <v>2664</v>
      </c>
      <c r="I1197" s="37" t="s">
        <v>2665</v>
      </c>
      <c r="J1197" s="25">
        <v>777</v>
      </c>
      <c r="K1197" s="25"/>
      <c r="L1197" s="26">
        <f>VLOOKUP(A1197,'Kör- och arbetstid'!$A$2:$N$377,13,FALSE)</f>
        <v>46224</v>
      </c>
      <c r="M1197" s="27">
        <f t="shared" si="36"/>
        <v>30</v>
      </c>
      <c r="N1197" s="28" t="str">
        <f t="shared" si="37"/>
        <v>tis</v>
      </c>
    </row>
    <row r="1198" spans="1:14" ht="15" customHeight="1" x14ac:dyDescent="0.25">
      <c r="A1198" s="23" cm="1">
        <f t="array" ref="A1198">IFERROR(
_xlfn.XLOOKUP($E1198&amp;"|"&amp;$F1198,
'Kör- och arbetstid'!$B$2:$B$377&amp;"|"&amp;'Kör- och arbetstid'!$C$2:$C$377,
'Kör- och arbetstid'!$A$2:$A$377),
"")</f>
        <v>81</v>
      </c>
      <c r="B1198" s="24" t="s">
        <v>2534</v>
      </c>
      <c r="C1198" s="24" t="s">
        <v>2659</v>
      </c>
      <c r="D1198" s="29">
        <v>230</v>
      </c>
      <c r="E1198" s="29" t="s">
        <v>2676</v>
      </c>
      <c r="F1198" s="24">
        <v>1</v>
      </c>
      <c r="G1198" s="29">
        <v>6</v>
      </c>
      <c r="H1198" s="29" t="s">
        <v>2666</v>
      </c>
      <c r="I1198" s="42" t="s">
        <v>2667</v>
      </c>
      <c r="J1198" s="38">
        <v>789</v>
      </c>
      <c r="K1198" s="24"/>
      <c r="L1198" s="26">
        <f>VLOOKUP(A1198,'Kör- och arbetstid'!$A$2:$N$377,13,FALSE)</f>
        <v>46225</v>
      </c>
      <c r="M1198" s="27">
        <f t="shared" si="36"/>
        <v>30</v>
      </c>
      <c r="N1198" s="28" t="str">
        <f t="shared" si="37"/>
        <v>ons</v>
      </c>
    </row>
    <row r="1199" spans="1:14" ht="15" customHeight="1" x14ac:dyDescent="0.25">
      <c r="A1199" s="23" cm="1">
        <f t="array" ref="A1199">IFERROR(
_xlfn.XLOOKUP($E1199&amp;"|"&amp;$F1199,
'Kör- och arbetstid'!$B$2:$B$377&amp;"|"&amp;'Kör- och arbetstid'!$C$2:$C$377,
'Kör- och arbetstid'!$A$2:$A$377),
"")</f>
        <v>81</v>
      </c>
      <c r="B1199" s="24" t="s">
        <v>2534</v>
      </c>
      <c r="C1199" s="24" t="s">
        <v>2659</v>
      </c>
      <c r="D1199" s="29">
        <v>230</v>
      </c>
      <c r="E1199" s="29" t="s">
        <v>2676</v>
      </c>
      <c r="F1199" s="24">
        <v>1</v>
      </c>
      <c r="G1199" s="29">
        <v>7</v>
      </c>
      <c r="H1199" s="29" t="s">
        <v>2668</v>
      </c>
      <c r="I1199" s="42" t="s">
        <v>2669</v>
      </c>
      <c r="J1199" s="38">
        <v>1091</v>
      </c>
      <c r="K1199" s="24"/>
      <c r="L1199" s="26">
        <f>VLOOKUP(A1199,'Kör- och arbetstid'!$A$2:$N$377,13,FALSE)</f>
        <v>46225</v>
      </c>
      <c r="M1199" s="27">
        <f t="shared" si="36"/>
        <v>30</v>
      </c>
      <c r="N1199" s="28" t="str">
        <f t="shared" si="37"/>
        <v>ons</v>
      </c>
    </row>
    <row r="1200" spans="1:14" ht="15" customHeight="1" x14ac:dyDescent="0.25">
      <c r="A1200" s="23" cm="1">
        <f t="array" ref="A1200">IFERROR(
_xlfn.XLOOKUP($E1200&amp;"|"&amp;$F1200,
'Kör- och arbetstid'!$B$2:$B$377&amp;"|"&amp;'Kör- och arbetstid'!$C$2:$C$377,
'Kör- och arbetstid'!$A$2:$A$377),
"")</f>
        <v>81</v>
      </c>
      <c r="B1200" s="24" t="s">
        <v>2534</v>
      </c>
      <c r="C1200" s="24" t="s">
        <v>2659</v>
      </c>
      <c r="D1200" s="29">
        <v>230</v>
      </c>
      <c r="E1200" s="29" t="s">
        <v>2676</v>
      </c>
      <c r="F1200" s="24">
        <v>1</v>
      </c>
      <c r="G1200" s="29">
        <v>5</v>
      </c>
      <c r="H1200" s="29" t="s">
        <v>2670</v>
      </c>
      <c r="I1200" s="33" t="s">
        <v>2671</v>
      </c>
      <c r="J1200" s="38">
        <v>833</v>
      </c>
      <c r="K1200" s="24"/>
      <c r="L1200" s="26">
        <f>VLOOKUP(A1200,'Kör- och arbetstid'!$A$2:$N$377,13,FALSE)</f>
        <v>46225</v>
      </c>
      <c r="M1200" s="27">
        <f t="shared" si="36"/>
        <v>30</v>
      </c>
      <c r="N1200" s="28" t="str">
        <f t="shared" si="37"/>
        <v>ons</v>
      </c>
    </row>
    <row r="1201" spans="1:14" ht="15" customHeight="1" x14ac:dyDescent="0.25">
      <c r="A1201" s="23" cm="1">
        <f t="array" ref="A1201">IFERROR(
_xlfn.XLOOKUP($E1201&amp;"|"&amp;$F1201,
'Kör- och arbetstid'!$B$2:$B$377&amp;"|"&amp;'Kör- och arbetstid'!$C$2:$C$377,
'Kör- och arbetstid'!$A$2:$A$377),
"")</f>
        <v>81</v>
      </c>
      <c r="B1201" s="24" t="s">
        <v>2534</v>
      </c>
      <c r="C1201" s="24" t="s">
        <v>2659</v>
      </c>
      <c r="D1201" s="29">
        <v>230</v>
      </c>
      <c r="E1201" s="29" t="s">
        <v>2676</v>
      </c>
      <c r="F1201" s="24">
        <v>1</v>
      </c>
      <c r="G1201" s="29">
        <v>10</v>
      </c>
      <c r="H1201" s="29" t="s">
        <v>2672</v>
      </c>
      <c r="I1201" s="42" t="s">
        <v>2673</v>
      </c>
      <c r="J1201" s="38">
        <v>623</v>
      </c>
      <c r="K1201" s="24"/>
      <c r="L1201" s="26">
        <f>VLOOKUP(A1201,'Kör- och arbetstid'!$A$2:$N$377,13,FALSE)</f>
        <v>46225</v>
      </c>
      <c r="M1201" s="27">
        <f t="shared" si="36"/>
        <v>30</v>
      </c>
      <c r="N1201" s="28" t="str">
        <f t="shared" si="37"/>
        <v>ons</v>
      </c>
    </row>
    <row r="1202" spans="1:14" ht="15" customHeight="1" x14ac:dyDescent="0.25">
      <c r="A1202" s="23" cm="1">
        <f t="array" ref="A1202">IFERROR(
_xlfn.XLOOKUP($E1202&amp;"|"&amp;$F1202,
'Kör- och arbetstid'!$B$2:$B$377&amp;"|"&amp;'Kör- och arbetstid'!$C$2:$C$377,
'Kör- och arbetstid'!$A$2:$A$377),
"")</f>
        <v>81</v>
      </c>
      <c r="B1202" s="24" t="s">
        <v>2534</v>
      </c>
      <c r="C1202" s="24" t="s">
        <v>2659</v>
      </c>
      <c r="D1202" s="29">
        <v>230</v>
      </c>
      <c r="E1202" s="29" t="s">
        <v>2676</v>
      </c>
      <c r="F1202" s="24">
        <v>1</v>
      </c>
      <c r="G1202" s="29">
        <v>11</v>
      </c>
      <c r="H1202" s="29" t="s">
        <v>2674</v>
      </c>
      <c r="I1202" s="42" t="s">
        <v>2675</v>
      </c>
      <c r="J1202" s="38">
        <v>1312</v>
      </c>
      <c r="K1202" s="24"/>
      <c r="L1202" s="26">
        <f>VLOOKUP(A1202,'Kör- och arbetstid'!$A$2:$N$377,13,FALSE)</f>
        <v>46225</v>
      </c>
      <c r="M1202" s="27">
        <f t="shared" si="36"/>
        <v>30</v>
      </c>
      <c r="N1202" s="28" t="str">
        <f t="shared" si="37"/>
        <v>ons</v>
      </c>
    </row>
    <row r="1203" spans="1:14" ht="15" customHeight="1" x14ac:dyDescent="0.25">
      <c r="A1203" s="23" cm="1">
        <f t="array" ref="A1203">IFERROR(
_xlfn.XLOOKUP($E1203&amp;"|"&amp;$F1203,
'Kör- och arbetstid'!$B$2:$B$377&amp;"|"&amp;'Kör- och arbetstid'!$C$2:$C$377,
'Kör- och arbetstid'!$A$2:$A$377),
"")</f>
        <v>81</v>
      </c>
      <c r="B1203" s="24" t="s">
        <v>2534</v>
      </c>
      <c r="C1203" s="24" t="s">
        <v>2659</v>
      </c>
      <c r="D1203" s="29">
        <v>234</v>
      </c>
      <c r="E1203" s="29" t="s">
        <v>2676</v>
      </c>
      <c r="F1203" s="24">
        <v>1</v>
      </c>
      <c r="G1203" s="29">
        <v>31</v>
      </c>
      <c r="H1203" s="29" t="s">
        <v>2677</v>
      </c>
      <c r="I1203" s="29" t="s">
        <v>2678</v>
      </c>
      <c r="J1203" s="38">
        <v>404</v>
      </c>
      <c r="K1203" s="24"/>
      <c r="L1203" s="26">
        <f>VLOOKUP(A1203,'Kör- och arbetstid'!$A$2:$N$377,13,FALSE)</f>
        <v>46225</v>
      </c>
      <c r="M1203" s="27">
        <f t="shared" si="36"/>
        <v>30</v>
      </c>
      <c r="N1203" s="28" t="str">
        <f t="shared" si="37"/>
        <v>ons</v>
      </c>
    </row>
    <row r="1204" spans="1:14" ht="15" customHeight="1" x14ac:dyDescent="0.25">
      <c r="A1204" s="23" cm="1">
        <f t="array" ref="A1204">IFERROR(
_xlfn.XLOOKUP($E1204&amp;"|"&amp;$F1204,
'Kör- och arbetstid'!$B$2:$B$377&amp;"|"&amp;'Kör- och arbetstid'!$C$2:$C$377,
'Kör- och arbetstid'!$A$2:$A$377),
"")</f>
        <v>81</v>
      </c>
      <c r="B1204" s="24" t="s">
        <v>2534</v>
      </c>
      <c r="C1204" s="24" t="s">
        <v>2659</v>
      </c>
      <c r="D1204" s="29">
        <v>234</v>
      </c>
      <c r="E1204" s="29" t="s">
        <v>2676</v>
      </c>
      <c r="F1204" s="24">
        <v>1</v>
      </c>
      <c r="G1204" s="29">
        <v>3</v>
      </c>
      <c r="H1204" s="29" t="s">
        <v>2679</v>
      </c>
      <c r="I1204" s="29" t="s">
        <v>2680</v>
      </c>
      <c r="J1204" s="38">
        <v>1134</v>
      </c>
      <c r="K1204" s="24"/>
      <c r="L1204" s="26">
        <f>VLOOKUP(A1204,'Kör- och arbetstid'!$A$2:$N$377,13,FALSE)</f>
        <v>46225</v>
      </c>
      <c r="M1204" s="27">
        <f t="shared" si="36"/>
        <v>30</v>
      </c>
      <c r="N1204" s="28" t="str">
        <f t="shared" si="37"/>
        <v>ons</v>
      </c>
    </row>
    <row r="1205" spans="1:14" ht="15" customHeight="1" x14ac:dyDescent="0.25">
      <c r="A1205" s="23" cm="1">
        <f t="array" ref="A1205">IFERROR(
_xlfn.XLOOKUP($E1205&amp;"|"&amp;$F1205,
'Kör- och arbetstid'!$B$2:$B$377&amp;"|"&amp;'Kör- och arbetstid'!$C$2:$C$377,
'Kör- och arbetstid'!$A$2:$A$377),
"")</f>
        <v>81</v>
      </c>
      <c r="B1205" s="24" t="s">
        <v>2534</v>
      </c>
      <c r="C1205" s="24" t="s">
        <v>2659</v>
      </c>
      <c r="D1205" s="29">
        <v>234</v>
      </c>
      <c r="E1205" s="29" t="s">
        <v>2676</v>
      </c>
      <c r="F1205" s="24">
        <v>1</v>
      </c>
      <c r="G1205" s="29">
        <v>2</v>
      </c>
      <c r="H1205" s="29" t="s">
        <v>2681</v>
      </c>
      <c r="I1205" s="29" t="s">
        <v>2682</v>
      </c>
      <c r="J1205" s="38">
        <v>866</v>
      </c>
      <c r="K1205" s="24"/>
      <c r="L1205" s="26">
        <f>VLOOKUP(A1205,'Kör- och arbetstid'!$A$2:$N$377,13,FALSE)</f>
        <v>46225</v>
      </c>
      <c r="M1205" s="27">
        <f t="shared" si="36"/>
        <v>30</v>
      </c>
      <c r="N1205" s="28" t="str">
        <f t="shared" si="37"/>
        <v>ons</v>
      </c>
    </row>
    <row r="1206" spans="1:14" ht="15" customHeight="1" x14ac:dyDescent="0.25">
      <c r="A1206" s="23" cm="1">
        <f t="array" ref="A1206">IFERROR(
_xlfn.XLOOKUP($E1206&amp;"|"&amp;$F1206,
'Kör- och arbetstid'!$B$2:$B$377&amp;"|"&amp;'Kör- och arbetstid'!$C$2:$C$377,
'Kör- och arbetstid'!$A$2:$A$377),
"")</f>
        <v>81</v>
      </c>
      <c r="B1206" s="24" t="s">
        <v>2534</v>
      </c>
      <c r="C1206" s="24" t="s">
        <v>2659</v>
      </c>
      <c r="D1206" s="29">
        <v>234</v>
      </c>
      <c r="E1206" s="29" t="s">
        <v>2676</v>
      </c>
      <c r="F1206" s="24">
        <v>1</v>
      </c>
      <c r="G1206" s="29">
        <v>40</v>
      </c>
      <c r="H1206" s="29" t="s">
        <v>2683</v>
      </c>
      <c r="I1206" s="29" t="s">
        <v>2684</v>
      </c>
      <c r="J1206" s="38">
        <v>68</v>
      </c>
      <c r="K1206" s="24"/>
      <c r="L1206" s="26">
        <f>VLOOKUP(A1206,'Kör- och arbetstid'!$A$2:$N$377,13,FALSE)</f>
        <v>46225</v>
      </c>
      <c r="M1206" s="27">
        <f t="shared" si="36"/>
        <v>30</v>
      </c>
      <c r="N1206" s="28" t="str">
        <f t="shared" si="37"/>
        <v>ons</v>
      </c>
    </row>
    <row r="1207" spans="1:14" ht="15" customHeight="1" x14ac:dyDescent="0.25">
      <c r="A1207" s="23" cm="1">
        <f t="array" ref="A1207">IFERROR(
_xlfn.XLOOKUP($E1207&amp;"|"&amp;$F1207,
'Kör- och arbetstid'!$B$2:$B$377&amp;"|"&amp;'Kör- och arbetstid'!$C$2:$C$377,
'Kör- och arbetstid'!$A$2:$A$377),
"")</f>
        <v>81</v>
      </c>
      <c r="B1207" s="24" t="s">
        <v>2534</v>
      </c>
      <c r="C1207" s="24" t="s">
        <v>2659</v>
      </c>
      <c r="D1207" s="29">
        <v>234</v>
      </c>
      <c r="E1207" s="29" t="s">
        <v>2676</v>
      </c>
      <c r="F1207" s="24">
        <v>1</v>
      </c>
      <c r="G1207" s="29">
        <v>45</v>
      </c>
      <c r="H1207" s="29" t="s">
        <v>2685</v>
      </c>
      <c r="I1207" s="29" t="s">
        <v>2686</v>
      </c>
      <c r="J1207" s="38">
        <v>289</v>
      </c>
      <c r="K1207" s="24"/>
      <c r="L1207" s="26">
        <f>VLOOKUP(A1207,'Kör- och arbetstid'!$A$2:$N$377,13,FALSE)</f>
        <v>46225</v>
      </c>
      <c r="M1207" s="27">
        <f t="shared" si="36"/>
        <v>30</v>
      </c>
      <c r="N1207" s="28" t="str">
        <f t="shared" si="37"/>
        <v>ons</v>
      </c>
    </row>
    <row r="1208" spans="1:14" ht="15" customHeight="1" x14ac:dyDescent="0.25">
      <c r="A1208" s="23" cm="1">
        <f t="array" ref="A1208">IFERROR(
_xlfn.XLOOKUP($E1208&amp;"|"&amp;$F1208,
'Kör- och arbetstid'!$B$2:$B$377&amp;"|"&amp;'Kör- och arbetstid'!$C$2:$C$377,
'Kör- och arbetstid'!$A$2:$A$377),
"")</f>
        <v>81</v>
      </c>
      <c r="B1208" s="24" t="s">
        <v>2534</v>
      </c>
      <c r="C1208" s="24" t="s">
        <v>2659</v>
      </c>
      <c r="D1208" s="29">
        <v>234</v>
      </c>
      <c r="E1208" s="29" t="s">
        <v>2676</v>
      </c>
      <c r="F1208" s="24">
        <v>1</v>
      </c>
      <c r="G1208" s="29">
        <v>1</v>
      </c>
      <c r="H1208" s="29" t="s">
        <v>2687</v>
      </c>
      <c r="I1208" s="29" t="s">
        <v>2688</v>
      </c>
      <c r="J1208" s="38">
        <v>443</v>
      </c>
      <c r="K1208" s="24"/>
      <c r="L1208" s="26">
        <f>VLOOKUP(A1208,'Kör- och arbetstid'!$A$2:$N$377,13,FALSE)</f>
        <v>46225</v>
      </c>
      <c r="M1208" s="27">
        <f t="shared" si="36"/>
        <v>30</v>
      </c>
      <c r="N1208" s="28" t="str">
        <f t="shared" si="37"/>
        <v>ons</v>
      </c>
    </row>
    <row r="1209" spans="1:14" ht="15" customHeight="1" x14ac:dyDescent="0.25">
      <c r="A1209" s="23" cm="1">
        <f t="array" ref="A1209">IFERROR(
_xlfn.XLOOKUP($E1209&amp;"|"&amp;$F1209,
'Kör- och arbetstid'!$B$2:$B$377&amp;"|"&amp;'Kör- och arbetstid'!$C$2:$C$377,
'Kör- och arbetstid'!$A$2:$A$377),
"")</f>
        <v>81</v>
      </c>
      <c r="B1209" s="24" t="s">
        <v>2534</v>
      </c>
      <c r="C1209" s="24" t="s">
        <v>2659</v>
      </c>
      <c r="D1209" s="29">
        <v>234</v>
      </c>
      <c r="E1209" s="29" t="s">
        <v>2676</v>
      </c>
      <c r="F1209" s="24">
        <v>1</v>
      </c>
      <c r="G1209" s="29">
        <v>50</v>
      </c>
      <c r="H1209" s="29" t="s">
        <v>2689</v>
      </c>
      <c r="I1209" s="29" t="s">
        <v>2690</v>
      </c>
      <c r="J1209" s="38">
        <v>103</v>
      </c>
      <c r="K1209" s="24"/>
      <c r="L1209" s="26">
        <f>VLOOKUP(A1209,'Kör- och arbetstid'!$A$2:$N$377,13,FALSE)</f>
        <v>46225</v>
      </c>
      <c r="M1209" s="27">
        <f t="shared" si="36"/>
        <v>30</v>
      </c>
      <c r="N1209" s="28" t="str">
        <f t="shared" si="37"/>
        <v>ons</v>
      </c>
    </row>
    <row r="1210" spans="1:14" ht="15" customHeight="1" x14ac:dyDescent="0.25">
      <c r="A1210" s="23" cm="1">
        <f t="array" ref="A1210">IFERROR(
_xlfn.XLOOKUP($E1210&amp;"|"&amp;$F1210,
'Kör- och arbetstid'!$B$2:$B$377&amp;"|"&amp;'Kör- och arbetstid'!$C$2:$C$377,
'Kör- och arbetstid'!$A$2:$A$377),
"")</f>
        <v>81</v>
      </c>
      <c r="B1210" s="24" t="s">
        <v>2534</v>
      </c>
      <c r="C1210" s="24" t="s">
        <v>2659</v>
      </c>
      <c r="D1210" s="29">
        <v>234</v>
      </c>
      <c r="E1210" s="29" t="s">
        <v>2676</v>
      </c>
      <c r="F1210" s="24">
        <v>1</v>
      </c>
      <c r="G1210" s="29">
        <v>41</v>
      </c>
      <c r="H1210" s="29" t="s">
        <v>2691</v>
      </c>
      <c r="I1210" s="29" t="s">
        <v>2684</v>
      </c>
      <c r="J1210" s="38">
        <v>39</v>
      </c>
      <c r="K1210" s="24"/>
      <c r="L1210" s="26">
        <f>VLOOKUP(A1210,'Kör- och arbetstid'!$A$2:$N$377,13,FALSE)</f>
        <v>46225</v>
      </c>
      <c r="M1210" s="27">
        <f t="shared" si="36"/>
        <v>30</v>
      </c>
      <c r="N1210" s="28" t="str">
        <f t="shared" si="37"/>
        <v>ons</v>
      </c>
    </row>
    <row r="1211" spans="1:14" ht="15" customHeight="1" x14ac:dyDescent="0.25">
      <c r="A1211" s="23" cm="1">
        <f t="array" ref="A1211">IFERROR(
_xlfn.XLOOKUP($E1211&amp;"|"&amp;$F1211,
'Kör- och arbetstid'!$B$2:$B$377&amp;"|"&amp;'Kör- och arbetstid'!$C$2:$C$377,
'Kör- och arbetstid'!$A$2:$A$377),
"")</f>
        <v>81</v>
      </c>
      <c r="B1211" s="24" t="s">
        <v>2534</v>
      </c>
      <c r="C1211" s="24" t="s">
        <v>2659</v>
      </c>
      <c r="D1211" s="29">
        <v>234</v>
      </c>
      <c r="E1211" s="29" t="s">
        <v>2676</v>
      </c>
      <c r="F1211" s="24">
        <v>1</v>
      </c>
      <c r="G1211" s="29">
        <v>51</v>
      </c>
      <c r="H1211" s="29" t="s">
        <v>2692</v>
      </c>
      <c r="I1211" s="29" t="s">
        <v>2693</v>
      </c>
      <c r="J1211" s="38">
        <v>300</v>
      </c>
      <c r="K1211" s="24"/>
      <c r="L1211" s="26">
        <f>VLOOKUP(A1211,'Kör- och arbetstid'!$A$2:$N$377,13,FALSE)</f>
        <v>46225</v>
      </c>
      <c r="M1211" s="27">
        <f t="shared" si="36"/>
        <v>30</v>
      </c>
      <c r="N1211" s="28" t="str">
        <f t="shared" si="37"/>
        <v>ons</v>
      </c>
    </row>
    <row r="1212" spans="1:14" ht="15" customHeight="1" x14ac:dyDescent="0.25">
      <c r="A1212" s="23" cm="1">
        <f t="array" ref="A1212">IFERROR(
_xlfn.XLOOKUP($E1212&amp;"|"&amp;$F1212,
'Kör- och arbetstid'!$B$2:$B$377&amp;"|"&amp;'Kör- och arbetstid'!$C$2:$C$377,
'Kör- och arbetstid'!$A$2:$A$377),
"")</f>
        <v>81</v>
      </c>
      <c r="B1212" s="24" t="s">
        <v>2534</v>
      </c>
      <c r="C1212" s="24" t="s">
        <v>2659</v>
      </c>
      <c r="D1212" s="29">
        <v>234</v>
      </c>
      <c r="E1212" s="29" t="s">
        <v>2676</v>
      </c>
      <c r="F1212" s="24">
        <v>1</v>
      </c>
      <c r="G1212" s="29">
        <v>34</v>
      </c>
      <c r="H1212" s="29" t="s">
        <v>2694</v>
      </c>
      <c r="I1212" s="29" t="s">
        <v>2695</v>
      </c>
      <c r="J1212" s="38">
        <v>262</v>
      </c>
      <c r="K1212" s="24"/>
      <c r="L1212" s="26">
        <f>VLOOKUP(A1212,'Kör- och arbetstid'!$A$2:$N$377,13,FALSE)</f>
        <v>46225</v>
      </c>
      <c r="M1212" s="27">
        <f t="shared" si="36"/>
        <v>30</v>
      </c>
      <c r="N1212" s="28" t="str">
        <f t="shared" si="37"/>
        <v>ons</v>
      </c>
    </row>
    <row r="1213" spans="1:14" ht="15" customHeight="1" x14ac:dyDescent="0.25">
      <c r="A1213" s="23" cm="1">
        <f t="array" ref="A1213">IFERROR(
_xlfn.XLOOKUP($E1213&amp;"|"&amp;$F1213,
'Kör- och arbetstid'!$B$2:$B$377&amp;"|"&amp;'Kör- och arbetstid'!$C$2:$C$377,
'Kör- och arbetstid'!$A$2:$A$377),
"")</f>
        <v>82</v>
      </c>
      <c r="B1213" s="29" t="s">
        <v>2534</v>
      </c>
      <c r="C1213" s="24" t="s">
        <v>2696</v>
      </c>
      <c r="D1213" s="24">
        <v>233</v>
      </c>
      <c r="E1213" s="24" t="s">
        <v>2696</v>
      </c>
      <c r="F1213" s="24">
        <v>1</v>
      </c>
      <c r="G1213" s="24">
        <v>4</v>
      </c>
      <c r="H1213" s="24" t="s">
        <v>2697</v>
      </c>
      <c r="I1213" s="24" t="s">
        <v>2698</v>
      </c>
      <c r="J1213" s="25">
        <v>774</v>
      </c>
      <c r="K1213" s="25"/>
      <c r="L1213" s="26">
        <f>VLOOKUP(A1213,'Kör- och arbetstid'!$A$2:$N$377,13,FALSE)</f>
        <v>46226</v>
      </c>
      <c r="M1213" s="27">
        <f t="shared" si="36"/>
        <v>30</v>
      </c>
      <c r="N1213" s="28" t="str">
        <f t="shared" si="37"/>
        <v>tor</v>
      </c>
    </row>
    <row r="1214" spans="1:14" ht="15" customHeight="1" x14ac:dyDescent="0.25">
      <c r="A1214" s="23" cm="1">
        <f t="array" ref="A1214">IFERROR(
_xlfn.XLOOKUP($E1214&amp;"|"&amp;$F1214,
'Kör- och arbetstid'!$B$2:$B$377&amp;"|"&amp;'Kör- och arbetstid'!$C$2:$C$377,
'Kör- och arbetstid'!$A$2:$A$377),
"")</f>
        <v>82</v>
      </c>
      <c r="B1214" s="24" t="s">
        <v>2534</v>
      </c>
      <c r="C1214" s="24" t="s">
        <v>2696</v>
      </c>
      <c r="D1214" s="24">
        <v>233</v>
      </c>
      <c r="E1214" s="24" t="s">
        <v>2696</v>
      </c>
      <c r="F1214" s="24">
        <v>1</v>
      </c>
      <c r="G1214" s="24">
        <v>3</v>
      </c>
      <c r="H1214" s="24" t="s">
        <v>2699</v>
      </c>
      <c r="I1214" s="37" t="s">
        <v>2700</v>
      </c>
      <c r="J1214" s="25">
        <v>917</v>
      </c>
      <c r="K1214" s="25"/>
      <c r="L1214" s="26">
        <f>VLOOKUP(A1214,'Kör- och arbetstid'!$A$2:$N$377,13,FALSE)</f>
        <v>46226</v>
      </c>
      <c r="M1214" s="27">
        <f t="shared" si="36"/>
        <v>30</v>
      </c>
      <c r="N1214" s="28" t="str">
        <f t="shared" si="37"/>
        <v>tor</v>
      </c>
    </row>
    <row r="1215" spans="1:14" ht="15" customHeight="1" x14ac:dyDescent="0.25">
      <c r="A1215" s="23" cm="1">
        <f t="array" ref="A1215">IFERROR(
_xlfn.XLOOKUP($E1215&amp;"|"&amp;$F1215,
'Kör- och arbetstid'!$B$2:$B$377&amp;"|"&amp;'Kör- och arbetstid'!$C$2:$C$377,
'Kör- och arbetstid'!$A$2:$A$377),
"")</f>
        <v>82</v>
      </c>
      <c r="B1215" s="24" t="s">
        <v>2534</v>
      </c>
      <c r="C1215" s="24" t="s">
        <v>2696</v>
      </c>
      <c r="D1215" s="24">
        <v>233</v>
      </c>
      <c r="E1215" s="24" t="s">
        <v>2696</v>
      </c>
      <c r="F1215" s="24">
        <v>1</v>
      </c>
      <c r="G1215" s="24">
        <v>2</v>
      </c>
      <c r="H1215" s="24" t="s">
        <v>2701</v>
      </c>
      <c r="I1215" s="24" t="s">
        <v>2702</v>
      </c>
      <c r="J1215" s="25">
        <v>1295</v>
      </c>
      <c r="K1215" s="25"/>
      <c r="L1215" s="26">
        <f>VLOOKUP(A1215,'Kör- och arbetstid'!$A$2:$N$377,13,FALSE)</f>
        <v>46226</v>
      </c>
      <c r="M1215" s="27">
        <f t="shared" si="36"/>
        <v>30</v>
      </c>
      <c r="N1215" s="28" t="str">
        <f t="shared" si="37"/>
        <v>tor</v>
      </c>
    </row>
    <row r="1216" spans="1:14" ht="15" customHeight="1" x14ac:dyDescent="0.25">
      <c r="A1216" s="23" cm="1">
        <f t="array" ref="A1216">IFERROR(
_xlfn.XLOOKUP($E1216&amp;"|"&amp;$F1216,
'Kör- och arbetstid'!$B$2:$B$377&amp;"|"&amp;'Kör- och arbetstid'!$C$2:$C$377,
'Kör- och arbetstid'!$A$2:$A$377),
"")</f>
        <v>82</v>
      </c>
      <c r="B1216" s="29" t="s">
        <v>2534</v>
      </c>
      <c r="C1216" s="24" t="s">
        <v>2553</v>
      </c>
      <c r="D1216" s="24">
        <v>211</v>
      </c>
      <c r="E1216" s="24" t="s">
        <v>2709</v>
      </c>
      <c r="F1216" s="24">
        <v>1</v>
      </c>
      <c r="G1216" s="24" t="s">
        <v>760</v>
      </c>
      <c r="H1216" s="24" t="s">
        <v>2707</v>
      </c>
      <c r="I1216" s="24" t="s">
        <v>2708</v>
      </c>
      <c r="J1216" s="24">
        <v>198</v>
      </c>
      <c r="K1216" s="25"/>
      <c r="L1216" s="26">
        <f>VLOOKUP(A1216,'Kör- och arbetstid'!$A$2:$N$377,13,FALSE)</f>
        <v>46226</v>
      </c>
      <c r="M1216" s="27">
        <f t="shared" si="36"/>
        <v>30</v>
      </c>
      <c r="N1216" s="28" t="str">
        <f t="shared" si="37"/>
        <v>tor</v>
      </c>
    </row>
    <row r="1217" spans="1:14" ht="15" customHeight="1" x14ac:dyDescent="0.25">
      <c r="A1217" s="23" cm="1">
        <f t="array" ref="A1217">IFERROR(
_xlfn.XLOOKUP($E1217&amp;"|"&amp;$F1217,
'Kör- och arbetstid'!$B$2:$B$377&amp;"|"&amp;'Kör- och arbetstid'!$C$2:$C$377,
'Kör- och arbetstid'!$A$2:$A$377),
"")</f>
        <v>82</v>
      </c>
      <c r="B1217" s="29" t="s">
        <v>2534</v>
      </c>
      <c r="C1217" s="24" t="s">
        <v>2553</v>
      </c>
      <c r="D1217" s="29">
        <v>211</v>
      </c>
      <c r="E1217" s="24" t="s">
        <v>2709</v>
      </c>
      <c r="F1217" s="24">
        <v>1</v>
      </c>
      <c r="G1217" s="29">
        <v>3</v>
      </c>
      <c r="H1217" s="29" t="s">
        <v>2710</v>
      </c>
      <c r="I1217" s="29" t="s">
        <v>2711</v>
      </c>
      <c r="J1217" s="25">
        <v>897</v>
      </c>
      <c r="K1217" s="30"/>
      <c r="L1217" s="26">
        <f>VLOOKUP(A1217,'Kör- och arbetstid'!$A$2:$N$377,13,FALSE)</f>
        <v>46226</v>
      </c>
      <c r="M1217" s="27">
        <f t="shared" si="36"/>
        <v>30</v>
      </c>
      <c r="N1217" s="28" t="str">
        <f t="shared" si="37"/>
        <v>tor</v>
      </c>
    </row>
    <row r="1218" spans="1:14" ht="15" customHeight="1" x14ac:dyDescent="0.25">
      <c r="A1218" s="23" cm="1">
        <f t="array" ref="A1218">IFERROR(
_xlfn.XLOOKUP($E1218&amp;"|"&amp;$F1218,
'Kör- och arbetstid'!$B$2:$B$377&amp;"|"&amp;'Kör- och arbetstid'!$C$2:$C$377,
'Kör- och arbetstid'!$A$2:$A$377),
"")</f>
        <v>82</v>
      </c>
      <c r="B1218" s="29" t="s">
        <v>2534</v>
      </c>
      <c r="C1218" s="24" t="s">
        <v>2553</v>
      </c>
      <c r="D1218" s="29">
        <v>211</v>
      </c>
      <c r="E1218" s="24" t="s">
        <v>2709</v>
      </c>
      <c r="F1218" s="24">
        <v>1</v>
      </c>
      <c r="G1218" s="29">
        <v>1</v>
      </c>
      <c r="H1218" s="29" t="s">
        <v>2712</v>
      </c>
      <c r="I1218" s="29" t="s">
        <v>2713</v>
      </c>
      <c r="J1218" s="25">
        <v>920</v>
      </c>
      <c r="K1218" s="30"/>
      <c r="L1218" s="26">
        <f>VLOOKUP(A1218,'Kör- och arbetstid'!$A$2:$N$377,13,FALSE)</f>
        <v>46226</v>
      </c>
      <c r="M1218" s="27">
        <f t="shared" si="36"/>
        <v>30</v>
      </c>
      <c r="N1218" s="28" t="str">
        <f t="shared" si="37"/>
        <v>tor</v>
      </c>
    </row>
    <row r="1219" spans="1:14" ht="15" customHeight="1" x14ac:dyDescent="0.25">
      <c r="A1219" s="23" cm="1">
        <f t="array" ref="A1219">IFERROR(
_xlfn.XLOOKUP($E1219&amp;"|"&amp;$F1219,
'Kör- och arbetstid'!$B$2:$B$377&amp;"|"&amp;'Kör- och arbetstid'!$C$2:$C$377,
'Kör- och arbetstid'!$A$2:$A$377),
"")</f>
        <v>82</v>
      </c>
      <c r="B1219" s="29" t="s">
        <v>2534</v>
      </c>
      <c r="C1219" s="24" t="s">
        <v>2553</v>
      </c>
      <c r="D1219" s="29">
        <v>211</v>
      </c>
      <c r="E1219" s="24" t="s">
        <v>2709</v>
      </c>
      <c r="F1219" s="24">
        <v>1</v>
      </c>
      <c r="G1219" s="29">
        <v>2</v>
      </c>
      <c r="H1219" s="29" t="s">
        <v>2714</v>
      </c>
      <c r="I1219" s="29" t="s">
        <v>2715</v>
      </c>
      <c r="J1219" s="25">
        <v>1369</v>
      </c>
      <c r="K1219" s="30"/>
      <c r="L1219" s="26">
        <f>VLOOKUP(A1219,'Kör- och arbetstid'!$A$2:$N$377,13,FALSE)</f>
        <v>46226</v>
      </c>
      <c r="M1219" s="27">
        <f t="shared" si="36"/>
        <v>30</v>
      </c>
      <c r="N1219" s="28" t="str">
        <f t="shared" si="37"/>
        <v>tor</v>
      </c>
    </row>
    <row r="1220" spans="1:14" ht="15" customHeight="1" x14ac:dyDescent="0.25">
      <c r="A1220" s="23" cm="1">
        <f t="array" ref="A1220">IFERROR(
_xlfn.XLOOKUP($E1220&amp;"|"&amp;$F1220,
'Kör- och arbetstid'!$B$2:$B$377&amp;"|"&amp;'Kör- och arbetstid'!$C$2:$C$377,
'Kör- och arbetstid'!$A$2:$A$377),
"")</f>
        <v>83</v>
      </c>
      <c r="B1220" s="24" t="s">
        <v>2534</v>
      </c>
      <c r="C1220" s="24" t="s">
        <v>2716</v>
      </c>
      <c r="D1220" s="24">
        <v>211</v>
      </c>
      <c r="E1220" s="29" t="s">
        <v>2716</v>
      </c>
      <c r="F1220" s="24">
        <v>1</v>
      </c>
      <c r="G1220" s="24">
        <v>3</v>
      </c>
      <c r="H1220" s="24" t="s">
        <v>2717</v>
      </c>
      <c r="I1220" s="24" t="s">
        <v>2718</v>
      </c>
      <c r="J1220" s="24">
        <v>619</v>
      </c>
      <c r="K1220" s="25"/>
      <c r="L1220" s="26">
        <f>VLOOKUP(A1220,'Kör- och arbetstid'!$A$2:$N$377,13,FALSE)</f>
        <v>46227</v>
      </c>
      <c r="M1220" s="27">
        <f t="shared" si="36"/>
        <v>30</v>
      </c>
      <c r="N1220" s="28" t="str">
        <f t="shared" si="37"/>
        <v>fre</v>
      </c>
    </row>
    <row r="1221" spans="1:14" ht="15" customHeight="1" x14ac:dyDescent="0.25">
      <c r="A1221" s="23" cm="1">
        <f t="array" ref="A1221">IFERROR(
_xlfn.XLOOKUP($E1221&amp;"|"&amp;$F1221,
'Kör- och arbetstid'!$B$2:$B$377&amp;"|"&amp;'Kör- och arbetstid'!$C$2:$C$377,
'Kör- och arbetstid'!$A$2:$A$377),
"")</f>
        <v>83</v>
      </c>
      <c r="B1221" s="24" t="s">
        <v>2534</v>
      </c>
      <c r="C1221" s="24" t="s">
        <v>2716</v>
      </c>
      <c r="D1221" s="29">
        <v>211</v>
      </c>
      <c r="E1221" s="29" t="s">
        <v>2716</v>
      </c>
      <c r="F1221" s="24">
        <v>1</v>
      </c>
      <c r="G1221" s="29" t="s">
        <v>760</v>
      </c>
      <c r="H1221" s="29" t="s">
        <v>2719</v>
      </c>
      <c r="I1221" s="29" t="s">
        <v>2720</v>
      </c>
      <c r="J1221" s="25">
        <v>403</v>
      </c>
      <c r="K1221" s="30"/>
      <c r="L1221" s="26">
        <f>VLOOKUP(A1221,'Kör- och arbetstid'!$A$2:$N$377,13,FALSE)</f>
        <v>46227</v>
      </c>
      <c r="M1221" s="27">
        <f t="shared" si="36"/>
        <v>30</v>
      </c>
      <c r="N1221" s="28" t="str">
        <f t="shared" si="37"/>
        <v>fre</v>
      </c>
    </row>
    <row r="1222" spans="1:14" ht="15" customHeight="1" x14ac:dyDescent="0.25">
      <c r="A1222" s="23" cm="1">
        <f t="array" ref="A1222">IFERROR(
_xlfn.XLOOKUP($E1222&amp;"|"&amp;$F1222,
'Kör- och arbetstid'!$B$2:$B$377&amp;"|"&amp;'Kör- och arbetstid'!$C$2:$C$377,
'Kör- och arbetstid'!$A$2:$A$377),
"")</f>
        <v>83</v>
      </c>
      <c r="B1222" s="24" t="s">
        <v>2534</v>
      </c>
      <c r="C1222" s="24" t="s">
        <v>2716</v>
      </c>
      <c r="D1222" s="29">
        <v>211</v>
      </c>
      <c r="E1222" s="29" t="s">
        <v>2716</v>
      </c>
      <c r="F1222" s="24">
        <v>1</v>
      </c>
      <c r="G1222" s="29">
        <v>1</v>
      </c>
      <c r="H1222" s="34" t="s">
        <v>2721</v>
      </c>
      <c r="I1222" s="29" t="s">
        <v>2722</v>
      </c>
      <c r="J1222" s="35">
        <v>883</v>
      </c>
      <c r="K1222" s="30"/>
      <c r="L1222" s="26">
        <f>VLOOKUP(A1222,'Kör- och arbetstid'!$A$2:$N$377,13,FALSE)</f>
        <v>46227</v>
      </c>
      <c r="M1222" s="27">
        <f t="shared" si="36"/>
        <v>30</v>
      </c>
      <c r="N1222" s="28" t="str">
        <f t="shared" si="37"/>
        <v>fre</v>
      </c>
    </row>
    <row r="1223" spans="1:14" ht="15" customHeight="1" x14ac:dyDescent="0.25">
      <c r="A1223" s="23" cm="1">
        <f t="array" ref="A1223">IFERROR(
_xlfn.XLOOKUP($E1223&amp;"|"&amp;$F1223,
'Kör- och arbetstid'!$B$2:$B$377&amp;"|"&amp;'Kör- och arbetstid'!$C$2:$C$377,
'Kör- och arbetstid'!$A$2:$A$377),
"")</f>
        <v>83</v>
      </c>
      <c r="B1223" s="24" t="s">
        <v>2534</v>
      </c>
      <c r="C1223" s="24" t="s">
        <v>2723</v>
      </c>
      <c r="D1223" s="24">
        <v>211</v>
      </c>
      <c r="E1223" s="24" t="s">
        <v>2724</v>
      </c>
      <c r="F1223" s="24">
        <v>1</v>
      </c>
      <c r="G1223" s="24" t="s">
        <v>2725</v>
      </c>
      <c r="H1223" s="24" t="s">
        <v>2726</v>
      </c>
      <c r="I1223" s="24" t="s">
        <v>2727</v>
      </c>
      <c r="J1223" s="24">
        <v>127</v>
      </c>
      <c r="K1223" s="24"/>
      <c r="L1223" s="26">
        <f>VLOOKUP(A1223,'Kör- och arbetstid'!$A$2:$N$377,13,FALSE)</f>
        <v>46227</v>
      </c>
      <c r="M1223" s="27">
        <f t="shared" si="36"/>
        <v>30</v>
      </c>
      <c r="N1223" s="28" t="str">
        <f t="shared" si="37"/>
        <v>fre</v>
      </c>
    </row>
    <row r="1224" spans="1:14" ht="15" customHeight="1" x14ac:dyDescent="0.25">
      <c r="A1224" s="23" cm="1">
        <f t="array" ref="A1224">IFERROR(
_xlfn.XLOOKUP($E1224&amp;"|"&amp;$F1224,
'Kör- och arbetstid'!$B$2:$B$377&amp;"|"&amp;'Kör- och arbetstid'!$C$2:$C$377,
'Kör- och arbetstid'!$A$2:$A$377),
"")</f>
        <v>83</v>
      </c>
      <c r="B1224" s="24" t="s">
        <v>2534</v>
      </c>
      <c r="C1224" s="24" t="s">
        <v>2723</v>
      </c>
      <c r="D1224" s="24">
        <v>211</v>
      </c>
      <c r="E1224" s="24" t="s">
        <v>2724</v>
      </c>
      <c r="F1224" s="24">
        <v>1</v>
      </c>
      <c r="G1224" s="24" t="s">
        <v>2728</v>
      </c>
      <c r="H1224" s="24" t="s">
        <v>2729</v>
      </c>
      <c r="I1224" s="24" t="s">
        <v>2730</v>
      </c>
      <c r="J1224" s="24">
        <v>216</v>
      </c>
      <c r="K1224" s="24"/>
      <c r="L1224" s="26">
        <f>VLOOKUP(A1224,'Kör- och arbetstid'!$A$2:$N$377,13,FALSE)</f>
        <v>46227</v>
      </c>
      <c r="M1224" s="27">
        <f t="shared" si="36"/>
        <v>30</v>
      </c>
      <c r="N1224" s="28" t="str">
        <f t="shared" si="37"/>
        <v>fre</v>
      </c>
    </row>
    <row r="1225" spans="1:14" ht="15" customHeight="1" x14ac:dyDescent="0.25">
      <c r="A1225" s="23" cm="1">
        <f t="array" ref="A1225">IFERROR(
_xlfn.XLOOKUP($E1225&amp;"|"&amp;$F1225,
'Kör- och arbetstid'!$B$2:$B$377&amp;"|"&amp;'Kör- och arbetstid'!$C$2:$C$377,
'Kör- och arbetstid'!$A$2:$A$377),
"")</f>
        <v>83</v>
      </c>
      <c r="B1225" s="24" t="s">
        <v>2534</v>
      </c>
      <c r="C1225" s="24" t="s">
        <v>2723</v>
      </c>
      <c r="D1225" s="24">
        <v>211</v>
      </c>
      <c r="E1225" s="24" t="s">
        <v>2724</v>
      </c>
      <c r="F1225" s="24">
        <v>1</v>
      </c>
      <c r="G1225" s="24" t="s">
        <v>2731</v>
      </c>
      <c r="H1225" s="24" t="s">
        <v>2732</v>
      </c>
      <c r="I1225" s="24" t="s">
        <v>2733</v>
      </c>
      <c r="J1225" s="24">
        <v>77</v>
      </c>
      <c r="K1225" s="24"/>
      <c r="L1225" s="26">
        <f>VLOOKUP(A1225,'Kör- och arbetstid'!$A$2:$N$377,13,FALSE)</f>
        <v>46227</v>
      </c>
      <c r="M1225" s="27">
        <f t="shared" ref="M1225:M1287" si="38">_xlfn.ISOWEEKNUM(L1225)</f>
        <v>30</v>
      </c>
      <c r="N1225" s="28" t="str">
        <f t="shared" ref="N1225:N1287" si="39">TEXT(L1225,"DDD")</f>
        <v>fre</v>
      </c>
    </row>
    <row r="1226" spans="1:14" ht="15" customHeight="1" x14ac:dyDescent="0.25">
      <c r="A1226" s="23" cm="1">
        <f t="array" ref="A1226">IFERROR(
_xlfn.XLOOKUP($E1226&amp;"|"&amp;$F1226,
'Kör- och arbetstid'!$B$2:$B$377&amp;"|"&amp;'Kör- och arbetstid'!$C$2:$C$377,
'Kör- och arbetstid'!$A$2:$A$377),
"")</f>
        <v>83</v>
      </c>
      <c r="B1226" s="24" t="s">
        <v>2534</v>
      </c>
      <c r="C1226" s="24" t="s">
        <v>2723</v>
      </c>
      <c r="D1226" s="24">
        <v>211</v>
      </c>
      <c r="E1226" s="24" t="s">
        <v>2724</v>
      </c>
      <c r="F1226" s="24">
        <v>1</v>
      </c>
      <c r="G1226" s="24" t="s">
        <v>1559</v>
      </c>
      <c r="H1226" s="24" t="s">
        <v>2734</v>
      </c>
      <c r="I1226" s="24" t="s">
        <v>2735</v>
      </c>
      <c r="J1226" s="24">
        <v>127</v>
      </c>
      <c r="K1226" s="24"/>
      <c r="L1226" s="26">
        <f>VLOOKUP(A1226,'Kör- och arbetstid'!$A$2:$N$377,13,FALSE)</f>
        <v>46227</v>
      </c>
      <c r="M1226" s="27">
        <f t="shared" si="38"/>
        <v>30</v>
      </c>
      <c r="N1226" s="28" t="str">
        <f t="shared" si="39"/>
        <v>fre</v>
      </c>
    </row>
    <row r="1227" spans="1:14" ht="15" customHeight="1" x14ac:dyDescent="0.25">
      <c r="A1227" s="23" cm="1">
        <f t="array" ref="A1227">IFERROR(
_xlfn.XLOOKUP($E1227&amp;"|"&amp;$F1227,
'Kör- och arbetstid'!$B$2:$B$377&amp;"|"&amp;'Kör- och arbetstid'!$C$2:$C$377,
'Kör- och arbetstid'!$A$2:$A$377),
"")</f>
        <v>83</v>
      </c>
      <c r="B1227" s="24" t="s">
        <v>2534</v>
      </c>
      <c r="C1227" s="24" t="s">
        <v>2723</v>
      </c>
      <c r="D1227" s="24">
        <v>211</v>
      </c>
      <c r="E1227" s="24" t="s">
        <v>2724</v>
      </c>
      <c r="F1227" s="24">
        <v>1</v>
      </c>
      <c r="G1227" s="24" t="s">
        <v>2736</v>
      </c>
      <c r="H1227" s="24" t="s">
        <v>2737</v>
      </c>
      <c r="I1227" s="24" t="s">
        <v>2738</v>
      </c>
      <c r="J1227" s="24">
        <v>96</v>
      </c>
      <c r="K1227" s="24"/>
      <c r="L1227" s="26">
        <f>VLOOKUP(A1227,'Kör- och arbetstid'!$A$2:$N$377,13,FALSE)</f>
        <v>46227</v>
      </c>
      <c r="M1227" s="27">
        <f t="shared" si="38"/>
        <v>30</v>
      </c>
      <c r="N1227" s="28" t="str">
        <f t="shared" si="39"/>
        <v>fre</v>
      </c>
    </row>
    <row r="1228" spans="1:14" ht="15" customHeight="1" x14ac:dyDescent="0.25">
      <c r="A1228" s="23" cm="1">
        <f t="array" ref="A1228">IFERROR(
_xlfn.XLOOKUP($E1228&amp;"|"&amp;$F1228,
'Kör- och arbetstid'!$B$2:$B$377&amp;"|"&amp;'Kör- och arbetstid'!$C$2:$C$377,
'Kör- och arbetstid'!$A$2:$A$377),
"")</f>
        <v>83</v>
      </c>
      <c r="B1228" s="29" t="s">
        <v>2534</v>
      </c>
      <c r="C1228" s="24" t="s">
        <v>2723</v>
      </c>
      <c r="D1228" s="29">
        <v>211</v>
      </c>
      <c r="E1228" s="24" t="s">
        <v>2724</v>
      </c>
      <c r="F1228" s="24">
        <v>1</v>
      </c>
      <c r="G1228" s="29" t="s">
        <v>2739</v>
      </c>
      <c r="H1228" s="29" t="s">
        <v>2740</v>
      </c>
      <c r="I1228" s="29" t="s">
        <v>2741</v>
      </c>
      <c r="J1228" s="24">
        <v>161</v>
      </c>
      <c r="K1228" s="24"/>
      <c r="L1228" s="26">
        <f>VLOOKUP(A1228,'Kör- och arbetstid'!$A$2:$N$377,13,FALSE)</f>
        <v>46227</v>
      </c>
      <c r="M1228" s="27">
        <f t="shared" si="38"/>
        <v>30</v>
      </c>
      <c r="N1228" s="28" t="str">
        <f t="shared" si="39"/>
        <v>fre</v>
      </c>
    </row>
    <row r="1229" spans="1:14" ht="15" customHeight="1" x14ac:dyDescent="0.25">
      <c r="A1229" s="23" cm="1">
        <f t="array" ref="A1229">IFERROR(
_xlfn.XLOOKUP($E1229&amp;"|"&amp;$F1229,
'Kör- och arbetstid'!$B$2:$B$377&amp;"|"&amp;'Kör- och arbetstid'!$C$2:$C$377,
'Kör- och arbetstid'!$A$2:$A$377),
"")</f>
        <v>83</v>
      </c>
      <c r="B1229" s="29" t="s">
        <v>2534</v>
      </c>
      <c r="C1229" s="24" t="s">
        <v>2723</v>
      </c>
      <c r="D1229" s="29">
        <v>211</v>
      </c>
      <c r="E1229" s="24" t="s">
        <v>2724</v>
      </c>
      <c r="F1229" s="24">
        <v>1</v>
      </c>
      <c r="G1229" s="29" t="s">
        <v>2742</v>
      </c>
      <c r="H1229" s="29" t="s">
        <v>2743</v>
      </c>
      <c r="I1229" s="29" t="s">
        <v>2744</v>
      </c>
      <c r="J1229" s="24">
        <v>227</v>
      </c>
      <c r="K1229" s="24"/>
      <c r="L1229" s="26">
        <f>VLOOKUP(A1229,'Kör- och arbetstid'!$A$2:$N$377,13,FALSE)</f>
        <v>46227</v>
      </c>
      <c r="M1229" s="27">
        <f t="shared" si="38"/>
        <v>30</v>
      </c>
      <c r="N1229" s="28" t="str">
        <f t="shared" si="39"/>
        <v>fre</v>
      </c>
    </row>
    <row r="1230" spans="1:14" ht="15" customHeight="1" x14ac:dyDescent="0.25">
      <c r="A1230" s="23" cm="1">
        <f t="array" ref="A1230">IFERROR(
_xlfn.XLOOKUP($E1230&amp;"|"&amp;$F1230,
'Kör- och arbetstid'!$B$2:$B$377&amp;"|"&amp;'Kör- och arbetstid'!$C$2:$C$377,
'Kör- och arbetstid'!$A$2:$A$377),
"")</f>
        <v>83</v>
      </c>
      <c r="B1230" s="29" t="s">
        <v>2534</v>
      </c>
      <c r="C1230" s="24" t="s">
        <v>2723</v>
      </c>
      <c r="D1230" s="29">
        <v>211</v>
      </c>
      <c r="E1230" s="24" t="s">
        <v>2724</v>
      </c>
      <c r="F1230" s="24">
        <v>1</v>
      </c>
      <c r="G1230" s="29" t="s">
        <v>2745</v>
      </c>
      <c r="H1230" s="29" t="s">
        <v>2729</v>
      </c>
      <c r="I1230" s="29" t="s">
        <v>2746</v>
      </c>
      <c r="J1230" s="24">
        <v>274</v>
      </c>
      <c r="K1230" s="24"/>
      <c r="L1230" s="26">
        <f>VLOOKUP(A1230,'Kör- och arbetstid'!$A$2:$N$377,13,FALSE)</f>
        <v>46227</v>
      </c>
      <c r="M1230" s="27">
        <f t="shared" si="38"/>
        <v>30</v>
      </c>
      <c r="N1230" s="28" t="str">
        <f t="shared" si="39"/>
        <v>fre</v>
      </c>
    </row>
    <row r="1231" spans="1:14" ht="15" customHeight="1" x14ac:dyDescent="0.25">
      <c r="A1231" s="23" cm="1">
        <f t="array" ref="A1231">IFERROR(
_xlfn.XLOOKUP($E1231&amp;"|"&amp;$F1231,
'Kör- och arbetstid'!$B$2:$B$377&amp;"|"&amp;'Kör- och arbetstid'!$C$2:$C$377,
'Kör- och arbetstid'!$A$2:$A$377),
"")</f>
        <v>83</v>
      </c>
      <c r="B1231" s="29" t="s">
        <v>2534</v>
      </c>
      <c r="C1231" s="24" t="s">
        <v>2723</v>
      </c>
      <c r="D1231" s="29">
        <v>211</v>
      </c>
      <c r="E1231" s="24" t="s">
        <v>2724</v>
      </c>
      <c r="F1231" s="24">
        <v>1</v>
      </c>
      <c r="G1231" s="29" t="s">
        <v>2747</v>
      </c>
      <c r="H1231" s="29" t="s">
        <v>2748</v>
      </c>
      <c r="I1231" s="29" t="s">
        <v>2749</v>
      </c>
      <c r="J1231" s="24">
        <v>231</v>
      </c>
      <c r="K1231" s="24"/>
      <c r="L1231" s="26">
        <f>VLOOKUP(A1231,'Kör- och arbetstid'!$A$2:$N$377,13,FALSE)</f>
        <v>46227</v>
      </c>
      <c r="M1231" s="27">
        <f t="shared" si="38"/>
        <v>30</v>
      </c>
      <c r="N1231" s="28" t="str">
        <f t="shared" si="39"/>
        <v>fre</v>
      </c>
    </row>
    <row r="1232" spans="1:14" ht="15" customHeight="1" x14ac:dyDescent="0.25">
      <c r="A1232" s="23" cm="1">
        <f t="array" ref="A1232">IFERROR(
_xlfn.XLOOKUP($E1232&amp;"|"&amp;$F1232,
'Kör- och arbetstid'!$B$2:$B$377&amp;"|"&amp;'Kör- och arbetstid'!$C$2:$C$377,
'Kör- och arbetstid'!$A$2:$A$377),
"")</f>
        <v>83</v>
      </c>
      <c r="B1232" s="29" t="s">
        <v>2534</v>
      </c>
      <c r="C1232" s="24" t="s">
        <v>2723</v>
      </c>
      <c r="D1232" s="29">
        <v>211</v>
      </c>
      <c r="E1232" s="24" t="s">
        <v>2724</v>
      </c>
      <c r="F1232" s="24">
        <v>1</v>
      </c>
      <c r="G1232" s="29">
        <v>10</v>
      </c>
      <c r="H1232" s="29" t="s">
        <v>2750</v>
      </c>
      <c r="I1232" s="29" t="s">
        <v>2751</v>
      </c>
      <c r="J1232" s="24">
        <v>246</v>
      </c>
      <c r="K1232" s="24"/>
      <c r="L1232" s="26">
        <f>VLOOKUP(A1232,'Kör- och arbetstid'!$A$2:$N$377,13,FALSE)</f>
        <v>46227</v>
      </c>
      <c r="M1232" s="27">
        <f t="shared" si="38"/>
        <v>30</v>
      </c>
      <c r="N1232" s="28" t="str">
        <f t="shared" si="39"/>
        <v>fre</v>
      </c>
    </row>
    <row r="1233" spans="1:14" ht="15" customHeight="1" x14ac:dyDescent="0.25">
      <c r="A1233" s="23" cm="1">
        <f t="array" ref="A1233">IFERROR(
_xlfn.XLOOKUP($E1233&amp;"|"&amp;$F1233,
'Kör- och arbetstid'!$B$2:$B$377&amp;"|"&amp;'Kör- och arbetstid'!$C$2:$C$377,
'Kör- och arbetstid'!$A$2:$A$377),
"")</f>
        <v>83</v>
      </c>
      <c r="B1233" s="24" t="s">
        <v>2534</v>
      </c>
      <c r="C1233" s="24" t="s">
        <v>2723</v>
      </c>
      <c r="D1233" s="24">
        <v>211</v>
      </c>
      <c r="E1233" s="24" t="s">
        <v>2724</v>
      </c>
      <c r="F1233" s="24">
        <v>1</v>
      </c>
      <c r="G1233" s="24">
        <v>4</v>
      </c>
      <c r="H1233" s="24" t="s">
        <v>2752</v>
      </c>
      <c r="I1233" s="24" t="s">
        <v>2753</v>
      </c>
      <c r="J1233" s="24">
        <v>1417</v>
      </c>
      <c r="K1233" s="25" t="s">
        <v>2754</v>
      </c>
      <c r="L1233" s="26">
        <f>VLOOKUP(A1233,'Kör- och arbetstid'!$A$2:$N$377,13,FALSE)</f>
        <v>46227</v>
      </c>
      <c r="M1233" s="27">
        <f t="shared" si="38"/>
        <v>30</v>
      </c>
      <c r="N1233" s="28" t="str">
        <f t="shared" si="39"/>
        <v>fre</v>
      </c>
    </row>
    <row r="1234" spans="1:14" ht="15" customHeight="1" x14ac:dyDescent="0.25">
      <c r="A1234" s="23" cm="1">
        <f t="array" ref="A1234">IFERROR(
_xlfn.XLOOKUP($E1234&amp;"|"&amp;$F1234,
'Kör- och arbetstid'!$B$2:$B$377&amp;"|"&amp;'Kör- och arbetstid'!$C$2:$C$377,
'Kör- och arbetstid'!$A$2:$A$377),
"")</f>
        <v>83</v>
      </c>
      <c r="B1234" s="24" t="s">
        <v>2534</v>
      </c>
      <c r="C1234" s="24" t="s">
        <v>2723</v>
      </c>
      <c r="D1234" s="24">
        <v>211</v>
      </c>
      <c r="E1234" s="24" t="s">
        <v>2724</v>
      </c>
      <c r="F1234" s="24">
        <v>1</v>
      </c>
      <c r="G1234" s="24">
        <v>2</v>
      </c>
      <c r="H1234" s="24" t="s">
        <v>2755</v>
      </c>
      <c r="I1234" s="24" t="s">
        <v>2756</v>
      </c>
      <c r="J1234" s="24">
        <v>745</v>
      </c>
      <c r="K1234" s="25"/>
      <c r="L1234" s="26">
        <f>VLOOKUP(A1234,'Kör- och arbetstid'!$A$2:$N$377,13,FALSE)</f>
        <v>46227</v>
      </c>
      <c r="M1234" s="27">
        <f t="shared" si="38"/>
        <v>30</v>
      </c>
      <c r="N1234" s="28" t="str">
        <f t="shared" si="39"/>
        <v>fre</v>
      </c>
    </row>
    <row r="1235" spans="1:14" ht="15" customHeight="1" x14ac:dyDescent="0.25">
      <c r="A1235" s="23" cm="1">
        <f t="array" ref="A1235">IFERROR(
_xlfn.XLOOKUP($E1235&amp;"|"&amp;$F1235,
'Kör- och arbetstid'!$B$2:$B$377&amp;"|"&amp;'Kör- och arbetstid'!$C$2:$C$377,
'Kör- och arbetstid'!$A$2:$A$377),
"")</f>
        <v>83</v>
      </c>
      <c r="B1235" s="24" t="s">
        <v>2534</v>
      </c>
      <c r="C1235" s="24" t="s">
        <v>2723</v>
      </c>
      <c r="D1235" s="24">
        <v>211</v>
      </c>
      <c r="E1235" s="24" t="s">
        <v>2724</v>
      </c>
      <c r="F1235" s="24">
        <v>1</v>
      </c>
      <c r="G1235" s="24">
        <v>3</v>
      </c>
      <c r="H1235" s="24" t="s">
        <v>2757</v>
      </c>
      <c r="I1235" s="24" t="s">
        <v>2756</v>
      </c>
      <c r="J1235" s="24">
        <v>705</v>
      </c>
      <c r="K1235" s="25"/>
      <c r="L1235" s="26">
        <f>VLOOKUP(A1235,'Kör- och arbetstid'!$A$2:$N$377,13,FALSE)</f>
        <v>46227</v>
      </c>
      <c r="M1235" s="27">
        <f t="shared" si="38"/>
        <v>30</v>
      </c>
      <c r="N1235" s="28" t="str">
        <f t="shared" si="39"/>
        <v>fre</v>
      </c>
    </row>
    <row r="1236" spans="1:14" ht="15" customHeight="1" x14ac:dyDescent="0.25">
      <c r="A1236" s="23" cm="1">
        <f t="array" ref="A1236">IFERROR(
_xlfn.XLOOKUP($E1236&amp;"|"&amp;$F1236,
'Kör- och arbetstid'!$B$2:$B$377&amp;"|"&amp;'Kör- och arbetstid'!$C$2:$C$377,
'Kör- och arbetstid'!$A$2:$A$377),
"")</f>
        <v>83</v>
      </c>
      <c r="B1236" s="24" t="s">
        <v>2534</v>
      </c>
      <c r="C1236" s="24" t="s">
        <v>2723</v>
      </c>
      <c r="D1236" s="24">
        <v>211</v>
      </c>
      <c r="E1236" s="24" t="s">
        <v>2724</v>
      </c>
      <c r="F1236" s="24">
        <v>1</v>
      </c>
      <c r="G1236" s="24">
        <v>1</v>
      </c>
      <c r="H1236" s="24" t="s">
        <v>2752</v>
      </c>
      <c r="I1236" s="24" t="s">
        <v>2758</v>
      </c>
      <c r="J1236" s="24">
        <v>1366</v>
      </c>
      <c r="K1236" s="25"/>
      <c r="L1236" s="26">
        <f>VLOOKUP(A1236,'Kör- och arbetstid'!$A$2:$N$377,13,FALSE)</f>
        <v>46227</v>
      </c>
      <c r="M1236" s="27">
        <f t="shared" si="38"/>
        <v>30</v>
      </c>
      <c r="N1236" s="28" t="str">
        <f t="shared" si="39"/>
        <v>fre</v>
      </c>
    </row>
    <row r="1237" spans="1:14" ht="15" customHeight="1" x14ac:dyDescent="0.25">
      <c r="A1237" s="23" cm="1">
        <f t="array" ref="A1237">IFERROR(
_xlfn.XLOOKUP($E1237&amp;"|"&amp;$F1237,
'Kör- och arbetstid'!$B$2:$B$377&amp;"|"&amp;'Kör- och arbetstid'!$C$2:$C$377,
'Kör- och arbetstid'!$A$2:$A$377),
"")</f>
        <v>83</v>
      </c>
      <c r="B1237" s="24" t="s">
        <v>2534</v>
      </c>
      <c r="C1237" s="34" t="s">
        <v>2723</v>
      </c>
      <c r="D1237" s="24">
        <v>211</v>
      </c>
      <c r="E1237" s="24" t="s">
        <v>2724</v>
      </c>
      <c r="F1237" s="24">
        <v>1</v>
      </c>
      <c r="G1237" s="24" t="s">
        <v>2759</v>
      </c>
      <c r="H1237" s="24" t="s">
        <v>2760</v>
      </c>
      <c r="I1237" s="24" t="s">
        <v>2761</v>
      </c>
      <c r="J1237" s="24">
        <v>78</v>
      </c>
      <c r="K1237" s="25"/>
      <c r="L1237" s="26">
        <f>VLOOKUP(A1237,'Kör- och arbetstid'!$A$2:$N$377,13,FALSE)</f>
        <v>46227</v>
      </c>
      <c r="M1237" s="27">
        <f t="shared" si="38"/>
        <v>30</v>
      </c>
      <c r="N1237" s="28" t="str">
        <f t="shared" si="39"/>
        <v>fre</v>
      </c>
    </row>
    <row r="1238" spans="1:14" ht="15" customHeight="1" x14ac:dyDescent="0.25">
      <c r="A1238" s="23" cm="1">
        <f t="array" ref="A1238">IFERROR(
_xlfn.XLOOKUP($E1238&amp;"|"&amp;$F1238,
'Kör- och arbetstid'!$B$2:$B$377&amp;"|"&amp;'Kör- och arbetstid'!$C$2:$C$377,
'Kör- och arbetstid'!$A$2:$A$377),
"")</f>
        <v>83</v>
      </c>
      <c r="B1238" s="24" t="s">
        <v>2534</v>
      </c>
      <c r="C1238" s="34" t="s">
        <v>2723</v>
      </c>
      <c r="D1238" s="24">
        <v>211</v>
      </c>
      <c r="E1238" s="24" t="s">
        <v>2724</v>
      </c>
      <c r="F1238" s="24">
        <v>1</v>
      </c>
      <c r="G1238" s="24" t="s">
        <v>2762</v>
      </c>
      <c r="H1238" s="24" t="s">
        <v>2761</v>
      </c>
      <c r="I1238" s="24" t="s">
        <v>2763</v>
      </c>
      <c r="J1238" s="24">
        <v>138</v>
      </c>
      <c r="K1238" s="25"/>
      <c r="L1238" s="26">
        <f>VLOOKUP(A1238,'Kör- och arbetstid'!$A$2:$N$377,13,FALSE)</f>
        <v>46227</v>
      </c>
      <c r="M1238" s="27">
        <f t="shared" si="38"/>
        <v>30</v>
      </c>
      <c r="N1238" s="28" t="str">
        <f t="shared" si="39"/>
        <v>fre</v>
      </c>
    </row>
    <row r="1239" spans="1:14" ht="15" customHeight="1" x14ac:dyDescent="0.25">
      <c r="A1239" s="23" cm="1">
        <f t="array" ref="A1239">IFERROR(
_xlfn.XLOOKUP($E1239&amp;"|"&amp;$F1239,
'Kör- och arbetstid'!$B$2:$B$377&amp;"|"&amp;'Kör- och arbetstid'!$C$2:$C$377,
'Kör- och arbetstid'!$A$2:$A$377),
"")</f>
        <v>83</v>
      </c>
      <c r="B1239" s="24" t="s">
        <v>2534</v>
      </c>
      <c r="C1239" s="24" t="s">
        <v>2723</v>
      </c>
      <c r="D1239" s="24">
        <v>211</v>
      </c>
      <c r="E1239" s="24" t="s">
        <v>2724</v>
      </c>
      <c r="F1239" s="24">
        <v>1</v>
      </c>
      <c r="G1239" s="24" t="s">
        <v>2764</v>
      </c>
      <c r="H1239" s="24" t="s">
        <v>2761</v>
      </c>
      <c r="I1239" s="24" t="s">
        <v>2765</v>
      </c>
      <c r="J1239" s="24">
        <v>117</v>
      </c>
      <c r="K1239" s="25"/>
      <c r="L1239" s="26">
        <f>VLOOKUP(A1239,'Kör- och arbetstid'!$A$2:$N$377,13,FALSE)</f>
        <v>46227</v>
      </c>
      <c r="M1239" s="27">
        <f t="shared" si="38"/>
        <v>30</v>
      </c>
      <c r="N1239" s="28" t="str">
        <f t="shared" si="39"/>
        <v>fre</v>
      </c>
    </row>
    <row r="1240" spans="1:14" ht="15" customHeight="1" x14ac:dyDescent="0.25">
      <c r="A1240" s="23" cm="1">
        <f t="array" ref="A1240">IFERROR(
_xlfn.XLOOKUP($E1240&amp;"|"&amp;$F1240,
'Kör- och arbetstid'!$B$2:$B$377&amp;"|"&amp;'Kör- och arbetstid'!$C$2:$C$377,
'Kör- och arbetstid'!$A$2:$A$377),
"")</f>
        <v>83</v>
      </c>
      <c r="B1240" s="29" t="s">
        <v>2534</v>
      </c>
      <c r="C1240" s="24" t="s">
        <v>2723</v>
      </c>
      <c r="D1240" s="24">
        <v>211</v>
      </c>
      <c r="E1240" s="24" t="s">
        <v>2724</v>
      </c>
      <c r="F1240" s="24">
        <v>1</v>
      </c>
      <c r="G1240" s="24" t="s">
        <v>2766</v>
      </c>
      <c r="H1240" s="24" t="s">
        <v>2767</v>
      </c>
      <c r="I1240" s="24" t="s">
        <v>2768</v>
      </c>
      <c r="J1240" s="24">
        <v>217</v>
      </c>
      <c r="K1240" s="25"/>
      <c r="L1240" s="26">
        <f>VLOOKUP(A1240,'Kör- och arbetstid'!$A$2:$N$377,13,FALSE)</f>
        <v>46227</v>
      </c>
      <c r="M1240" s="27">
        <f t="shared" si="38"/>
        <v>30</v>
      </c>
      <c r="N1240" s="28" t="str">
        <f t="shared" si="39"/>
        <v>fre</v>
      </c>
    </row>
    <row r="1241" spans="1:14" ht="15" customHeight="1" x14ac:dyDescent="0.25">
      <c r="A1241" s="23" cm="1">
        <f t="array" ref="A1241">IFERROR(
_xlfn.XLOOKUP($E1241&amp;"|"&amp;$F1241,
'Kör- och arbetstid'!$B$2:$B$377&amp;"|"&amp;'Kör- och arbetstid'!$C$2:$C$377,
'Kör- och arbetstid'!$A$2:$A$377),
"")</f>
        <v>84</v>
      </c>
      <c r="B1241" s="24" t="s">
        <v>2534</v>
      </c>
      <c r="C1241" s="24" t="s">
        <v>2723</v>
      </c>
      <c r="D1241" s="24">
        <v>153</v>
      </c>
      <c r="E1241" s="24" t="s">
        <v>2769</v>
      </c>
      <c r="F1241" s="24">
        <v>1</v>
      </c>
      <c r="G1241" s="24" t="s">
        <v>760</v>
      </c>
      <c r="H1241" s="24" t="s">
        <v>2770</v>
      </c>
      <c r="I1241" s="24" t="s">
        <v>2771</v>
      </c>
      <c r="J1241" s="25">
        <v>274</v>
      </c>
      <c r="K1241" s="24"/>
      <c r="L1241" s="26">
        <f>VLOOKUP(A1241,'Kör- och arbetstid'!$A$2:$N$377,13,FALSE)</f>
        <v>46228</v>
      </c>
      <c r="M1241" s="27">
        <f t="shared" si="38"/>
        <v>30</v>
      </c>
      <c r="N1241" s="28" t="str">
        <f t="shared" si="39"/>
        <v>lör</v>
      </c>
    </row>
    <row r="1242" spans="1:14" ht="15" customHeight="1" x14ac:dyDescent="0.25">
      <c r="A1242" s="23" cm="1">
        <f t="array" ref="A1242">IFERROR(
_xlfn.XLOOKUP($E1242&amp;"|"&amp;$F1242,
'Kör- och arbetstid'!$B$2:$B$377&amp;"|"&amp;'Kör- och arbetstid'!$C$2:$C$377,
'Kör- och arbetstid'!$A$2:$A$377),
"")</f>
        <v>84</v>
      </c>
      <c r="B1242" s="24" t="s">
        <v>2534</v>
      </c>
      <c r="C1242" s="24" t="s">
        <v>2723</v>
      </c>
      <c r="D1242" s="24">
        <v>153</v>
      </c>
      <c r="E1242" s="24" t="s">
        <v>2769</v>
      </c>
      <c r="F1242" s="24">
        <v>1</v>
      </c>
      <c r="G1242" s="24">
        <v>3</v>
      </c>
      <c r="H1242" s="24" t="s">
        <v>2772</v>
      </c>
      <c r="I1242" s="24" t="s">
        <v>2773</v>
      </c>
      <c r="J1242" s="25">
        <v>531</v>
      </c>
      <c r="K1242" s="24"/>
      <c r="L1242" s="26">
        <f>VLOOKUP(A1242,'Kör- och arbetstid'!$A$2:$N$377,13,FALSE)</f>
        <v>46228</v>
      </c>
      <c r="M1242" s="27">
        <f t="shared" si="38"/>
        <v>30</v>
      </c>
      <c r="N1242" s="28" t="str">
        <f t="shared" si="39"/>
        <v>lör</v>
      </c>
    </row>
    <row r="1243" spans="1:14" ht="15" customHeight="1" x14ac:dyDescent="0.25">
      <c r="A1243" s="23" cm="1">
        <f t="array" ref="A1243">IFERROR(
_xlfn.XLOOKUP($E1243&amp;"|"&amp;$F1243,
'Kör- och arbetstid'!$B$2:$B$377&amp;"|"&amp;'Kör- och arbetstid'!$C$2:$C$377,
'Kör- och arbetstid'!$A$2:$A$377),
"")</f>
        <v>84</v>
      </c>
      <c r="B1243" s="24" t="s">
        <v>2534</v>
      </c>
      <c r="C1243" s="24" t="s">
        <v>2723</v>
      </c>
      <c r="D1243" s="24">
        <v>153</v>
      </c>
      <c r="E1243" s="24" t="s">
        <v>2769</v>
      </c>
      <c r="F1243" s="24">
        <v>1</v>
      </c>
      <c r="G1243" s="24">
        <v>1</v>
      </c>
      <c r="H1243" s="24" t="s">
        <v>2774</v>
      </c>
      <c r="I1243" s="24" t="s">
        <v>2775</v>
      </c>
      <c r="J1243" s="25">
        <v>905</v>
      </c>
      <c r="K1243" s="25"/>
      <c r="L1243" s="26">
        <f>VLOOKUP(A1243,'Kör- och arbetstid'!$A$2:$N$377,13,FALSE)</f>
        <v>46228</v>
      </c>
      <c r="M1243" s="27">
        <f t="shared" si="38"/>
        <v>30</v>
      </c>
      <c r="N1243" s="28" t="str">
        <f t="shared" si="39"/>
        <v>lör</v>
      </c>
    </row>
    <row r="1244" spans="1:14" ht="15" customHeight="1" x14ac:dyDescent="0.25">
      <c r="A1244" s="23" cm="1">
        <f t="array" ref="A1244">IFERROR(
_xlfn.XLOOKUP($E1244&amp;"|"&amp;$F1244,
'Kör- och arbetstid'!$B$2:$B$377&amp;"|"&amp;'Kör- och arbetstid'!$C$2:$C$377,
'Kör- och arbetstid'!$A$2:$A$377),
"")</f>
        <v>84</v>
      </c>
      <c r="B1244" s="24" t="s">
        <v>2534</v>
      </c>
      <c r="C1244" s="24" t="s">
        <v>2776</v>
      </c>
      <c r="D1244" s="24">
        <v>153</v>
      </c>
      <c r="E1244" s="24" t="s">
        <v>2777</v>
      </c>
      <c r="F1244" s="24">
        <v>1</v>
      </c>
      <c r="G1244" s="24" t="s">
        <v>2778</v>
      </c>
      <c r="H1244" s="24" t="s">
        <v>2779</v>
      </c>
      <c r="I1244" s="24" t="s">
        <v>2780</v>
      </c>
      <c r="J1244" s="25">
        <v>170</v>
      </c>
      <c r="K1244" s="24" t="s">
        <v>2781</v>
      </c>
      <c r="L1244" s="26">
        <f>VLOOKUP(A1244,'Kör- och arbetstid'!$A$2:$N$377,13,FALSE)</f>
        <v>46228</v>
      </c>
      <c r="M1244" s="27">
        <f t="shared" si="38"/>
        <v>30</v>
      </c>
      <c r="N1244" s="28" t="str">
        <f t="shared" si="39"/>
        <v>lör</v>
      </c>
    </row>
    <row r="1245" spans="1:14" ht="15" customHeight="1" x14ac:dyDescent="0.25">
      <c r="A1245" s="23" cm="1">
        <f t="array" ref="A1245">IFERROR(
_xlfn.XLOOKUP($E1245&amp;"|"&amp;$F1245,
'Kör- och arbetstid'!$B$2:$B$377&amp;"|"&amp;'Kör- och arbetstid'!$C$2:$C$377,
'Kör- och arbetstid'!$A$2:$A$377),
"")</f>
        <v>84</v>
      </c>
      <c r="B1245" s="24" t="s">
        <v>2534</v>
      </c>
      <c r="C1245" s="24" t="s">
        <v>2776</v>
      </c>
      <c r="D1245" s="24">
        <v>153</v>
      </c>
      <c r="E1245" s="24" t="s">
        <v>2777</v>
      </c>
      <c r="F1245" s="24">
        <v>1</v>
      </c>
      <c r="G1245" s="24">
        <v>3</v>
      </c>
      <c r="H1245" s="24" t="s">
        <v>2782</v>
      </c>
      <c r="I1245" s="24" t="s">
        <v>2783</v>
      </c>
      <c r="J1245" s="25">
        <v>296</v>
      </c>
      <c r="K1245" s="25"/>
      <c r="L1245" s="26">
        <f>VLOOKUP(A1245,'Kör- och arbetstid'!$A$2:$N$377,13,FALSE)</f>
        <v>46228</v>
      </c>
      <c r="M1245" s="27">
        <f t="shared" si="38"/>
        <v>30</v>
      </c>
      <c r="N1245" s="28" t="str">
        <f t="shared" si="39"/>
        <v>lör</v>
      </c>
    </row>
    <row r="1246" spans="1:14" ht="15" customHeight="1" x14ac:dyDescent="0.25">
      <c r="A1246" s="23" cm="1">
        <f t="array" ref="A1246">IFERROR(
_xlfn.XLOOKUP($E1246&amp;"|"&amp;$F1246,
'Kör- och arbetstid'!$B$2:$B$377&amp;"|"&amp;'Kör- och arbetstid'!$C$2:$C$377,
'Kör- och arbetstid'!$A$2:$A$377),
"")</f>
        <v>84</v>
      </c>
      <c r="B1246" s="24" t="s">
        <v>2534</v>
      </c>
      <c r="C1246" s="24" t="s">
        <v>2776</v>
      </c>
      <c r="D1246" s="24">
        <v>153</v>
      </c>
      <c r="E1246" s="24" t="s">
        <v>2777</v>
      </c>
      <c r="F1246" s="24">
        <v>1</v>
      </c>
      <c r="G1246" s="24">
        <v>1</v>
      </c>
      <c r="H1246" s="24" t="s">
        <v>2784</v>
      </c>
      <c r="I1246" s="24" t="s">
        <v>2785</v>
      </c>
      <c r="J1246" s="25">
        <v>363</v>
      </c>
      <c r="K1246" s="24"/>
      <c r="L1246" s="26">
        <f>VLOOKUP(A1246,'Kör- och arbetstid'!$A$2:$N$377,13,FALSE)</f>
        <v>46228</v>
      </c>
      <c r="M1246" s="27">
        <f t="shared" si="38"/>
        <v>30</v>
      </c>
      <c r="N1246" s="28" t="str">
        <f t="shared" si="39"/>
        <v>lör</v>
      </c>
    </row>
    <row r="1247" spans="1:14" ht="15" customHeight="1" x14ac:dyDescent="0.25">
      <c r="A1247" s="23" cm="1">
        <f t="array" ref="A1247">IFERROR(
_xlfn.XLOOKUP($E1247&amp;"|"&amp;$F1247,
'Kör- och arbetstid'!$B$2:$B$377&amp;"|"&amp;'Kör- och arbetstid'!$C$2:$C$377,
'Kör- och arbetstid'!$A$2:$A$377),
"")</f>
        <v>84</v>
      </c>
      <c r="B1247" s="24" t="s">
        <v>2534</v>
      </c>
      <c r="C1247" s="24" t="s">
        <v>2776</v>
      </c>
      <c r="D1247" s="29">
        <v>153</v>
      </c>
      <c r="E1247" s="29" t="s">
        <v>2777</v>
      </c>
      <c r="F1247" s="24">
        <v>1</v>
      </c>
      <c r="G1247" s="29">
        <v>0</v>
      </c>
      <c r="H1247" s="29" t="s">
        <v>2786</v>
      </c>
      <c r="I1247" s="29" t="s">
        <v>2787</v>
      </c>
      <c r="J1247" s="25">
        <v>79</v>
      </c>
      <c r="K1247" s="30"/>
      <c r="L1247" s="26">
        <f>VLOOKUP(A1247,'Kör- och arbetstid'!$A$2:$N$377,13,FALSE)</f>
        <v>46228</v>
      </c>
      <c r="M1247" s="27">
        <f t="shared" si="38"/>
        <v>30</v>
      </c>
      <c r="N1247" s="28" t="str">
        <f t="shared" si="39"/>
        <v>lör</v>
      </c>
    </row>
    <row r="1248" spans="1:14" ht="15" customHeight="1" x14ac:dyDescent="0.25">
      <c r="A1248" s="23" cm="1">
        <f t="array" ref="A1248">IFERROR(
_xlfn.XLOOKUP($E1248&amp;"|"&amp;$F1248,
'Kör- och arbetstid'!$B$2:$B$377&amp;"|"&amp;'Kör- och arbetstid'!$C$2:$C$377,
'Kör- och arbetstid'!$A$2:$A$377),
"")</f>
        <v>85</v>
      </c>
      <c r="B1248" s="24" t="s">
        <v>2534</v>
      </c>
      <c r="C1248" s="24" t="s">
        <v>2788</v>
      </c>
      <c r="D1248" s="24">
        <v>147</v>
      </c>
      <c r="E1248" s="24" t="s">
        <v>2789</v>
      </c>
      <c r="F1248" s="24">
        <v>1</v>
      </c>
      <c r="G1248" s="24">
        <v>2</v>
      </c>
      <c r="H1248" s="24" t="s">
        <v>2790</v>
      </c>
      <c r="I1248" s="24" t="s">
        <v>2791</v>
      </c>
      <c r="J1248" s="25">
        <v>309</v>
      </c>
      <c r="K1248" s="24"/>
      <c r="L1248" s="26">
        <f>VLOOKUP(A1248,'Kör- och arbetstid'!$A$2:$N$377,13,FALSE)</f>
        <v>46230</v>
      </c>
      <c r="M1248" s="27">
        <f t="shared" si="38"/>
        <v>31</v>
      </c>
      <c r="N1248" s="28" t="str">
        <f t="shared" si="39"/>
        <v>mån</v>
      </c>
    </row>
    <row r="1249" spans="1:14" ht="15" customHeight="1" x14ac:dyDescent="0.25">
      <c r="A1249" s="23" cm="1">
        <f t="array" ref="A1249">IFERROR(
_xlfn.XLOOKUP($E1249&amp;"|"&amp;$F1249,
'Kör- och arbetstid'!$B$2:$B$377&amp;"|"&amp;'Kör- och arbetstid'!$C$2:$C$377,
'Kör- och arbetstid'!$A$2:$A$377),
"")</f>
        <v>85</v>
      </c>
      <c r="B1249" s="24" t="s">
        <v>2534</v>
      </c>
      <c r="C1249" s="24" t="s">
        <v>2788</v>
      </c>
      <c r="D1249" s="24">
        <v>147</v>
      </c>
      <c r="E1249" s="24" t="s">
        <v>2789</v>
      </c>
      <c r="F1249" s="24">
        <v>1</v>
      </c>
      <c r="G1249" s="24">
        <v>1</v>
      </c>
      <c r="H1249" s="24" t="s">
        <v>2792</v>
      </c>
      <c r="I1249" s="24" t="s">
        <v>2793</v>
      </c>
      <c r="J1249" s="25">
        <v>227</v>
      </c>
      <c r="K1249" s="24"/>
      <c r="L1249" s="26">
        <f>VLOOKUP(A1249,'Kör- och arbetstid'!$A$2:$N$377,13,FALSE)</f>
        <v>46230</v>
      </c>
      <c r="M1249" s="27">
        <f t="shared" si="38"/>
        <v>31</v>
      </c>
      <c r="N1249" s="28" t="str">
        <f t="shared" si="39"/>
        <v>mån</v>
      </c>
    </row>
    <row r="1250" spans="1:14" ht="15" customHeight="1" x14ac:dyDescent="0.25">
      <c r="A1250" s="23" cm="1">
        <f t="array" ref="A1250">IFERROR(
_xlfn.XLOOKUP($E1250&amp;"|"&amp;$F1250,
'Kör- och arbetstid'!$B$2:$B$377&amp;"|"&amp;'Kör- och arbetstid'!$C$2:$C$377,
'Kör- och arbetstid'!$A$2:$A$377),
"")</f>
        <v>85</v>
      </c>
      <c r="B1250" s="24" t="s">
        <v>2534</v>
      </c>
      <c r="C1250" s="24" t="s">
        <v>2788</v>
      </c>
      <c r="D1250" s="24">
        <v>147</v>
      </c>
      <c r="E1250" s="24" t="s">
        <v>2789</v>
      </c>
      <c r="F1250" s="24">
        <v>1</v>
      </c>
      <c r="G1250" s="24" t="s">
        <v>2794</v>
      </c>
      <c r="H1250" s="24" t="s">
        <v>2795</v>
      </c>
      <c r="I1250" s="24" t="s">
        <v>2796</v>
      </c>
      <c r="J1250" s="25">
        <v>285</v>
      </c>
      <c r="K1250" s="24"/>
      <c r="L1250" s="26">
        <f>VLOOKUP(A1250,'Kör- och arbetstid'!$A$2:$N$377,13,FALSE)</f>
        <v>46230</v>
      </c>
      <c r="M1250" s="27">
        <f t="shared" si="38"/>
        <v>31</v>
      </c>
      <c r="N1250" s="28" t="str">
        <f t="shared" si="39"/>
        <v>mån</v>
      </c>
    </row>
    <row r="1251" spans="1:14" ht="15" customHeight="1" x14ac:dyDescent="0.25">
      <c r="A1251" s="23" cm="1">
        <f t="array" ref="A1251">IFERROR(
_xlfn.XLOOKUP($E1251&amp;"|"&amp;$F1251,
'Kör- och arbetstid'!$B$2:$B$377&amp;"|"&amp;'Kör- och arbetstid'!$C$2:$C$377,
'Kör- och arbetstid'!$A$2:$A$377),
"")</f>
        <v>85</v>
      </c>
      <c r="B1251" s="24" t="s">
        <v>2534</v>
      </c>
      <c r="C1251" s="24" t="s">
        <v>2788</v>
      </c>
      <c r="D1251" s="24">
        <v>147</v>
      </c>
      <c r="E1251" s="24" t="s">
        <v>2789</v>
      </c>
      <c r="F1251" s="24">
        <v>1</v>
      </c>
      <c r="G1251" s="24">
        <v>3</v>
      </c>
      <c r="H1251" s="24" t="s">
        <v>2797</v>
      </c>
      <c r="I1251" s="24" t="s">
        <v>2798</v>
      </c>
      <c r="J1251" s="25">
        <v>519</v>
      </c>
      <c r="K1251" s="24"/>
      <c r="L1251" s="26">
        <f>VLOOKUP(A1251,'Kör- och arbetstid'!$A$2:$N$377,13,FALSE)</f>
        <v>46230</v>
      </c>
      <c r="M1251" s="27">
        <f t="shared" si="38"/>
        <v>31</v>
      </c>
      <c r="N1251" s="28" t="str">
        <f t="shared" si="39"/>
        <v>mån</v>
      </c>
    </row>
    <row r="1252" spans="1:14" ht="15" customHeight="1" x14ac:dyDescent="0.25">
      <c r="A1252" s="23" cm="1">
        <f t="array" ref="A1252">IFERROR(
_xlfn.XLOOKUP($E1252&amp;"|"&amp;$F1252,
'Kör- och arbetstid'!$B$2:$B$377&amp;"|"&amp;'Kör- och arbetstid'!$C$2:$C$377,
'Kör- och arbetstid'!$A$2:$A$377),
"")</f>
        <v>85</v>
      </c>
      <c r="B1252" s="24" t="s">
        <v>2534</v>
      </c>
      <c r="C1252" s="24" t="s">
        <v>2788</v>
      </c>
      <c r="D1252" s="24">
        <v>147</v>
      </c>
      <c r="E1252" s="24" t="s">
        <v>2789</v>
      </c>
      <c r="F1252" s="24">
        <v>1</v>
      </c>
      <c r="G1252" s="24" t="s">
        <v>442</v>
      </c>
      <c r="H1252" s="24" t="s">
        <v>2799</v>
      </c>
      <c r="I1252" s="24" t="s">
        <v>2800</v>
      </c>
      <c r="J1252" s="25">
        <v>763</v>
      </c>
      <c r="K1252" s="24"/>
      <c r="L1252" s="26">
        <f>VLOOKUP(A1252,'Kör- och arbetstid'!$A$2:$N$377,13,FALSE)</f>
        <v>46230</v>
      </c>
      <c r="M1252" s="27">
        <f t="shared" si="38"/>
        <v>31</v>
      </c>
      <c r="N1252" s="28" t="str">
        <f t="shared" si="39"/>
        <v>mån</v>
      </c>
    </row>
    <row r="1253" spans="1:14" ht="15" customHeight="1" x14ac:dyDescent="0.25">
      <c r="A1253" s="23" cm="1">
        <f t="array" ref="A1253">IFERROR(
_xlfn.XLOOKUP($E1253&amp;"|"&amp;$F1253,
'Kör- och arbetstid'!$B$2:$B$377&amp;"|"&amp;'Kör- och arbetstid'!$C$2:$C$377,
'Kör- och arbetstid'!$A$2:$A$377),
"")</f>
        <v>85</v>
      </c>
      <c r="B1253" s="24" t="s">
        <v>2534</v>
      </c>
      <c r="C1253" s="24" t="s">
        <v>2788</v>
      </c>
      <c r="D1253" s="24">
        <v>147</v>
      </c>
      <c r="E1253" s="24" t="s">
        <v>2789</v>
      </c>
      <c r="F1253" s="24">
        <v>1</v>
      </c>
      <c r="G1253" s="24">
        <v>5</v>
      </c>
      <c r="H1253" s="24" t="s">
        <v>2799</v>
      </c>
      <c r="I1253" s="24" t="s">
        <v>2800</v>
      </c>
      <c r="J1253" s="25">
        <v>763</v>
      </c>
      <c r="K1253" s="24"/>
      <c r="L1253" s="26">
        <f>VLOOKUP(A1253,'Kör- och arbetstid'!$A$2:$N$377,13,FALSE)</f>
        <v>46230</v>
      </c>
      <c r="M1253" s="27">
        <f t="shared" si="38"/>
        <v>31</v>
      </c>
      <c r="N1253" s="28" t="str">
        <f t="shared" si="39"/>
        <v>mån</v>
      </c>
    </row>
    <row r="1254" spans="1:14" ht="15" customHeight="1" x14ac:dyDescent="0.25">
      <c r="A1254" s="23" cm="1">
        <f t="array" ref="A1254">IFERROR(
_xlfn.XLOOKUP($E1254&amp;"|"&amp;$F1254,
'Kör- och arbetstid'!$B$2:$B$377&amp;"|"&amp;'Kör- och arbetstid'!$C$2:$C$377,
'Kör- och arbetstid'!$A$2:$A$377),
"")</f>
        <v>85</v>
      </c>
      <c r="B1254" s="24" t="s">
        <v>2534</v>
      </c>
      <c r="C1254" s="24" t="s">
        <v>2788</v>
      </c>
      <c r="D1254" s="24">
        <v>147</v>
      </c>
      <c r="E1254" s="24" t="s">
        <v>2789</v>
      </c>
      <c r="F1254" s="24">
        <v>1</v>
      </c>
      <c r="G1254" s="24">
        <v>6</v>
      </c>
      <c r="H1254" s="24" t="s">
        <v>2801</v>
      </c>
      <c r="I1254" s="24" t="s">
        <v>2802</v>
      </c>
      <c r="J1254" s="25">
        <v>496</v>
      </c>
      <c r="K1254" s="24"/>
      <c r="L1254" s="26">
        <f>VLOOKUP(A1254,'Kör- och arbetstid'!$A$2:$N$377,13,FALSE)</f>
        <v>46230</v>
      </c>
      <c r="M1254" s="27">
        <f t="shared" si="38"/>
        <v>31</v>
      </c>
      <c r="N1254" s="28" t="str">
        <f t="shared" si="39"/>
        <v>mån</v>
      </c>
    </row>
    <row r="1255" spans="1:14" ht="15" customHeight="1" x14ac:dyDescent="0.25">
      <c r="A1255" s="23" cm="1">
        <f t="array" ref="A1255">IFERROR(
_xlfn.XLOOKUP($E1255&amp;"|"&amp;$F1255,
'Kör- och arbetstid'!$B$2:$B$377&amp;"|"&amp;'Kör- och arbetstid'!$C$2:$C$377,
'Kör- och arbetstid'!$A$2:$A$377),
"")</f>
        <v>85</v>
      </c>
      <c r="B1255" s="24" t="s">
        <v>2534</v>
      </c>
      <c r="C1255" s="24" t="s">
        <v>2788</v>
      </c>
      <c r="D1255" s="24">
        <v>10</v>
      </c>
      <c r="E1255" s="24" t="s">
        <v>2803</v>
      </c>
      <c r="F1255" s="24">
        <v>1</v>
      </c>
      <c r="G1255" s="24">
        <v>114</v>
      </c>
      <c r="H1255" s="24" t="s">
        <v>2804</v>
      </c>
      <c r="I1255" s="24" t="s">
        <v>2805</v>
      </c>
      <c r="J1255" s="27">
        <v>1062</v>
      </c>
      <c r="K1255" s="27" t="s">
        <v>2806</v>
      </c>
      <c r="L1255" s="26">
        <f>VLOOKUP(A1255,'Kör- och arbetstid'!$A$2:$N$377,13,FALSE)</f>
        <v>46230</v>
      </c>
      <c r="M1255" s="27">
        <f t="shared" si="38"/>
        <v>31</v>
      </c>
      <c r="N1255" s="28" t="str">
        <f t="shared" si="39"/>
        <v>mån</v>
      </c>
    </row>
    <row r="1256" spans="1:14" ht="15" customHeight="1" x14ac:dyDescent="0.25">
      <c r="A1256" s="23" cm="1">
        <f t="array" ref="A1256">IFERROR(
_xlfn.XLOOKUP($E1256&amp;"|"&amp;$F1256,
'Kör- och arbetstid'!$B$2:$B$377&amp;"|"&amp;'Kör- och arbetstid'!$C$2:$C$377,
'Kör- och arbetstid'!$A$2:$A$377),
"")</f>
        <v>85</v>
      </c>
      <c r="B1256" s="24" t="s">
        <v>2534</v>
      </c>
      <c r="C1256" s="24" t="s">
        <v>2788</v>
      </c>
      <c r="D1256" s="24">
        <v>10</v>
      </c>
      <c r="E1256" s="24" t="s">
        <v>2803</v>
      </c>
      <c r="F1256" s="24">
        <v>1</v>
      </c>
      <c r="G1256" s="24">
        <v>115</v>
      </c>
      <c r="H1256" s="24" t="s">
        <v>2807</v>
      </c>
      <c r="I1256" s="24" t="s">
        <v>2808</v>
      </c>
      <c r="J1256" s="27">
        <v>858</v>
      </c>
      <c r="K1256" s="47"/>
      <c r="L1256" s="26">
        <f>VLOOKUP(A1256,'Kör- och arbetstid'!$A$2:$N$377,13,FALSE)</f>
        <v>46230</v>
      </c>
      <c r="M1256" s="27">
        <f t="shared" si="38"/>
        <v>31</v>
      </c>
      <c r="N1256" s="28" t="str">
        <f t="shared" si="39"/>
        <v>mån</v>
      </c>
    </row>
    <row r="1257" spans="1:14" ht="15" customHeight="1" x14ac:dyDescent="0.25">
      <c r="A1257" s="23" cm="1">
        <f t="array" ref="A1257">IFERROR(
_xlfn.XLOOKUP($E1257&amp;"|"&amp;$F1257,
'Kör- och arbetstid'!$B$2:$B$377&amp;"|"&amp;'Kör- och arbetstid'!$C$2:$C$377,
'Kör- och arbetstid'!$A$2:$A$377),
"")</f>
        <v>85</v>
      </c>
      <c r="B1257" s="24" t="s">
        <v>2534</v>
      </c>
      <c r="C1257" s="24" t="s">
        <v>2788</v>
      </c>
      <c r="D1257" s="24">
        <v>10</v>
      </c>
      <c r="E1257" s="24" t="s">
        <v>2803</v>
      </c>
      <c r="F1257" s="24">
        <v>1</v>
      </c>
      <c r="G1257" s="24">
        <v>118</v>
      </c>
      <c r="H1257" s="24" t="s">
        <v>2809</v>
      </c>
      <c r="I1257" s="24" t="s">
        <v>2810</v>
      </c>
      <c r="J1257" s="27">
        <v>640</v>
      </c>
      <c r="K1257" s="47"/>
      <c r="L1257" s="26">
        <f>VLOOKUP(A1257,'Kör- och arbetstid'!$A$2:$N$377,13,FALSE)</f>
        <v>46230</v>
      </c>
      <c r="M1257" s="27">
        <f t="shared" si="38"/>
        <v>31</v>
      </c>
      <c r="N1257" s="28" t="str">
        <f t="shared" si="39"/>
        <v>mån</v>
      </c>
    </row>
    <row r="1258" spans="1:14" ht="15" customHeight="1" x14ac:dyDescent="0.25">
      <c r="A1258" s="23" cm="1">
        <f t="array" ref="A1258">IFERROR(
_xlfn.XLOOKUP($E1258&amp;"|"&amp;$F1258,
'Kör- och arbetstid'!$B$2:$B$377&amp;"|"&amp;'Kör- och arbetstid'!$C$2:$C$377,
'Kör- och arbetstid'!$A$2:$A$377),
"")</f>
        <v>85</v>
      </c>
      <c r="B1258" s="24" t="s">
        <v>2534</v>
      </c>
      <c r="C1258" s="24" t="s">
        <v>2788</v>
      </c>
      <c r="D1258" s="24">
        <v>10</v>
      </c>
      <c r="E1258" s="24" t="s">
        <v>2803</v>
      </c>
      <c r="F1258" s="24">
        <v>1</v>
      </c>
      <c r="G1258" s="24">
        <v>117</v>
      </c>
      <c r="H1258" s="24" t="s">
        <v>2809</v>
      </c>
      <c r="I1258" s="37" t="s">
        <v>2811</v>
      </c>
      <c r="J1258" s="27">
        <v>790</v>
      </c>
      <c r="K1258" s="47"/>
      <c r="L1258" s="26">
        <f>VLOOKUP(A1258,'Kör- och arbetstid'!$A$2:$N$377,13,FALSE)</f>
        <v>46230</v>
      </c>
      <c r="M1258" s="27">
        <f t="shared" si="38"/>
        <v>31</v>
      </c>
      <c r="N1258" s="28" t="str">
        <f t="shared" si="39"/>
        <v>mån</v>
      </c>
    </row>
    <row r="1259" spans="1:14" ht="15" customHeight="1" x14ac:dyDescent="0.25">
      <c r="A1259" s="23" cm="1">
        <f t="array" ref="A1259">IFERROR(
_xlfn.XLOOKUP($E1259&amp;"|"&amp;$F1259,
'Kör- och arbetstid'!$B$2:$B$377&amp;"|"&amp;'Kör- och arbetstid'!$C$2:$C$377,
'Kör- och arbetstid'!$A$2:$A$377),
"")</f>
        <v>85</v>
      </c>
      <c r="B1259" s="24" t="s">
        <v>2534</v>
      </c>
      <c r="C1259" s="24" t="s">
        <v>2788</v>
      </c>
      <c r="D1259" s="24">
        <v>10</v>
      </c>
      <c r="E1259" s="24" t="s">
        <v>2803</v>
      </c>
      <c r="F1259" s="24">
        <v>1</v>
      </c>
      <c r="G1259" s="24">
        <v>119</v>
      </c>
      <c r="H1259" s="24" t="s">
        <v>2809</v>
      </c>
      <c r="I1259" s="37" t="s">
        <v>2812</v>
      </c>
      <c r="J1259" s="27">
        <v>750</v>
      </c>
      <c r="K1259" s="47"/>
      <c r="L1259" s="26">
        <f>VLOOKUP(A1259,'Kör- och arbetstid'!$A$2:$N$377,13,FALSE)</f>
        <v>46230</v>
      </c>
      <c r="M1259" s="27">
        <f t="shared" si="38"/>
        <v>31</v>
      </c>
      <c r="N1259" s="28" t="str">
        <f t="shared" si="39"/>
        <v>mån</v>
      </c>
    </row>
    <row r="1260" spans="1:14" ht="15" customHeight="1" x14ac:dyDescent="0.25">
      <c r="A1260" s="23" cm="1">
        <f t="array" ref="A1260">IFERROR(
_xlfn.XLOOKUP($E1260&amp;"|"&amp;$F1260,
'Kör- och arbetstid'!$B$2:$B$377&amp;"|"&amp;'Kör- och arbetstid'!$C$2:$C$377,
'Kör- och arbetstid'!$A$2:$A$377),
"")</f>
        <v>85</v>
      </c>
      <c r="B1260" s="24" t="s">
        <v>2534</v>
      </c>
      <c r="C1260" s="24" t="s">
        <v>2788</v>
      </c>
      <c r="D1260" s="24">
        <v>10</v>
      </c>
      <c r="E1260" s="24" t="s">
        <v>2803</v>
      </c>
      <c r="F1260" s="24">
        <v>1</v>
      </c>
      <c r="G1260" s="24">
        <v>120</v>
      </c>
      <c r="H1260" s="24" t="s">
        <v>2813</v>
      </c>
      <c r="I1260" s="37" t="s">
        <v>2814</v>
      </c>
      <c r="J1260" s="27">
        <v>583</v>
      </c>
      <c r="K1260" s="47"/>
      <c r="L1260" s="26">
        <f>VLOOKUP(A1260,'Kör- och arbetstid'!$A$2:$N$377,13,FALSE)</f>
        <v>46230</v>
      </c>
      <c r="M1260" s="27">
        <f t="shared" si="38"/>
        <v>31</v>
      </c>
      <c r="N1260" s="28" t="str">
        <f t="shared" si="39"/>
        <v>mån</v>
      </c>
    </row>
    <row r="1261" spans="1:14" ht="15" customHeight="1" x14ac:dyDescent="0.25">
      <c r="A1261" s="23" cm="1">
        <f t="array" ref="A1261">IFERROR(
_xlfn.XLOOKUP($E1261&amp;"|"&amp;$F1261,
'Kör- och arbetstid'!$B$2:$B$377&amp;"|"&amp;'Kör- och arbetstid'!$C$2:$C$377,
'Kör- och arbetstid'!$A$2:$A$377),
"")</f>
        <v>85</v>
      </c>
      <c r="B1261" s="24" t="s">
        <v>2534</v>
      </c>
      <c r="C1261" s="24" t="s">
        <v>2788</v>
      </c>
      <c r="D1261" s="24">
        <v>10</v>
      </c>
      <c r="E1261" s="24" t="s">
        <v>2803</v>
      </c>
      <c r="F1261" s="24">
        <v>1</v>
      </c>
      <c r="G1261" s="24">
        <v>122</v>
      </c>
      <c r="H1261" s="24" t="s">
        <v>2815</v>
      </c>
      <c r="I1261" s="37" t="s">
        <v>2816</v>
      </c>
      <c r="J1261" s="27">
        <v>488</v>
      </c>
      <c r="K1261" s="47"/>
      <c r="L1261" s="26">
        <f>VLOOKUP(A1261,'Kör- och arbetstid'!$A$2:$N$377,13,FALSE)</f>
        <v>46230</v>
      </c>
      <c r="M1261" s="27">
        <f t="shared" si="38"/>
        <v>31</v>
      </c>
      <c r="N1261" s="28" t="str">
        <f t="shared" si="39"/>
        <v>mån</v>
      </c>
    </row>
    <row r="1262" spans="1:14" ht="15" customHeight="1" x14ac:dyDescent="0.25">
      <c r="A1262" s="23" cm="1">
        <f t="array" ref="A1262">IFERROR(
_xlfn.XLOOKUP($E1262&amp;"|"&amp;$F1262,
'Kör- och arbetstid'!$B$2:$B$377&amp;"|"&amp;'Kör- och arbetstid'!$C$2:$C$377,
'Kör- och arbetstid'!$A$2:$A$377),
"")</f>
        <v>85</v>
      </c>
      <c r="B1262" s="24" t="s">
        <v>2534</v>
      </c>
      <c r="C1262" s="24" t="s">
        <v>2788</v>
      </c>
      <c r="D1262" s="24">
        <v>10</v>
      </c>
      <c r="E1262" s="24" t="s">
        <v>2803</v>
      </c>
      <c r="F1262" s="24">
        <v>1</v>
      </c>
      <c r="G1262" s="24">
        <v>126</v>
      </c>
      <c r="H1262" s="24" t="s">
        <v>2817</v>
      </c>
      <c r="I1262" s="37" t="s">
        <v>2818</v>
      </c>
      <c r="J1262" s="25">
        <v>139</v>
      </c>
      <c r="K1262" s="47"/>
      <c r="L1262" s="26">
        <f>VLOOKUP(A1262,'Kör- och arbetstid'!$A$2:$N$377,13,FALSE)</f>
        <v>46230</v>
      </c>
      <c r="M1262" s="27">
        <f t="shared" si="38"/>
        <v>31</v>
      </c>
      <c r="N1262" s="28" t="str">
        <f t="shared" si="39"/>
        <v>mån</v>
      </c>
    </row>
    <row r="1263" spans="1:14" ht="15" customHeight="1" x14ac:dyDescent="0.25">
      <c r="A1263" s="23" cm="1">
        <f t="array" ref="A1263">IFERROR(
_xlfn.XLOOKUP($E1263&amp;"|"&amp;$F1263,
'Kör- och arbetstid'!$B$2:$B$377&amp;"|"&amp;'Kör- och arbetstid'!$C$2:$C$377,
'Kör- och arbetstid'!$A$2:$A$377),
"")</f>
        <v>85</v>
      </c>
      <c r="B1263" s="24" t="s">
        <v>2534</v>
      </c>
      <c r="C1263" s="24" t="s">
        <v>2788</v>
      </c>
      <c r="D1263" s="24">
        <v>10</v>
      </c>
      <c r="E1263" s="24" t="s">
        <v>2803</v>
      </c>
      <c r="F1263" s="24">
        <v>1</v>
      </c>
      <c r="G1263" s="24">
        <v>125</v>
      </c>
      <c r="H1263" s="24" t="s">
        <v>2819</v>
      </c>
      <c r="I1263" s="37" t="s">
        <v>2820</v>
      </c>
      <c r="J1263" s="25">
        <v>269</v>
      </c>
      <c r="K1263" s="47"/>
      <c r="L1263" s="26">
        <f>VLOOKUP(A1263,'Kör- och arbetstid'!$A$2:$N$377,13,FALSE)</f>
        <v>46230</v>
      </c>
      <c r="M1263" s="27">
        <f t="shared" si="38"/>
        <v>31</v>
      </c>
      <c r="N1263" s="28" t="str">
        <f t="shared" si="39"/>
        <v>mån</v>
      </c>
    </row>
    <row r="1264" spans="1:14" ht="15" customHeight="1" x14ac:dyDescent="0.25">
      <c r="A1264" s="23" cm="1">
        <f t="array" ref="A1264">IFERROR(
_xlfn.XLOOKUP($E1264&amp;"|"&amp;$F1264,
'Kör- och arbetstid'!$B$2:$B$377&amp;"|"&amp;'Kör- och arbetstid'!$C$2:$C$377,
'Kör- och arbetstid'!$A$2:$A$377),
"")</f>
        <v>85</v>
      </c>
      <c r="B1264" s="24" t="s">
        <v>2534</v>
      </c>
      <c r="C1264" s="24" t="s">
        <v>2788</v>
      </c>
      <c r="D1264" s="24">
        <v>10</v>
      </c>
      <c r="E1264" s="24" t="s">
        <v>2803</v>
      </c>
      <c r="F1264" s="24">
        <v>1</v>
      </c>
      <c r="G1264" s="24">
        <v>124</v>
      </c>
      <c r="H1264" s="24" t="s">
        <v>2819</v>
      </c>
      <c r="I1264" s="37" t="s">
        <v>2821</v>
      </c>
      <c r="J1264" s="25">
        <v>179</v>
      </c>
      <c r="K1264" s="47"/>
      <c r="L1264" s="26">
        <f>VLOOKUP(A1264,'Kör- och arbetstid'!$A$2:$N$377,13,FALSE)</f>
        <v>46230</v>
      </c>
      <c r="M1264" s="27">
        <f t="shared" si="38"/>
        <v>31</v>
      </c>
      <c r="N1264" s="28" t="str">
        <f t="shared" si="39"/>
        <v>mån</v>
      </c>
    </row>
    <row r="1265" spans="1:14" ht="15" customHeight="1" x14ac:dyDescent="0.25">
      <c r="A1265" s="23" cm="1">
        <f t="array" ref="A1265">IFERROR(
_xlfn.XLOOKUP($E1265&amp;"|"&amp;$F1265,
'Kör- och arbetstid'!$B$2:$B$377&amp;"|"&amp;'Kör- och arbetstid'!$C$2:$C$377,
'Kör- och arbetstid'!$A$2:$A$377),
"")</f>
        <v>85</v>
      </c>
      <c r="B1265" s="24" t="s">
        <v>2534</v>
      </c>
      <c r="C1265" s="24" t="s">
        <v>2788</v>
      </c>
      <c r="D1265" s="24">
        <v>10</v>
      </c>
      <c r="E1265" s="24" t="s">
        <v>2803</v>
      </c>
      <c r="F1265" s="24">
        <v>1</v>
      </c>
      <c r="G1265" s="24">
        <v>123</v>
      </c>
      <c r="H1265" s="24" t="s">
        <v>2822</v>
      </c>
      <c r="I1265" s="37" t="s">
        <v>2823</v>
      </c>
      <c r="J1265" s="27">
        <v>549</v>
      </c>
      <c r="K1265" s="47"/>
      <c r="L1265" s="26">
        <f>VLOOKUP(A1265,'Kör- och arbetstid'!$A$2:$N$377,13,FALSE)</f>
        <v>46230</v>
      </c>
      <c r="M1265" s="27">
        <f t="shared" si="38"/>
        <v>31</v>
      </c>
      <c r="N1265" s="28" t="str">
        <f t="shared" si="39"/>
        <v>mån</v>
      </c>
    </row>
    <row r="1266" spans="1:14" ht="15" customHeight="1" x14ac:dyDescent="0.25">
      <c r="A1266" s="23" cm="1">
        <f t="array" ref="A1266">IFERROR(
_xlfn.XLOOKUP($E1266&amp;"|"&amp;$F1266,
'Kör- och arbetstid'!$B$2:$B$377&amp;"|"&amp;'Kör- och arbetstid'!$C$2:$C$377,
'Kör- och arbetstid'!$A$2:$A$377),
"")</f>
        <v>86</v>
      </c>
      <c r="B1266" s="24" t="s">
        <v>2534</v>
      </c>
      <c r="C1266" s="29" t="s">
        <v>2788</v>
      </c>
      <c r="D1266" s="29">
        <v>146</v>
      </c>
      <c r="E1266" s="29" t="s">
        <v>2824</v>
      </c>
      <c r="F1266" s="24">
        <v>1</v>
      </c>
      <c r="G1266" s="29">
        <v>1</v>
      </c>
      <c r="H1266" s="29" t="s">
        <v>2825</v>
      </c>
      <c r="I1266" s="42" t="s">
        <v>2826</v>
      </c>
      <c r="J1266" s="29">
        <v>697</v>
      </c>
      <c r="K1266" s="30"/>
      <c r="L1266" s="26">
        <f>VLOOKUP(A1266,'Kör- och arbetstid'!$A$2:$N$377,13,FALSE)</f>
        <v>46231</v>
      </c>
      <c r="M1266" s="27">
        <f t="shared" si="38"/>
        <v>31</v>
      </c>
      <c r="N1266" s="28" t="str">
        <f t="shared" si="39"/>
        <v>tis</v>
      </c>
    </row>
    <row r="1267" spans="1:14" ht="15" customHeight="1" x14ac:dyDescent="0.25">
      <c r="A1267" s="23" cm="1">
        <f t="array" ref="A1267">IFERROR(
_xlfn.XLOOKUP($E1267&amp;"|"&amp;$F1267,
'Kör- och arbetstid'!$B$2:$B$377&amp;"|"&amp;'Kör- och arbetstid'!$C$2:$C$377,
'Kör- och arbetstid'!$A$2:$A$377),
"")</f>
        <v>86</v>
      </c>
      <c r="B1267" s="29" t="s">
        <v>2534</v>
      </c>
      <c r="C1267" s="24" t="s">
        <v>2827</v>
      </c>
      <c r="D1267" s="24">
        <v>138</v>
      </c>
      <c r="E1267" s="24" t="s">
        <v>2827</v>
      </c>
      <c r="F1267" s="24">
        <v>1</v>
      </c>
      <c r="G1267" s="24">
        <v>2</v>
      </c>
      <c r="H1267" s="24" t="s">
        <v>2828</v>
      </c>
      <c r="I1267" s="37" t="s">
        <v>2829</v>
      </c>
      <c r="J1267" s="38">
        <v>2313</v>
      </c>
      <c r="K1267" s="24"/>
      <c r="L1267" s="26">
        <f>VLOOKUP(A1267,'Kör- och arbetstid'!$A$2:$N$377,13,FALSE)</f>
        <v>46231</v>
      </c>
      <c r="M1267" s="27">
        <f t="shared" si="38"/>
        <v>31</v>
      </c>
      <c r="N1267" s="28" t="str">
        <f t="shared" si="39"/>
        <v>tis</v>
      </c>
    </row>
    <row r="1268" spans="1:14" ht="15" customHeight="1" x14ac:dyDescent="0.25">
      <c r="A1268" s="23" cm="1">
        <f t="array" ref="A1268">IFERROR(
_xlfn.XLOOKUP($E1268&amp;"|"&amp;$F1268,
'Kör- och arbetstid'!$B$2:$B$377&amp;"|"&amp;'Kör- och arbetstid'!$C$2:$C$377,
'Kör- och arbetstid'!$A$2:$A$377),
"")</f>
        <v>86</v>
      </c>
      <c r="B1268" s="24" t="s">
        <v>2534</v>
      </c>
      <c r="C1268" s="24" t="s">
        <v>2827</v>
      </c>
      <c r="D1268" s="24">
        <v>138</v>
      </c>
      <c r="E1268" s="24" t="s">
        <v>2827</v>
      </c>
      <c r="F1268" s="24">
        <v>1</v>
      </c>
      <c r="G1268" s="24">
        <v>4</v>
      </c>
      <c r="H1268" s="24" t="s">
        <v>2830</v>
      </c>
      <c r="I1268" s="37" t="s">
        <v>2831</v>
      </c>
      <c r="J1268" s="38">
        <v>888</v>
      </c>
      <c r="K1268" s="24"/>
      <c r="L1268" s="26">
        <f>VLOOKUP(A1268,'Kör- och arbetstid'!$A$2:$N$377,13,FALSE)</f>
        <v>46231</v>
      </c>
      <c r="M1268" s="27">
        <f t="shared" si="38"/>
        <v>31</v>
      </c>
      <c r="N1268" s="28" t="str">
        <f t="shared" si="39"/>
        <v>tis</v>
      </c>
    </row>
    <row r="1269" spans="1:14" ht="15" customHeight="1" x14ac:dyDescent="0.25">
      <c r="A1269" s="23" cm="1">
        <f t="array" ref="A1269">IFERROR(
_xlfn.XLOOKUP($E1269&amp;"|"&amp;$F1269,
'Kör- och arbetstid'!$B$2:$B$377&amp;"|"&amp;'Kör- och arbetstid'!$C$2:$C$377,
'Kör- och arbetstid'!$A$2:$A$377),
"")</f>
        <v>86</v>
      </c>
      <c r="B1269" s="24" t="s">
        <v>2534</v>
      </c>
      <c r="C1269" s="24" t="s">
        <v>2827</v>
      </c>
      <c r="D1269" s="24">
        <v>138</v>
      </c>
      <c r="E1269" s="24" t="s">
        <v>2827</v>
      </c>
      <c r="F1269" s="24">
        <v>1</v>
      </c>
      <c r="G1269" s="24">
        <v>5</v>
      </c>
      <c r="H1269" s="24" t="s">
        <v>2832</v>
      </c>
      <c r="I1269" s="37" t="s">
        <v>2833</v>
      </c>
      <c r="J1269" s="38">
        <v>800</v>
      </c>
      <c r="K1269" s="24"/>
      <c r="L1269" s="26">
        <f>VLOOKUP(A1269,'Kör- och arbetstid'!$A$2:$N$377,13,FALSE)</f>
        <v>46231</v>
      </c>
      <c r="M1269" s="27">
        <f t="shared" si="38"/>
        <v>31</v>
      </c>
      <c r="N1269" s="28" t="str">
        <f t="shared" si="39"/>
        <v>tis</v>
      </c>
    </row>
    <row r="1270" spans="1:14" ht="15" customHeight="1" x14ac:dyDescent="0.25">
      <c r="A1270" s="23" cm="1">
        <f t="array" ref="A1270">IFERROR(
_xlfn.XLOOKUP($E1270&amp;"|"&amp;$F1270,
'Kör- och arbetstid'!$B$2:$B$377&amp;"|"&amp;'Kör- och arbetstid'!$C$2:$C$377,
'Kör- och arbetstid'!$A$2:$A$377),
"")</f>
        <v>86</v>
      </c>
      <c r="B1270" s="24" t="s">
        <v>2534</v>
      </c>
      <c r="C1270" s="24" t="s">
        <v>2827</v>
      </c>
      <c r="D1270" s="24">
        <v>138</v>
      </c>
      <c r="E1270" s="24" t="s">
        <v>2827</v>
      </c>
      <c r="F1270" s="24">
        <v>1</v>
      </c>
      <c r="G1270" s="24" t="s">
        <v>857</v>
      </c>
      <c r="H1270" s="24" t="s">
        <v>2834</v>
      </c>
      <c r="I1270" s="37" t="s">
        <v>2835</v>
      </c>
      <c r="J1270" s="38">
        <v>660</v>
      </c>
      <c r="K1270" s="24"/>
      <c r="L1270" s="26">
        <f>VLOOKUP(A1270,'Kör- och arbetstid'!$A$2:$N$377,13,FALSE)</f>
        <v>46231</v>
      </c>
      <c r="M1270" s="27">
        <f t="shared" si="38"/>
        <v>31</v>
      </c>
      <c r="N1270" s="28" t="str">
        <f t="shared" si="39"/>
        <v>tis</v>
      </c>
    </row>
    <row r="1271" spans="1:14" ht="15" customHeight="1" x14ac:dyDescent="0.25">
      <c r="A1271" s="23" cm="1">
        <f t="array" ref="A1271">IFERROR(
_xlfn.XLOOKUP($E1271&amp;"|"&amp;$F1271,
'Kör- och arbetstid'!$B$2:$B$377&amp;"|"&amp;'Kör- och arbetstid'!$C$2:$C$377,
'Kör- och arbetstid'!$A$2:$A$377),
"")</f>
        <v>86</v>
      </c>
      <c r="B1271" s="24" t="s">
        <v>2534</v>
      </c>
      <c r="C1271" s="24" t="s">
        <v>2827</v>
      </c>
      <c r="D1271" s="24">
        <v>138</v>
      </c>
      <c r="E1271" s="24" t="s">
        <v>2827</v>
      </c>
      <c r="F1271" s="24">
        <v>1</v>
      </c>
      <c r="G1271" s="24">
        <v>1</v>
      </c>
      <c r="H1271" s="24" t="s">
        <v>2836</v>
      </c>
      <c r="I1271" s="37" t="s">
        <v>2837</v>
      </c>
      <c r="J1271" s="38">
        <v>396</v>
      </c>
      <c r="K1271" s="24"/>
      <c r="L1271" s="26">
        <f>VLOOKUP(A1271,'Kör- och arbetstid'!$A$2:$N$377,13,FALSE)</f>
        <v>46231</v>
      </c>
      <c r="M1271" s="27">
        <f t="shared" si="38"/>
        <v>31</v>
      </c>
      <c r="N1271" s="28" t="str">
        <f t="shared" si="39"/>
        <v>tis</v>
      </c>
    </row>
    <row r="1272" spans="1:14" ht="15" customHeight="1" x14ac:dyDescent="0.25">
      <c r="A1272" s="23" cm="1">
        <f t="array" ref="A1272">IFERROR(
_xlfn.XLOOKUP($E1272&amp;"|"&amp;$F1272,
'Kör- och arbetstid'!$B$2:$B$377&amp;"|"&amp;'Kör- och arbetstid'!$C$2:$C$377,
'Kör- och arbetstid'!$A$2:$A$377),
"")</f>
        <v>86</v>
      </c>
      <c r="B1272" s="24" t="s">
        <v>2534</v>
      </c>
      <c r="C1272" s="24" t="s">
        <v>2827</v>
      </c>
      <c r="D1272" s="24">
        <v>138</v>
      </c>
      <c r="E1272" s="24" t="s">
        <v>2827</v>
      </c>
      <c r="F1272" s="24">
        <v>1</v>
      </c>
      <c r="G1272" s="24" t="s">
        <v>845</v>
      </c>
      <c r="H1272" s="24" t="s">
        <v>2838</v>
      </c>
      <c r="I1272" s="37" t="s">
        <v>2839</v>
      </c>
      <c r="J1272" s="38">
        <v>102</v>
      </c>
      <c r="K1272" s="24"/>
      <c r="L1272" s="26">
        <f>VLOOKUP(A1272,'Kör- och arbetstid'!$A$2:$N$377,13,FALSE)</f>
        <v>46231</v>
      </c>
      <c r="M1272" s="27">
        <f t="shared" si="38"/>
        <v>31</v>
      </c>
      <c r="N1272" s="28" t="str">
        <f t="shared" si="39"/>
        <v>tis</v>
      </c>
    </row>
    <row r="1273" spans="1:14" ht="15" customHeight="1" x14ac:dyDescent="0.25">
      <c r="A1273" s="23" cm="1">
        <f t="array" ref="A1273">IFERROR(
_xlfn.XLOOKUP($E1273&amp;"|"&amp;$F1273,
'Kör- och arbetstid'!$B$2:$B$377&amp;"|"&amp;'Kör- och arbetstid'!$C$2:$C$377,
'Kör- och arbetstid'!$A$2:$A$377),
"")</f>
        <v>86</v>
      </c>
      <c r="B1273" s="24" t="s">
        <v>2534</v>
      </c>
      <c r="C1273" s="24" t="s">
        <v>2827</v>
      </c>
      <c r="D1273" s="24">
        <v>138</v>
      </c>
      <c r="E1273" s="24" t="s">
        <v>2827</v>
      </c>
      <c r="F1273" s="24">
        <v>1</v>
      </c>
      <c r="G1273" s="24">
        <v>6</v>
      </c>
      <c r="H1273" s="24" t="s">
        <v>2840</v>
      </c>
      <c r="I1273" s="37" t="s">
        <v>2841</v>
      </c>
      <c r="J1273" s="38">
        <v>764</v>
      </c>
      <c r="K1273" s="24"/>
      <c r="L1273" s="26">
        <f>VLOOKUP(A1273,'Kör- och arbetstid'!$A$2:$N$377,13,FALSE)</f>
        <v>46231</v>
      </c>
      <c r="M1273" s="27">
        <f t="shared" si="38"/>
        <v>31</v>
      </c>
      <c r="N1273" s="28" t="str">
        <f t="shared" si="39"/>
        <v>tis</v>
      </c>
    </row>
    <row r="1274" spans="1:14" ht="15" customHeight="1" x14ac:dyDescent="0.25">
      <c r="A1274" s="23" cm="1">
        <f t="array" ref="A1274">IFERROR(
_xlfn.XLOOKUP($E1274&amp;"|"&amp;$F1274,
'Kör- och arbetstid'!$B$2:$B$377&amp;"|"&amp;'Kör- och arbetstid'!$C$2:$C$377,
'Kör- och arbetstid'!$A$2:$A$377),
"")</f>
        <v>86</v>
      </c>
      <c r="B1274" s="24" t="s">
        <v>2534</v>
      </c>
      <c r="C1274" s="24" t="s">
        <v>2827</v>
      </c>
      <c r="D1274" s="24">
        <v>138</v>
      </c>
      <c r="E1274" s="24" t="s">
        <v>2827</v>
      </c>
      <c r="F1274" s="24">
        <v>1</v>
      </c>
      <c r="G1274" s="24">
        <v>10</v>
      </c>
      <c r="H1274" s="24" t="s">
        <v>2842</v>
      </c>
      <c r="I1274" s="37" t="s">
        <v>2843</v>
      </c>
      <c r="J1274" s="38">
        <v>314</v>
      </c>
      <c r="K1274" s="24"/>
      <c r="L1274" s="26">
        <f>VLOOKUP(A1274,'Kör- och arbetstid'!$A$2:$N$377,13,FALSE)</f>
        <v>46231</v>
      </c>
      <c r="M1274" s="27">
        <f t="shared" si="38"/>
        <v>31</v>
      </c>
      <c r="N1274" s="28" t="str">
        <f t="shared" si="39"/>
        <v>tis</v>
      </c>
    </row>
    <row r="1275" spans="1:14" ht="15" customHeight="1" x14ac:dyDescent="0.25">
      <c r="A1275" s="23" cm="1">
        <f t="array" ref="A1275">IFERROR(
_xlfn.XLOOKUP($E1275&amp;"|"&amp;$F1275,
'Kör- och arbetstid'!$B$2:$B$377&amp;"|"&amp;'Kör- och arbetstid'!$C$2:$C$377,
'Kör- och arbetstid'!$A$2:$A$377),
"")</f>
        <v>86</v>
      </c>
      <c r="B1275" s="24" t="s">
        <v>2534</v>
      </c>
      <c r="C1275" s="24" t="s">
        <v>2827</v>
      </c>
      <c r="D1275" s="24">
        <v>138</v>
      </c>
      <c r="E1275" s="24" t="s">
        <v>2827</v>
      </c>
      <c r="F1275" s="24">
        <v>1</v>
      </c>
      <c r="G1275" s="24">
        <v>9</v>
      </c>
      <c r="H1275" s="24" t="s">
        <v>2844</v>
      </c>
      <c r="I1275" s="37" t="s">
        <v>2845</v>
      </c>
      <c r="J1275" s="38">
        <v>303</v>
      </c>
      <c r="K1275" s="24"/>
      <c r="L1275" s="26">
        <f>VLOOKUP(A1275,'Kör- och arbetstid'!$A$2:$N$377,13,FALSE)</f>
        <v>46231</v>
      </c>
      <c r="M1275" s="27">
        <f t="shared" si="38"/>
        <v>31</v>
      </c>
      <c r="N1275" s="28" t="str">
        <f t="shared" si="39"/>
        <v>tis</v>
      </c>
    </row>
    <row r="1276" spans="1:14" ht="15" customHeight="1" x14ac:dyDescent="0.25">
      <c r="A1276" s="23" cm="1">
        <f t="array" ref="A1276">IFERROR(
_xlfn.XLOOKUP($E1276&amp;"|"&amp;$F1276,
'Kör- och arbetstid'!$B$2:$B$377&amp;"|"&amp;'Kör- och arbetstid'!$C$2:$C$377,
'Kör- och arbetstid'!$A$2:$A$377),
"")</f>
        <v>86</v>
      </c>
      <c r="B1276" s="29" t="s">
        <v>2534</v>
      </c>
      <c r="C1276" s="24" t="s">
        <v>2827</v>
      </c>
      <c r="D1276" s="29">
        <v>138</v>
      </c>
      <c r="E1276" s="29" t="s">
        <v>2827</v>
      </c>
      <c r="F1276" s="24">
        <v>1</v>
      </c>
      <c r="G1276" s="29" t="s">
        <v>2846</v>
      </c>
      <c r="H1276" s="29" t="s">
        <v>2847</v>
      </c>
      <c r="I1276" s="42" t="s">
        <v>2848</v>
      </c>
      <c r="J1276" s="38">
        <v>194</v>
      </c>
      <c r="K1276" s="30"/>
      <c r="L1276" s="26">
        <f>VLOOKUP(A1276,'Kör- och arbetstid'!$A$2:$N$377,13,FALSE)</f>
        <v>46231</v>
      </c>
      <c r="M1276" s="27">
        <f t="shared" si="38"/>
        <v>31</v>
      </c>
      <c r="N1276" s="28" t="str">
        <f t="shared" si="39"/>
        <v>tis</v>
      </c>
    </row>
    <row r="1277" spans="1:14" ht="15" customHeight="1" x14ac:dyDescent="0.25">
      <c r="A1277" s="23" cm="1">
        <f t="array" ref="A1277">IFERROR(
_xlfn.XLOOKUP($E1277&amp;"|"&amp;$F1277,
'Kör- och arbetstid'!$B$2:$B$377&amp;"|"&amp;'Kör- och arbetstid'!$C$2:$C$377,
'Kör- och arbetstid'!$A$2:$A$377),
"")</f>
        <v>86</v>
      </c>
      <c r="B1277" s="29" t="s">
        <v>2534</v>
      </c>
      <c r="C1277" s="24" t="s">
        <v>2827</v>
      </c>
      <c r="D1277" s="29">
        <v>138</v>
      </c>
      <c r="E1277" s="29" t="s">
        <v>2827</v>
      </c>
      <c r="F1277" s="24">
        <v>1</v>
      </c>
      <c r="G1277" s="29" t="s">
        <v>2849</v>
      </c>
      <c r="H1277" s="29" t="s">
        <v>2850</v>
      </c>
      <c r="I1277" s="42" t="s">
        <v>2851</v>
      </c>
      <c r="J1277" s="38">
        <v>94</v>
      </c>
      <c r="K1277" s="30"/>
      <c r="L1277" s="26">
        <f>VLOOKUP(A1277,'Kör- och arbetstid'!$A$2:$N$377,13,FALSE)</f>
        <v>46231</v>
      </c>
      <c r="M1277" s="27">
        <f t="shared" si="38"/>
        <v>31</v>
      </c>
      <c r="N1277" s="28" t="str">
        <f t="shared" si="39"/>
        <v>tis</v>
      </c>
    </row>
    <row r="1278" spans="1:14" ht="15" customHeight="1" x14ac:dyDescent="0.25">
      <c r="A1278" s="23" cm="1">
        <f t="array" ref="A1278">IFERROR(
_xlfn.XLOOKUP($E1278&amp;"|"&amp;$F1278,
'Kör- och arbetstid'!$B$2:$B$377&amp;"|"&amp;'Kör- och arbetstid'!$C$2:$C$377,
'Kör- och arbetstid'!$A$2:$A$377),
"")</f>
        <v>86</v>
      </c>
      <c r="B1278" s="29" t="s">
        <v>2534</v>
      </c>
      <c r="C1278" s="24" t="s">
        <v>2827</v>
      </c>
      <c r="D1278" s="29">
        <v>138</v>
      </c>
      <c r="E1278" s="29" t="s">
        <v>2827</v>
      </c>
      <c r="F1278" s="24">
        <v>1</v>
      </c>
      <c r="G1278" s="29" t="s">
        <v>2852</v>
      </c>
      <c r="H1278" s="29" t="s">
        <v>2853</v>
      </c>
      <c r="I1278" s="42" t="s">
        <v>2854</v>
      </c>
      <c r="J1278" s="38">
        <v>64</v>
      </c>
      <c r="K1278" s="30"/>
      <c r="L1278" s="26">
        <f>VLOOKUP(A1278,'Kör- och arbetstid'!$A$2:$N$377,13,FALSE)</f>
        <v>46231</v>
      </c>
      <c r="M1278" s="27">
        <f t="shared" si="38"/>
        <v>31</v>
      </c>
      <c r="N1278" s="28" t="str">
        <f t="shared" si="39"/>
        <v>tis</v>
      </c>
    </row>
    <row r="1279" spans="1:14" ht="15" customHeight="1" x14ac:dyDescent="0.25">
      <c r="A1279" s="23" cm="1">
        <f t="array" ref="A1279">IFERROR(
_xlfn.XLOOKUP($E1279&amp;"|"&amp;$F1279,
'Kör- och arbetstid'!$B$2:$B$377&amp;"|"&amp;'Kör- och arbetstid'!$C$2:$C$377,
'Kör- och arbetstid'!$A$2:$A$377),
"")</f>
        <v>86</v>
      </c>
      <c r="B1279" s="29" t="s">
        <v>2534</v>
      </c>
      <c r="C1279" s="24" t="s">
        <v>2827</v>
      </c>
      <c r="D1279" s="29">
        <v>138</v>
      </c>
      <c r="E1279" s="29" t="s">
        <v>2827</v>
      </c>
      <c r="F1279" s="24">
        <v>1</v>
      </c>
      <c r="G1279" s="29" t="s">
        <v>2855</v>
      </c>
      <c r="H1279" s="29" t="s">
        <v>2856</v>
      </c>
      <c r="I1279" s="42" t="s">
        <v>2857</v>
      </c>
      <c r="J1279" s="38">
        <v>220</v>
      </c>
      <c r="K1279" s="30"/>
      <c r="L1279" s="26">
        <f>VLOOKUP(A1279,'Kör- och arbetstid'!$A$2:$N$377,13,FALSE)</f>
        <v>46231</v>
      </c>
      <c r="M1279" s="27">
        <f t="shared" si="38"/>
        <v>31</v>
      </c>
      <c r="N1279" s="28" t="str">
        <f t="shared" si="39"/>
        <v>tis</v>
      </c>
    </row>
    <row r="1280" spans="1:14" ht="15" customHeight="1" x14ac:dyDescent="0.25">
      <c r="A1280" s="23" cm="1">
        <f t="array" ref="A1280">IFERROR(
_xlfn.XLOOKUP($E1280&amp;"|"&amp;$F1280,
'Kör- och arbetstid'!$B$2:$B$377&amp;"|"&amp;'Kör- och arbetstid'!$C$2:$C$377,
'Kör- och arbetstid'!$A$2:$A$377),
"")</f>
        <v>86</v>
      </c>
      <c r="B1280" s="29" t="s">
        <v>2534</v>
      </c>
      <c r="C1280" s="24" t="s">
        <v>2827</v>
      </c>
      <c r="D1280" s="29">
        <v>138</v>
      </c>
      <c r="E1280" s="29" t="s">
        <v>2827</v>
      </c>
      <c r="F1280" s="24">
        <v>1</v>
      </c>
      <c r="G1280" s="29" t="s">
        <v>2858</v>
      </c>
      <c r="H1280" s="29" t="s">
        <v>2859</v>
      </c>
      <c r="I1280" s="42" t="s">
        <v>2860</v>
      </c>
      <c r="J1280" s="38">
        <v>314</v>
      </c>
      <c r="K1280" s="30"/>
      <c r="L1280" s="26">
        <f>VLOOKUP(A1280,'Kör- och arbetstid'!$A$2:$N$377,13,FALSE)</f>
        <v>46231</v>
      </c>
      <c r="M1280" s="27">
        <f t="shared" si="38"/>
        <v>31</v>
      </c>
      <c r="N1280" s="28" t="str">
        <f t="shared" si="39"/>
        <v>tis</v>
      </c>
    </row>
    <row r="1281" spans="1:14" ht="15" customHeight="1" x14ac:dyDescent="0.25">
      <c r="A1281" s="23" cm="1">
        <f t="array" ref="A1281">IFERROR(
_xlfn.XLOOKUP($E1281&amp;"|"&amp;$F1281,
'Kör- och arbetstid'!$B$2:$B$377&amp;"|"&amp;'Kör- och arbetstid'!$C$2:$C$377,
'Kör- och arbetstid'!$A$2:$A$377),
"")</f>
        <v>86</v>
      </c>
      <c r="B1281" s="29" t="s">
        <v>2534</v>
      </c>
      <c r="C1281" s="24" t="s">
        <v>2827</v>
      </c>
      <c r="D1281" s="29">
        <v>138</v>
      </c>
      <c r="E1281" s="29" t="s">
        <v>2827</v>
      </c>
      <c r="F1281" s="24">
        <v>1</v>
      </c>
      <c r="G1281" s="29" t="s">
        <v>1886</v>
      </c>
      <c r="H1281" s="29" t="s">
        <v>2861</v>
      </c>
      <c r="I1281" s="42" t="s">
        <v>2862</v>
      </c>
      <c r="J1281" s="38">
        <v>228</v>
      </c>
      <c r="K1281" s="30"/>
      <c r="L1281" s="26">
        <f>VLOOKUP(A1281,'Kör- och arbetstid'!$A$2:$N$377,13,FALSE)</f>
        <v>46231</v>
      </c>
      <c r="M1281" s="27">
        <f t="shared" si="38"/>
        <v>31</v>
      </c>
      <c r="N1281" s="28" t="str">
        <f t="shared" si="39"/>
        <v>tis</v>
      </c>
    </row>
    <row r="1282" spans="1:14" ht="15" customHeight="1" x14ac:dyDescent="0.25">
      <c r="A1282" s="23" cm="1">
        <f t="array" ref="A1282">IFERROR(
_xlfn.XLOOKUP($E1282&amp;"|"&amp;$F1282,
'Kör- och arbetstid'!$B$2:$B$377&amp;"|"&amp;'Kör- och arbetstid'!$C$2:$C$377,
'Kör- och arbetstid'!$A$2:$A$377),
"")</f>
        <v>86</v>
      </c>
      <c r="B1282" s="29" t="s">
        <v>2534</v>
      </c>
      <c r="C1282" s="24" t="s">
        <v>2827</v>
      </c>
      <c r="D1282" s="29">
        <v>138</v>
      </c>
      <c r="E1282" s="29" t="s">
        <v>2827</v>
      </c>
      <c r="F1282" s="24">
        <v>1</v>
      </c>
      <c r="G1282" s="29" t="s">
        <v>2863</v>
      </c>
      <c r="H1282" s="29" t="s">
        <v>2864</v>
      </c>
      <c r="I1282" s="42" t="s">
        <v>2865</v>
      </c>
      <c r="J1282" s="38">
        <v>283</v>
      </c>
      <c r="K1282" s="30"/>
      <c r="L1282" s="26">
        <f>VLOOKUP(A1282,'Kör- och arbetstid'!$A$2:$N$377,13,FALSE)</f>
        <v>46231</v>
      </c>
      <c r="M1282" s="27">
        <f t="shared" si="38"/>
        <v>31</v>
      </c>
      <c r="N1282" s="28" t="str">
        <f t="shared" si="39"/>
        <v>tis</v>
      </c>
    </row>
    <row r="1283" spans="1:14" ht="15" customHeight="1" x14ac:dyDescent="0.25">
      <c r="A1283" s="23" cm="1">
        <f t="array" ref="A1283">IFERROR(
_xlfn.XLOOKUP($E1283&amp;"|"&amp;$F1283,
'Kör- och arbetstid'!$B$2:$B$377&amp;"|"&amp;'Kör- och arbetstid'!$C$2:$C$377,
'Kör- och arbetstid'!$A$2:$A$377),
"")</f>
        <v>87</v>
      </c>
      <c r="B1283" s="24" t="s">
        <v>2534</v>
      </c>
      <c r="C1283" s="24" t="s">
        <v>2827</v>
      </c>
      <c r="D1283" s="24">
        <v>126</v>
      </c>
      <c r="E1283" s="24" t="s">
        <v>2866</v>
      </c>
      <c r="F1283" s="24">
        <v>1</v>
      </c>
      <c r="G1283" s="24">
        <v>4</v>
      </c>
      <c r="H1283" s="24" t="s">
        <v>2867</v>
      </c>
      <c r="I1283" s="37" t="s">
        <v>2868</v>
      </c>
      <c r="J1283" s="38">
        <v>183</v>
      </c>
      <c r="K1283" s="24"/>
      <c r="L1283" s="26">
        <f>VLOOKUP(A1283,'Kör- och arbetstid'!$A$2:$N$377,13,FALSE)</f>
        <v>46232</v>
      </c>
      <c r="M1283" s="27">
        <f t="shared" si="38"/>
        <v>31</v>
      </c>
      <c r="N1283" s="28" t="str">
        <f t="shared" si="39"/>
        <v>ons</v>
      </c>
    </row>
    <row r="1284" spans="1:14" ht="15" customHeight="1" x14ac:dyDescent="0.25">
      <c r="A1284" s="23" cm="1">
        <f t="array" ref="A1284">IFERROR(
_xlfn.XLOOKUP($E1284&amp;"|"&amp;$F1284,
'Kör- och arbetstid'!$B$2:$B$377&amp;"|"&amp;'Kör- och arbetstid'!$C$2:$C$377,
'Kör- och arbetstid'!$A$2:$A$377),
"")</f>
        <v>87</v>
      </c>
      <c r="B1284" s="24" t="s">
        <v>2534</v>
      </c>
      <c r="C1284" s="24" t="s">
        <v>2869</v>
      </c>
      <c r="D1284" s="29">
        <v>126</v>
      </c>
      <c r="E1284" s="29" t="s">
        <v>2869</v>
      </c>
      <c r="F1284" s="24">
        <v>1</v>
      </c>
      <c r="G1284" s="29">
        <v>3</v>
      </c>
      <c r="H1284" s="29" t="s">
        <v>2870</v>
      </c>
      <c r="I1284" s="42" t="s">
        <v>2871</v>
      </c>
      <c r="J1284" s="38">
        <v>337</v>
      </c>
      <c r="K1284" s="24"/>
      <c r="L1284" s="26">
        <f>VLOOKUP(A1284,'Kör- och arbetstid'!$A$2:$N$377,13,FALSE)</f>
        <v>46232</v>
      </c>
      <c r="M1284" s="27">
        <f t="shared" si="38"/>
        <v>31</v>
      </c>
      <c r="N1284" s="28" t="str">
        <f t="shared" si="39"/>
        <v>ons</v>
      </c>
    </row>
    <row r="1285" spans="1:14" ht="15" customHeight="1" x14ac:dyDescent="0.25">
      <c r="A1285" s="23" cm="1">
        <f t="array" ref="A1285">IFERROR(
_xlfn.XLOOKUP($E1285&amp;"|"&amp;$F1285,
'Kör- och arbetstid'!$B$2:$B$377&amp;"|"&amp;'Kör- och arbetstid'!$C$2:$C$377,
'Kör- och arbetstid'!$A$2:$A$377),
"")</f>
        <v>87</v>
      </c>
      <c r="B1285" s="24" t="s">
        <v>2534</v>
      </c>
      <c r="C1285" s="24" t="s">
        <v>2869</v>
      </c>
      <c r="D1285" s="29">
        <v>126</v>
      </c>
      <c r="E1285" s="29" t="s">
        <v>2869</v>
      </c>
      <c r="F1285" s="24">
        <v>1</v>
      </c>
      <c r="G1285" s="29">
        <v>2</v>
      </c>
      <c r="H1285" s="29" t="s">
        <v>2872</v>
      </c>
      <c r="I1285" s="42" t="s">
        <v>2873</v>
      </c>
      <c r="J1285" s="38">
        <v>781</v>
      </c>
      <c r="K1285" s="24"/>
      <c r="L1285" s="26">
        <f>VLOOKUP(A1285,'Kör- och arbetstid'!$A$2:$N$377,13,FALSE)</f>
        <v>46232</v>
      </c>
      <c r="M1285" s="27">
        <f t="shared" si="38"/>
        <v>31</v>
      </c>
      <c r="N1285" s="28" t="str">
        <f t="shared" si="39"/>
        <v>ons</v>
      </c>
    </row>
    <row r="1286" spans="1:14" ht="15" customHeight="1" x14ac:dyDescent="0.25">
      <c r="A1286" s="23" cm="1">
        <f t="array" ref="A1286">IFERROR(
_xlfn.XLOOKUP($E1286&amp;"|"&amp;$F1286,
'Kör- och arbetstid'!$B$2:$B$377&amp;"|"&amp;'Kör- och arbetstid'!$C$2:$C$377,
'Kör- och arbetstid'!$A$2:$A$377),
"")</f>
        <v>87</v>
      </c>
      <c r="B1286" s="24" t="s">
        <v>2534</v>
      </c>
      <c r="C1286" s="24" t="s">
        <v>2869</v>
      </c>
      <c r="D1286" s="29">
        <v>126</v>
      </c>
      <c r="E1286" s="29" t="s">
        <v>2874</v>
      </c>
      <c r="F1286" s="24">
        <v>1</v>
      </c>
      <c r="G1286" s="29">
        <v>5</v>
      </c>
      <c r="H1286" s="29" t="s">
        <v>2875</v>
      </c>
      <c r="I1286" s="42" t="s">
        <v>2876</v>
      </c>
      <c r="J1286" s="38">
        <v>223</v>
      </c>
      <c r="K1286" s="24"/>
      <c r="L1286" s="26">
        <f>VLOOKUP(A1286,'Kör- och arbetstid'!$A$2:$N$377,13,FALSE)</f>
        <v>46232</v>
      </c>
      <c r="M1286" s="27">
        <f t="shared" si="38"/>
        <v>31</v>
      </c>
      <c r="N1286" s="28" t="str">
        <f t="shared" si="39"/>
        <v>ons</v>
      </c>
    </row>
    <row r="1287" spans="1:14" ht="15" customHeight="1" x14ac:dyDescent="0.25">
      <c r="A1287" s="23" cm="1">
        <f t="array" ref="A1287">IFERROR(
_xlfn.XLOOKUP($E1287&amp;"|"&amp;$F1287,
'Kör- och arbetstid'!$B$2:$B$377&amp;"|"&amp;'Kör- och arbetstid'!$C$2:$C$377,
'Kör- och arbetstid'!$A$2:$A$377),
"")</f>
        <v>87</v>
      </c>
      <c r="B1287" s="24" t="s">
        <v>2534</v>
      </c>
      <c r="C1287" s="24" t="s">
        <v>2869</v>
      </c>
      <c r="D1287" s="29">
        <v>126</v>
      </c>
      <c r="E1287" s="29" t="s">
        <v>2874</v>
      </c>
      <c r="F1287" s="24">
        <v>1</v>
      </c>
      <c r="G1287" s="29">
        <v>4</v>
      </c>
      <c r="H1287" s="29" t="s">
        <v>2877</v>
      </c>
      <c r="I1287" s="42" t="s">
        <v>2878</v>
      </c>
      <c r="J1287" s="38">
        <v>463</v>
      </c>
      <c r="K1287" s="24"/>
      <c r="L1287" s="26">
        <f>VLOOKUP(A1287,'Kör- och arbetstid'!$A$2:$N$377,13,FALSE)</f>
        <v>46232</v>
      </c>
      <c r="M1287" s="27">
        <f t="shared" si="38"/>
        <v>31</v>
      </c>
      <c r="N1287" s="28" t="str">
        <f t="shared" si="39"/>
        <v>ons</v>
      </c>
    </row>
    <row r="1288" spans="1:14" ht="15" customHeight="1" x14ac:dyDescent="0.25">
      <c r="A1288" s="23" cm="1">
        <f t="array" ref="A1288">IFERROR(
_xlfn.XLOOKUP($E1288&amp;"|"&amp;$F1288,
'Kör- och arbetstid'!$B$2:$B$377&amp;"|"&amp;'Kör- och arbetstid'!$C$2:$C$377,
'Kör- och arbetstid'!$A$2:$A$377),
"")</f>
        <v>87</v>
      </c>
      <c r="B1288" s="24" t="s">
        <v>2534</v>
      </c>
      <c r="C1288" s="24" t="s">
        <v>2869</v>
      </c>
      <c r="D1288" s="29">
        <v>126</v>
      </c>
      <c r="E1288" s="29" t="s">
        <v>2879</v>
      </c>
      <c r="F1288" s="24">
        <v>1</v>
      </c>
      <c r="G1288" s="29">
        <v>1</v>
      </c>
      <c r="H1288" s="29" t="s">
        <v>2880</v>
      </c>
      <c r="I1288" s="42" t="s">
        <v>2881</v>
      </c>
      <c r="J1288" s="38">
        <v>823</v>
      </c>
      <c r="K1288" s="24"/>
      <c r="L1288" s="26">
        <f>VLOOKUP(A1288,'Kör- och arbetstid'!$A$2:$N$377,13,FALSE)</f>
        <v>46232</v>
      </c>
      <c r="M1288" s="27">
        <f t="shared" ref="M1288:M1351" si="40">_xlfn.ISOWEEKNUM(L1288)</f>
        <v>31</v>
      </c>
      <c r="N1288" s="28" t="str">
        <f t="shared" ref="N1288:N1351" si="41">TEXT(L1288,"DDD")</f>
        <v>ons</v>
      </c>
    </row>
    <row r="1289" spans="1:14" ht="15" customHeight="1" x14ac:dyDescent="0.25">
      <c r="A1289" s="23" cm="1">
        <f t="array" ref="A1289">IFERROR(
_xlfn.XLOOKUP($E1289&amp;"|"&amp;$F1289,
'Kör- och arbetstid'!$B$2:$B$377&amp;"|"&amp;'Kör- och arbetstid'!$C$2:$C$377,
'Kör- och arbetstid'!$A$2:$A$377),
"")</f>
        <v>87</v>
      </c>
      <c r="B1289" s="24" t="s">
        <v>2534</v>
      </c>
      <c r="C1289" s="24" t="s">
        <v>2869</v>
      </c>
      <c r="D1289" s="24">
        <v>126</v>
      </c>
      <c r="E1289" s="24" t="s">
        <v>2882</v>
      </c>
      <c r="F1289" s="24">
        <v>1</v>
      </c>
      <c r="G1289" s="24">
        <v>3</v>
      </c>
      <c r="H1289" s="24" t="s">
        <v>2883</v>
      </c>
      <c r="I1289" s="37" t="s">
        <v>2884</v>
      </c>
      <c r="J1289" s="38">
        <v>432</v>
      </c>
      <c r="K1289" s="24"/>
      <c r="L1289" s="26">
        <f>VLOOKUP(A1289,'Kör- och arbetstid'!$A$2:$N$377,13,FALSE)</f>
        <v>46232</v>
      </c>
      <c r="M1289" s="27">
        <f t="shared" si="40"/>
        <v>31</v>
      </c>
      <c r="N1289" s="28" t="str">
        <f t="shared" si="41"/>
        <v>ons</v>
      </c>
    </row>
    <row r="1290" spans="1:14" ht="15" customHeight="1" x14ac:dyDescent="0.25">
      <c r="A1290" s="23" cm="1">
        <f t="array" ref="A1290">IFERROR(
_xlfn.XLOOKUP($E1290&amp;"|"&amp;$F1290,
'Kör- och arbetstid'!$B$2:$B$377&amp;"|"&amp;'Kör- och arbetstid'!$C$2:$C$377,
'Kör- och arbetstid'!$A$2:$A$377),
"")</f>
        <v>88</v>
      </c>
      <c r="B1290" s="24" t="s">
        <v>2534</v>
      </c>
      <c r="C1290" s="24" t="s">
        <v>2885</v>
      </c>
      <c r="D1290" s="24">
        <v>124</v>
      </c>
      <c r="E1290" s="24" t="s">
        <v>2886</v>
      </c>
      <c r="F1290" s="24">
        <v>1</v>
      </c>
      <c r="G1290" s="24">
        <v>3</v>
      </c>
      <c r="H1290" s="24" t="s">
        <v>2887</v>
      </c>
      <c r="I1290" s="37" t="s">
        <v>2888</v>
      </c>
      <c r="J1290" s="38">
        <v>963</v>
      </c>
      <c r="K1290" s="24"/>
      <c r="L1290" s="26">
        <f>VLOOKUP(A1290,'Kör- och arbetstid'!$A$2:$N$377,13,FALSE)</f>
        <v>46233</v>
      </c>
      <c r="M1290" s="27">
        <f t="shared" si="40"/>
        <v>31</v>
      </c>
      <c r="N1290" s="28" t="str">
        <f t="shared" si="41"/>
        <v>tor</v>
      </c>
    </row>
    <row r="1291" spans="1:14" ht="15" customHeight="1" x14ac:dyDescent="0.25">
      <c r="A1291" s="23" cm="1">
        <f t="array" ref="A1291">IFERROR(
_xlfn.XLOOKUP($E1291&amp;"|"&amp;$F1291,
'Kör- och arbetstid'!$B$2:$B$377&amp;"|"&amp;'Kör- och arbetstid'!$C$2:$C$377,
'Kör- och arbetstid'!$A$2:$A$377),
"")</f>
        <v>88</v>
      </c>
      <c r="B1291" s="24" t="s">
        <v>2534</v>
      </c>
      <c r="C1291" s="24" t="s">
        <v>2885</v>
      </c>
      <c r="D1291" s="24">
        <v>124</v>
      </c>
      <c r="E1291" s="24" t="s">
        <v>2886</v>
      </c>
      <c r="F1291" s="24">
        <v>1</v>
      </c>
      <c r="G1291" s="24">
        <v>4</v>
      </c>
      <c r="H1291" s="24" t="s">
        <v>2889</v>
      </c>
      <c r="I1291" s="24" t="s">
        <v>2890</v>
      </c>
      <c r="J1291" s="38">
        <v>855</v>
      </c>
      <c r="K1291" s="24"/>
      <c r="L1291" s="26">
        <f>VLOOKUP(A1291,'Kör- och arbetstid'!$A$2:$N$377,13,FALSE)</f>
        <v>46233</v>
      </c>
      <c r="M1291" s="27">
        <f t="shared" si="40"/>
        <v>31</v>
      </c>
      <c r="N1291" s="28" t="str">
        <f t="shared" si="41"/>
        <v>tor</v>
      </c>
    </row>
    <row r="1292" spans="1:14" ht="15" customHeight="1" x14ac:dyDescent="0.25">
      <c r="A1292" s="23" cm="1">
        <f t="array" ref="A1292">IFERROR(
_xlfn.XLOOKUP($E1292&amp;"|"&amp;$F1292,
'Kör- och arbetstid'!$B$2:$B$377&amp;"|"&amp;'Kör- och arbetstid'!$C$2:$C$377,
'Kör- och arbetstid'!$A$2:$A$377),
"")</f>
        <v>88</v>
      </c>
      <c r="B1292" s="29" t="s">
        <v>2534</v>
      </c>
      <c r="C1292" s="24" t="s">
        <v>2885</v>
      </c>
      <c r="D1292" s="29">
        <v>124</v>
      </c>
      <c r="E1292" s="29" t="s">
        <v>2886</v>
      </c>
      <c r="F1292" s="24">
        <v>1</v>
      </c>
      <c r="G1292" s="29">
        <v>15</v>
      </c>
      <c r="H1292" s="29" t="s">
        <v>2891</v>
      </c>
      <c r="I1292" s="34" t="s">
        <v>2892</v>
      </c>
      <c r="J1292" s="35">
        <v>258</v>
      </c>
      <c r="K1292" s="30"/>
      <c r="L1292" s="26">
        <f>VLOOKUP(A1292,'Kör- och arbetstid'!$A$2:$N$377,13,FALSE)</f>
        <v>46233</v>
      </c>
      <c r="M1292" s="27">
        <f t="shared" si="40"/>
        <v>31</v>
      </c>
      <c r="N1292" s="28" t="str">
        <f t="shared" si="41"/>
        <v>tor</v>
      </c>
    </row>
    <row r="1293" spans="1:14" ht="15" customHeight="1" x14ac:dyDescent="0.25">
      <c r="A1293" s="23" cm="1">
        <f t="array" ref="A1293">IFERROR(
_xlfn.XLOOKUP($E1293&amp;"|"&amp;$F1293,
'Kör- och arbetstid'!$B$2:$B$377&amp;"|"&amp;'Kör- och arbetstid'!$C$2:$C$377,
'Kör- och arbetstid'!$A$2:$A$377),
"")</f>
        <v>88</v>
      </c>
      <c r="B1293" s="29" t="s">
        <v>2534</v>
      </c>
      <c r="C1293" s="24" t="s">
        <v>2893</v>
      </c>
      <c r="D1293" s="29">
        <v>124</v>
      </c>
      <c r="E1293" s="29" t="s">
        <v>2894</v>
      </c>
      <c r="F1293" s="24">
        <v>1</v>
      </c>
      <c r="G1293" s="29">
        <v>6</v>
      </c>
      <c r="H1293" s="29" t="s">
        <v>2895</v>
      </c>
      <c r="I1293" s="29" t="s">
        <v>2896</v>
      </c>
      <c r="J1293" s="38">
        <v>434</v>
      </c>
      <c r="K1293" s="24"/>
      <c r="L1293" s="26">
        <f>VLOOKUP(A1293,'Kör- och arbetstid'!$A$2:$N$377,13,FALSE)</f>
        <v>46233</v>
      </c>
      <c r="M1293" s="27">
        <f t="shared" si="40"/>
        <v>31</v>
      </c>
      <c r="N1293" s="28" t="str">
        <f t="shared" si="41"/>
        <v>tor</v>
      </c>
    </row>
    <row r="1294" spans="1:14" ht="15" customHeight="1" x14ac:dyDescent="0.25">
      <c r="A1294" s="23" cm="1">
        <f t="array" ref="A1294">IFERROR(
_xlfn.XLOOKUP($E1294&amp;"|"&amp;$F1294,
'Kör- och arbetstid'!$B$2:$B$377&amp;"|"&amp;'Kör- och arbetstid'!$C$2:$C$377,
'Kör- och arbetstid'!$A$2:$A$377),
"")</f>
        <v>88</v>
      </c>
      <c r="B1294" s="29" t="s">
        <v>2534</v>
      </c>
      <c r="C1294" s="24" t="s">
        <v>2893</v>
      </c>
      <c r="D1294" s="29">
        <v>124</v>
      </c>
      <c r="E1294" s="29" t="s">
        <v>2894</v>
      </c>
      <c r="F1294" s="24">
        <v>1</v>
      </c>
      <c r="G1294" s="29">
        <v>5</v>
      </c>
      <c r="H1294" s="29" t="s">
        <v>2897</v>
      </c>
      <c r="I1294" s="29" t="s">
        <v>2898</v>
      </c>
      <c r="J1294" s="38">
        <v>428</v>
      </c>
      <c r="K1294" s="24"/>
      <c r="L1294" s="26">
        <f>VLOOKUP(A1294,'Kör- och arbetstid'!$A$2:$N$377,13,FALSE)</f>
        <v>46233</v>
      </c>
      <c r="M1294" s="27">
        <f t="shared" si="40"/>
        <v>31</v>
      </c>
      <c r="N1294" s="28" t="str">
        <f t="shared" si="41"/>
        <v>tor</v>
      </c>
    </row>
    <row r="1295" spans="1:14" ht="15" customHeight="1" x14ac:dyDescent="0.25">
      <c r="A1295" s="23" cm="1">
        <f t="array" ref="A1295">IFERROR(
_xlfn.XLOOKUP($E1295&amp;"|"&amp;$F1295,
'Kör- och arbetstid'!$B$2:$B$377&amp;"|"&amp;'Kör- och arbetstid'!$C$2:$C$377,
'Kör- och arbetstid'!$A$2:$A$377),
"")</f>
        <v>88</v>
      </c>
      <c r="B1295" s="29" t="s">
        <v>2534</v>
      </c>
      <c r="C1295" s="24" t="s">
        <v>2893</v>
      </c>
      <c r="D1295" s="29">
        <v>124</v>
      </c>
      <c r="E1295" s="29" t="s">
        <v>2894</v>
      </c>
      <c r="F1295" s="24">
        <v>1</v>
      </c>
      <c r="G1295" s="29" t="s">
        <v>2899</v>
      </c>
      <c r="H1295" s="29" t="s">
        <v>2900</v>
      </c>
      <c r="I1295" s="29" t="s">
        <v>2901</v>
      </c>
      <c r="J1295" s="38">
        <v>118</v>
      </c>
      <c r="K1295" s="24"/>
      <c r="L1295" s="26">
        <f>VLOOKUP(A1295,'Kör- och arbetstid'!$A$2:$N$377,13,FALSE)</f>
        <v>46233</v>
      </c>
      <c r="M1295" s="27">
        <f t="shared" si="40"/>
        <v>31</v>
      </c>
      <c r="N1295" s="28" t="str">
        <f t="shared" si="41"/>
        <v>tor</v>
      </c>
    </row>
    <row r="1296" spans="1:14" ht="15" customHeight="1" x14ac:dyDescent="0.25">
      <c r="A1296" s="23" cm="1">
        <f t="array" ref="A1296">IFERROR(
_xlfn.XLOOKUP($E1296&amp;"|"&amp;$F1296,
'Kör- och arbetstid'!$B$2:$B$377&amp;"|"&amp;'Kör- och arbetstid'!$C$2:$C$377,
'Kör- och arbetstid'!$A$2:$A$377),
"")</f>
        <v>88</v>
      </c>
      <c r="B1296" s="29" t="s">
        <v>2534</v>
      </c>
      <c r="C1296" s="24" t="s">
        <v>2893</v>
      </c>
      <c r="D1296" s="29">
        <v>124</v>
      </c>
      <c r="E1296" s="29" t="s">
        <v>2894</v>
      </c>
      <c r="F1296" s="24">
        <v>1</v>
      </c>
      <c r="G1296" s="29" t="s">
        <v>1028</v>
      </c>
      <c r="H1296" s="29" t="s">
        <v>2902</v>
      </c>
      <c r="I1296" s="42" t="s">
        <v>2903</v>
      </c>
      <c r="J1296" s="38">
        <v>104</v>
      </c>
      <c r="K1296" s="24"/>
      <c r="L1296" s="26">
        <f>VLOOKUP(A1296,'Kör- och arbetstid'!$A$2:$N$377,13,FALSE)</f>
        <v>46233</v>
      </c>
      <c r="M1296" s="27">
        <f t="shared" si="40"/>
        <v>31</v>
      </c>
      <c r="N1296" s="28" t="str">
        <f t="shared" si="41"/>
        <v>tor</v>
      </c>
    </row>
    <row r="1297" spans="1:14" ht="15" customHeight="1" x14ac:dyDescent="0.25">
      <c r="A1297" s="23" cm="1">
        <f t="array" ref="A1297">IFERROR(
_xlfn.XLOOKUP($E1297&amp;"|"&amp;$F1297,
'Kör- och arbetstid'!$B$2:$B$377&amp;"|"&amp;'Kör- och arbetstid'!$C$2:$C$377,
'Kör- och arbetstid'!$A$2:$A$377),
"")</f>
        <v>88</v>
      </c>
      <c r="B1297" s="29" t="s">
        <v>2534</v>
      </c>
      <c r="C1297" s="24" t="s">
        <v>2904</v>
      </c>
      <c r="D1297" s="29">
        <v>124</v>
      </c>
      <c r="E1297" s="29" t="s">
        <v>2905</v>
      </c>
      <c r="F1297" s="24">
        <v>1</v>
      </c>
      <c r="G1297" s="29">
        <v>3</v>
      </c>
      <c r="H1297" s="29" t="s">
        <v>2906</v>
      </c>
      <c r="I1297" s="42" t="s">
        <v>2907</v>
      </c>
      <c r="J1297" s="86">
        <v>308</v>
      </c>
      <c r="K1297" s="24"/>
      <c r="L1297" s="26">
        <f>VLOOKUP(A1297,'Kör- och arbetstid'!$A$2:$N$377,13,FALSE)</f>
        <v>46233</v>
      </c>
      <c r="M1297" s="27">
        <f t="shared" si="40"/>
        <v>31</v>
      </c>
      <c r="N1297" s="28" t="str">
        <f t="shared" si="41"/>
        <v>tor</v>
      </c>
    </row>
    <row r="1298" spans="1:14" ht="15" customHeight="1" x14ac:dyDescent="0.25">
      <c r="A1298" s="23" cm="1">
        <f t="array" ref="A1298">IFERROR(
_xlfn.XLOOKUP($E1298&amp;"|"&amp;$F1298,
'Kör- och arbetstid'!$B$2:$B$377&amp;"|"&amp;'Kör- och arbetstid'!$C$2:$C$377,
'Kör- och arbetstid'!$A$2:$A$377),
"")</f>
        <v>88</v>
      </c>
      <c r="B1298" s="29" t="s">
        <v>2534</v>
      </c>
      <c r="C1298" s="24" t="s">
        <v>2904</v>
      </c>
      <c r="D1298" s="29">
        <v>124</v>
      </c>
      <c r="E1298" s="29" t="s">
        <v>2905</v>
      </c>
      <c r="F1298" s="24">
        <v>1</v>
      </c>
      <c r="G1298" s="29">
        <v>4</v>
      </c>
      <c r="H1298" s="29" t="s">
        <v>2908</v>
      </c>
      <c r="I1298" s="29" t="s">
        <v>2909</v>
      </c>
      <c r="J1298" s="38">
        <v>246</v>
      </c>
      <c r="K1298" s="24"/>
      <c r="L1298" s="26">
        <f>VLOOKUP(A1298,'Kör- och arbetstid'!$A$2:$N$377,13,FALSE)</f>
        <v>46233</v>
      </c>
      <c r="M1298" s="27">
        <f t="shared" si="40"/>
        <v>31</v>
      </c>
      <c r="N1298" s="28" t="str">
        <f t="shared" si="41"/>
        <v>tor</v>
      </c>
    </row>
    <row r="1299" spans="1:14" ht="15" customHeight="1" x14ac:dyDescent="0.25">
      <c r="A1299" s="23" cm="1">
        <f t="array" ref="A1299">IFERROR(
_xlfn.XLOOKUP($E1299&amp;"|"&amp;$F1299,
'Kör- och arbetstid'!$B$2:$B$377&amp;"|"&amp;'Kör- och arbetstid'!$C$2:$C$377,
'Kör- och arbetstid'!$A$2:$A$377),
"")</f>
        <v>89</v>
      </c>
      <c r="B1299" s="29" t="s">
        <v>2534</v>
      </c>
      <c r="C1299" s="24" t="s">
        <v>2904</v>
      </c>
      <c r="D1299" s="29">
        <v>124</v>
      </c>
      <c r="E1299" s="29" t="s">
        <v>2910</v>
      </c>
      <c r="F1299" s="24">
        <v>1</v>
      </c>
      <c r="G1299" s="29">
        <v>2</v>
      </c>
      <c r="H1299" s="29" t="s">
        <v>2911</v>
      </c>
      <c r="I1299" s="29" t="s">
        <v>2912</v>
      </c>
      <c r="J1299" s="38">
        <v>862</v>
      </c>
      <c r="K1299" s="24"/>
      <c r="L1299" s="26">
        <f>VLOOKUP(A1299,'Kör- och arbetstid'!$A$2:$N$377,13,FALSE)</f>
        <v>46234</v>
      </c>
      <c r="M1299" s="27">
        <f t="shared" si="40"/>
        <v>31</v>
      </c>
      <c r="N1299" s="28" t="str">
        <f t="shared" si="41"/>
        <v>fre</v>
      </c>
    </row>
    <row r="1300" spans="1:14" ht="15" customHeight="1" x14ac:dyDescent="0.25">
      <c r="A1300" s="23" cm="1">
        <f t="array" ref="A1300">IFERROR(
_xlfn.XLOOKUP($E1300&amp;"|"&amp;$F1300,
'Kör- och arbetstid'!$B$2:$B$377&amp;"|"&amp;'Kör- och arbetstid'!$C$2:$C$377,
'Kör- och arbetstid'!$A$2:$A$377),
"")</f>
        <v>89</v>
      </c>
      <c r="B1300" s="29" t="s">
        <v>2534</v>
      </c>
      <c r="C1300" s="24" t="s">
        <v>2904</v>
      </c>
      <c r="D1300" s="24">
        <v>141</v>
      </c>
      <c r="E1300" s="24" t="s">
        <v>2904</v>
      </c>
      <c r="F1300" s="24">
        <v>1</v>
      </c>
      <c r="G1300" s="24">
        <v>3</v>
      </c>
      <c r="H1300" s="24" t="s">
        <v>2913</v>
      </c>
      <c r="I1300" s="24" t="s">
        <v>2914</v>
      </c>
      <c r="J1300" s="24">
        <v>396</v>
      </c>
      <c r="K1300" s="24"/>
      <c r="L1300" s="26">
        <f>VLOOKUP(A1300,'Kör- och arbetstid'!$A$2:$N$377,13,FALSE)</f>
        <v>46234</v>
      </c>
      <c r="M1300" s="27">
        <f t="shared" si="40"/>
        <v>31</v>
      </c>
      <c r="N1300" s="28" t="str">
        <f t="shared" si="41"/>
        <v>fre</v>
      </c>
    </row>
    <row r="1301" spans="1:14" ht="15" customHeight="1" x14ac:dyDescent="0.25">
      <c r="A1301" s="23" cm="1">
        <f t="array" ref="A1301">IFERROR(
_xlfn.XLOOKUP($E1301&amp;"|"&amp;$F1301,
'Kör- och arbetstid'!$B$2:$B$377&amp;"|"&amp;'Kör- och arbetstid'!$C$2:$C$377,
'Kör- och arbetstid'!$A$2:$A$377),
"")</f>
        <v>89</v>
      </c>
      <c r="B1301" s="24" t="s">
        <v>2534</v>
      </c>
      <c r="C1301" s="24" t="s">
        <v>2904</v>
      </c>
      <c r="D1301" s="24">
        <v>141</v>
      </c>
      <c r="E1301" s="24" t="s">
        <v>2904</v>
      </c>
      <c r="F1301" s="24">
        <v>1</v>
      </c>
      <c r="G1301" s="24">
        <v>9</v>
      </c>
      <c r="H1301" s="24" t="s">
        <v>2915</v>
      </c>
      <c r="I1301" s="24" t="s">
        <v>2916</v>
      </c>
      <c r="J1301" s="24">
        <v>110</v>
      </c>
      <c r="K1301" s="24"/>
      <c r="L1301" s="26">
        <f>VLOOKUP(A1301,'Kör- och arbetstid'!$A$2:$N$377,13,FALSE)</f>
        <v>46234</v>
      </c>
      <c r="M1301" s="27">
        <f t="shared" si="40"/>
        <v>31</v>
      </c>
      <c r="N1301" s="28" t="str">
        <f t="shared" si="41"/>
        <v>fre</v>
      </c>
    </row>
    <row r="1302" spans="1:14" ht="15" customHeight="1" x14ac:dyDescent="0.25">
      <c r="A1302" s="23" cm="1">
        <f t="array" ref="A1302">IFERROR(
_xlfn.XLOOKUP($E1302&amp;"|"&amp;$F1302,
'Kör- och arbetstid'!$B$2:$B$377&amp;"|"&amp;'Kör- och arbetstid'!$C$2:$C$377,
'Kör- och arbetstid'!$A$2:$A$377),
"")</f>
        <v>89</v>
      </c>
      <c r="B1302" s="24" t="s">
        <v>2534</v>
      </c>
      <c r="C1302" s="24" t="s">
        <v>2904</v>
      </c>
      <c r="D1302" s="24">
        <v>141</v>
      </c>
      <c r="E1302" s="24" t="s">
        <v>2904</v>
      </c>
      <c r="F1302" s="24">
        <v>1</v>
      </c>
      <c r="G1302" s="24">
        <v>20</v>
      </c>
      <c r="H1302" s="24" t="s">
        <v>2917</v>
      </c>
      <c r="I1302" s="24" t="s">
        <v>2918</v>
      </c>
      <c r="J1302" s="24">
        <v>783</v>
      </c>
      <c r="K1302" s="24"/>
      <c r="L1302" s="26">
        <f>VLOOKUP(A1302,'Kör- och arbetstid'!$A$2:$N$377,13,FALSE)</f>
        <v>46234</v>
      </c>
      <c r="M1302" s="27">
        <f t="shared" si="40"/>
        <v>31</v>
      </c>
      <c r="N1302" s="28" t="str">
        <f t="shared" si="41"/>
        <v>fre</v>
      </c>
    </row>
    <row r="1303" spans="1:14" ht="15" customHeight="1" x14ac:dyDescent="0.25">
      <c r="A1303" s="23" cm="1">
        <f t="array" ref="A1303">IFERROR(
_xlfn.XLOOKUP($E1303&amp;"|"&amp;$F1303,
'Kör- och arbetstid'!$B$2:$B$377&amp;"|"&amp;'Kör- och arbetstid'!$C$2:$C$377,
'Kör- och arbetstid'!$A$2:$A$377),
"")</f>
        <v>89</v>
      </c>
      <c r="B1303" s="24" t="s">
        <v>2534</v>
      </c>
      <c r="C1303" s="24" t="s">
        <v>2904</v>
      </c>
      <c r="D1303" s="24">
        <v>141</v>
      </c>
      <c r="E1303" s="24" t="s">
        <v>2904</v>
      </c>
      <c r="F1303" s="24">
        <v>1</v>
      </c>
      <c r="G1303" s="24">
        <v>1</v>
      </c>
      <c r="H1303" s="24" t="s">
        <v>2919</v>
      </c>
      <c r="I1303" s="24" t="s">
        <v>2920</v>
      </c>
      <c r="J1303" s="24">
        <v>830</v>
      </c>
      <c r="K1303" s="24"/>
      <c r="L1303" s="26">
        <f>VLOOKUP(A1303,'Kör- och arbetstid'!$A$2:$N$377,13,FALSE)</f>
        <v>46234</v>
      </c>
      <c r="M1303" s="27">
        <f t="shared" si="40"/>
        <v>31</v>
      </c>
      <c r="N1303" s="28" t="str">
        <f t="shared" si="41"/>
        <v>fre</v>
      </c>
    </row>
    <row r="1304" spans="1:14" ht="15" customHeight="1" x14ac:dyDescent="0.25">
      <c r="A1304" s="23" cm="1">
        <f t="array" ref="A1304">IFERROR(
_xlfn.XLOOKUP($E1304&amp;"|"&amp;$F1304,
'Kör- och arbetstid'!$B$2:$B$377&amp;"|"&amp;'Kör- och arbetstid'!$C$2:$C$377,
'Kör- och arbetstid'!$A$2:$A$377),
"")</f>
        <v>89</v>
      </c>
      <c r="B1304" s="24" t="s">
        <v>2534</v>
      </c>
      <c r="C1304" s="24" t="s">
        <v>2904</v>
      </c>
      <c r="D1304" s="24">
        <v>141</v>
      </c>
      <c r="E1304" s="24" t="s">
        <v>2904</v>
      </c>
      <c r="F1304" s="24">
        <v>1</v>
      </c>
      <c r="G1304" s="24">
        <v>17</v>
      </c>
      <c r="H1304" s="24" t="s">
        <v>2921</v>
      </c>
      <c r="I1304" s="24" t="s">
        <v>2922</v>
      </c>
      <c r="J1304" s="24">
        <v>258</v>
      </c>
      <c r="K1304" s="24"/>
      <c r="L1304" s="26">
        <f>VLOOKUP(A1304,'Kör- och arbetstid'!$A$2:$N$377,13,FALSE)</f>
        <v>46234</v>
      </c>
      <c r="M1304" s="27">
        <f t="shared" si="40"/>
        <v>31</v>
      </c>
      <c r="N1304" s="28" t="str">
        <f t="shared" si="41"/>
        <v>fre</v>
      </c>
    </row>
    <row r="1305" spans="1:14" ht="15" customHeight="1" x14ac:dyDescent="0.25">
      <c r="A1305" s="23" cm="1">
        <f t="array" ref="A1305">IFERROR(
_xlfn.XLOOKUP($E1305&amp;"|"&amp;$F1305,
'Kör- och arbetstid'!$B$2:$B$377&amp;"|"&amp;'Kör- och arbetstid'!$C$2:$C$377,
'Kör- och arbetstid'!$A$2:$A$377),
"")</f>
        <v>89</v>
      </c>
      <c r="B1305" s="24" t="s">
        <v>2534</v>
      </c>
      <c r="C1305" s="24" t="s">
        <v>2904</v>
      </c>
      <c r="D1305" s="24">
        <v>141</v>
      </c>
      <c r="E1305" s="24" t="s">
        <v>2904</v>
      </c>
      <c r="F1305" s="24">
        <v>1</v>
      </c>
      <c r="G1305" s="24">
        <v>13</v>
      </c>
      <c r="H1305" s="34" t="s">
        <v>2923</v>
      </c>
      <c r="I1305" s="24" t="s">
        <v>2924</v>
      </c>
      <c r="J1305" s="35">
        <v>360</v>
      </c>
      <c r="K1305" s="24"/>
      <c r="L1305" s="26">
        <f>VLOOKUP(A1305,'Kör- och arbetstid'!$A$2:$N$377,13,FALSE)</f>
        <v>46234</v>
      </c>
      <c r="M1305" s="27">
        <f t="shared" si="40"/>
        <v>31</v>
      </c>
      <c r="N1305" s="28" t="str">
        <f t="shared" si="41"/>
        <v>fre</v>
      </c>
    </row>
    <row r="1306" spans="1:14" ht="15" customHeight="1" x14ac:dyDescent="0.25">
      <c r="A1306" s="23" cm="1">
        <f t="array" ref="A1306">IFERROR(
_xlfn.XLOOKUP($E1306&amp;"|"&amp;$F1306,
'Kör- och arbetstid'!$B$2:$B$377&amp;"|"&amp;'Kör- och arbetstid'!$C$2:$C$377,
'Kör- och arbetstid'!$A$2:$A$377),
"")</f>
        <v>89</v>
      </c>
      <c r="B1306" s="24" t="s">
        <v>2534</v>
      </c>
      <c r="C1306" s="24" t="s">
        <v>2904</v>
      </c>
      <c r="D1306" s="24">
        <v>141</v>
      </c>
      <c r="E1306" s="24" t="s">
        <v>2904</v>
      </c>
      <c r="F1306" s="24">
        <v>1</v>
      </c>
      <c r="G1306" s="24">
        <v>12</v>
      </c>
      <c r="H1306" s="34" t="s">
        <v>2925</v>
      </c>
      <c r="I1306" s="37" t="s">
        <v>2926</v>
      </c>
      <c r="J1306" s="35">
        <v>496</v>
      </c>
      <c r="K1306" s="24"/>
      <c r="L1306" s="26">
        <f>VLOOKUP(A1306,'Kör- och arbetstid'!$A$2:$N$377,13,FALSE)</f>
        <v>46234</v>
      </c>
      <c r="M1306" s="27">
        <f t="shared" si="40"/>
        <v>31</v>
      </c>
      <c r="N1306" s="28" t="str">
        <f t="shared" si="41"/>
        <v>fre</v>
      </c>
    </row>
    <row r="1307" spans="1:14" ht="15" customHeight="1" x14ac:dyDescent="0.25">
      <c r="A1307" s="23" cm="1">
        <f t="array" ref="A1307">IFERROR(
_xlfn.XLOOKUP($E1307&amp;"|"&amp;$F1307,
'Kör- och arbetstid'!$B$2:$B$377&amp;"|"&amp;'Kör- och arbetstid'!$C$2:$C$377,
'Kör- och arbetstid'!$A$2:$A$377),
"")</f>
        <v>89</v>
      </c>
      <c r="B1307" s="24" t="s">
        <v>2534</v>
      </c>
      <c r="C1307" s="24" t="s">
        <v>2904</v>
      </c>
      <c r="D1307" s="29">
        <v>141</v>
      </c>
      <c r="E1307" s="29" t="s">
        <v>2904</v>
      </c>
      <c r="F1307" s="24">
        <v>1</v>
      </c>
      <c r="G1307" s="29">
        <v>2</v>
      </c>
      <c r="H1307" s="29" t="s">
        <v>2927</v>
      </c>
      <c r="I1307" s="42" t="s">
        <v>2928</v>
      </c>
      <c r="J1307" s="25">
        <v>1278</v>
      </c>
      <c r="K1307" s="30"/>
      <c r="L1307" s="26">
        <f>VLOOKUP(A1307,'Kör- och arbetstid'!$A$2:$N$377,13,FALSE)</f>
        <v>46234</v>
      </c>
      <c r="M1307" s="27">
        <f t="shared" si="40"/>
        <v>31</v>
      </c>
      <c r="N1307" s="28" t="str">
        <f t="shared" si="41"/>
        <v>fre</v>
      </c>
    </row>
    <row r="1308" spans="1:14" ht="15" customHeight="1" x14ac:dyDescent="0.25">
      <c r="A1308" s="23" cm="1">
        <f t="array" ref="A1308">IFERROR(
_xlfn.XLOOKUP($E1308&amp;"|"&amp;$F1308,
'Kör- och arbetstid'!$B$2:$B$377&amp;"|"&amp;'Kör- och arbetstid'!$C$2:$C$377,
'Kör- och arbetstid'!$A$2:$A$377),
"")</f>
        <v>89</v>
      </c>
      <c r="B1308" s="29" t="s">
        <v>2534</v>
      </c>
      <c r="C1308" s="24" t="s">
        <v>2904</v>
      </c>
      <c r="D1308" s="29">
        <v>141</v>
      </c>
      <c r="E1308" s="29" t="s">
        <v>2904</v>
      </c>
      <c r="F1308" s="24">
        <v>1</v>
      </c>
      <c r="G1308" s="29">
        <v>4</v>
      </c>
      <c r="H1308" s="29" t="s">
        <v>2929</v>
      </c>
      <c r="I1308" s="42" t="s">
        <v>2930</v>
      </c>
      <c r="J1308" s="25">
        <v>387</v>
      </c>
      <c r="K1308" s="30"/>
      <c r="L1308" s="26">
        <f>VLOOKUP(A1308,'Kör- och arbetstid'!$A$2:$N$377,13,FALSE)</f>
        <v>46234</v>
      </c>
      <c r="M1308" s="27">
        <f t="shared" si="40"/>
        <v>31</v>
      </c>
      <c r="N1308" s="28" t="str">
        <f t="shared" si="41"/>
        <v>fre</v>
      </c>
    </row>
    <row r="1309" spans="1:14" ht="15" customHeight="1" x14ac:dyDescent="0.25">
      <c r="A1309" s="23" cm="1">
        <f t="array" ref="A1309">IFERROR(
_xlfn.XLOOKUP($E1309&amp;"|"&amp;$F1309,
'Kör- och arbetstid'!$B$2:$B$377&amp;"|"&amp;'Kör- och arbetstid'!$C$2:$C$377,
'Kör- och arbetstid'!$A$2:$A$377),
"")</f>
        <v>89</v>
      </c>
      <c r="B1309" s="29" t="s">
        <v>2534</v>
      </c>
      <c r="C1309" s="24" t="s">
        <v>2904</v>
      </c>
      <c r="D1309" s="29">
        <v>141</v>
      </c>
      <c r="E1309" s="29" t="s">
        <v>2904</v>
      </c>
      <c r="F1309" s="24">
        <v>1</v>
      </c>
      <c r="G1309" s="29">
        <v>5</v>
      </c>
      <c r="H1309" s="29" t="s">
        <v>2931</v>
      </c>
      <c r="I1309" s="42" t="s">
        <v>2932</v>
      </c>
      <c r="J1309" s="25">
        <v>233</v>
      </c>
      <c r="K1309" s="30"/>
      <c r="L1309" s="26">
        <f>VLOOKUP(A1309,'Kör- och arbetstid'!$A$2:$N$377,13,FALSE)</f>
        <v>46234</v>
      </c>
      <c r="M1309" s="27">
        <f t="shared" si="40"/>
        <v>31</v>
      </c>
      <c r="N1309" s="28" t="str">
        <f t="shared" si="41"/>
        <v>fre</v>
      </c>
    </row>
    <row r="1310" spans="1:14" ht="15" customHeight="1" x14ac:dyDescent="0.25">
      <c r="A1310" s="23" cm="1">
        <f t="array" ref="A1310">IFERROR(
_xlfn.XLOOKUP($E1310&amp;"|"&amp;$F1310,
'Kör- och arbetstid'!$B$2:$B$377&amp;"|"&amp;'Kör- och arbetstid'!$C$2:$C$377,
'Kör- och arbetstid'!$A$2:$A$377),
"")</f>
        <v>89</v>
      </c>
      <c r="B1310" s="29" t="s">
        <v>2534</v>
      </c>
      <c r="C1310" s="24" t="s">
        <v>2904</v>
      </c>
      <c r="D1310" s="29">
        <v>141</v>
      </c>
      <c r="E1310" s="29" t="s">
        <v>2904</v>
      </c>
      <c r="F1310" s="24">
        <v>1</v>
      </c>
      <c r="G1310" s="29">
        <v>10</v>
      </c>
      <c r="H1310" s="29" t="s">
        <v>2933</v>
      </c>
      <c r="I1310" s="42" t="s">
        <v>2934</v>
      </c>
      <c r="J1310" s="25">
        <v>181</v>
      </c>
      <c r="K1310" s="30"/>
      <c r="L1310" s="26">
        <f>VLOOKUP(A1310,'Kör- och arbetstid'!$A$2:$N$377,13,FALSE)</f>
        <v>46234</v>
      </c>
      <c r="M1310" s="27">
        <f t="shared" si="40"/>
        <v>31</v>
      </c>
      <c r="N1310" s="28" t="str">
        <f t="shared" si="41"/>
        <v>fre</v>
      </c>
    </row>
    <row r="1311" spans="1:14" ht="15" customHeight="1" x14ac:dyDescent="0.25">
      <c r="A1311" s="23" cm="1">
        <f t="array" ref="A1311">IFERROR(
_xlfn.XLOOKUP($E1311&amp;"|"&amp;$F1311,
'Kör- och arbetstid'!$B$2:$B$377&amp;"|"&amp;'Kör- och arbetstid'!$C$2:$C$377,
'Kör- och arbetstid'!$A$2:$A$377),
"")</f>
        <v>89</v>
      </c>
      <c r="B1311" s="29" t="s">
        <v>2534</v>
      </c>
      <c r="C1311" s="24" t="s">
        <v>2904</v>
      </c>
      <c r="D1311" s="29">
        <v>141</v>
      </c>
      <c r="E1311" s="29" t="s">
        <v>2904</v>
      </c>
      <c r="F1311" s="24">
        <v>1</v>
      </c>
      <c r="G1311" s="29">
        <v>11</v>
      </c>
      <c r="H1311" s="29" t="s">
        <v>2935</v>
      </c>
      <c r="I1311" s="42" t="s">
        <v>2936</v>
      </c>
      <c r="J1311" s="25">
        <v>154</v>
      </c>
      <c r="K1311" s="30"/>
      <c r="L1311" s="26">
        <f>VLOOKUP(A1311,'Kör- och arbetstid'!$A$2:$N$377,13,FALSE)</f>
        <v>46234</v>
      </c>
      <c r="M1311" s="27">
        <f t="shared" si="40"/>
        <v>31</v>
      </c>
      <c r="N1311" s="28" t="str">
        <f t="shared" si="41"/>
        <v>fre</v>
      </c>
    </row>
    <row r="1312" spans="1:14" ht="15" customHeight="1" x14ac:dyDescent="0.25">
      <c r="A1312" s="23" cm="1">
        <f t="array" ref="A1312">IFERROR(
_xlfn.XLOOKUP($E1312&amp;"|"&amp;$F1312,
'Kör- och arbetstid'!$B$2:$B$377&amp;"|"&amp;'Kör- och arbetstid'!$C$2:$C$377,
'Kör- och arbetstid'!$A$2:$A$377),
"")</f>
        <v>89</v>
      </c>
      <c r="B1312" s="29" t="s">
        <v>2534</v>
      </c>
      <c r="C1312" s="24" t="s">
        <v>2904</v>
      </c>
      <c r="D1312" s="29">
        <v>141</v>
      </c>
      <c r="E1312" s="29" t="s">
        <v>2904</v>
      </c>
      <c r="F1312" s="24">
        <v>1</v>
      </c>
      <c r="G1312" s="29">
        <v>14</v>
      </c>
      <c r="H1312" s="29" t="s">
        <v>2937</v>
      </c>
      <c r="I1312" s="42" t="s">
        <v>2938</v>
      </c>
      <c r="J1312" s="25">
        <v>281</v>
      </c>
      <c r="K1312" s="30"/>
      <c r="L1312" s="26">
        <f>VLOOKUP(A1312,'Kör- och arbetstid'!$A$2:$N$377,13,FALSE)</f>
        <v>46234</v>
      </c>
      <c r="M1312" s="27">
        <f t="shared" si="40"/>
        <v>31</v>
      </c>
      <c r="N1312" s="28" t="str">
        <f t="shared" si="41"/>
        <v>fre</v>
      </c>
    </row>
    <row r="1313" spans="1:14" ht="15" customHeight="1" x14ac:dyDescent="0.25">
      <c r="A1313" s="23" cm="1">
        <f t="array" ref="A1313">IFERROR(
_xlfn.XLOOKUP($E1313&amp;"|"&amp;$F1313,
'Kör- och arbetstid'!$B$2:$B$377&amp;"|"&amp;'Kör- och arbetstid'!$C$2:$C$377,
'Kör- och arbetstid'!$A$2:$A$377),
"")</f>
        <v>89</v>
      </c>
      <c r="B1313" s="29" t="s">
        <v>2534</v>
      </c>
      <c r="C1313" s="24" t="s">
        <v>2904</v>
      </c>
      <c r="D1313" s="29">
        <v>141</v>
      </c>
      <c r="E1313" s="29" t="s">
        <v>2904</v>
      </c>
      <c r="F1313" s="24">
        <v>1</v>
      </c>
      <c r="G1313" s="29">
        <v>15</v>
      </c>
      <c r="H1313" s="29" t="s">
        <v>2939</v>
      </c>
      <c r="I1313" s="42" t="s">
        <v>2940</v>
      </c>
      <c r="J1313" s="25">
        <v>132</v>
      </c>
      <c r="K1313" s="30"/>
      <c r="L1313" s="26">
        <f>VLOOKUP(A1313,'Kör- och arbetstid'!$A$2:$N$377,13,FALSE)</f>
        <v>46234</v>
      </c>
      <c r="M1313" s="27">
        <f t="shared" si="40"/>
        <v>31</v>
      </c>
      <c r="N1313" s="28" t="str">
        <f t="shared" si="41"/>
        <v>fre</v>
      </c>
    </row>
    <row r="1314" spans="1:14" ht="15" customHeight="1" x14ac:dyDescent="0.25">
      <c r="A1314" s="23" cm="1">
        <f t="array" ref="A1314">IFERROR(
_xlfn.XLOOKUP($E1314&amp;"|"&amp;$F1314,
'Kör- och arbetstid'!$B$2:$B$377&amp;"|"&amp;'Kör- och arbetstid'!$C$2:$C$377,
'Kör- och arbetstid'!$A$2:$A$377),
"")</f>
        <v>89</v>
      </c>
      <c r="B1314" s="29" t="s">
        <v>2534</v>
      </c>
      <c r="C1314" s="24" t="s">
        <v>2904</v>
      </c>
      <c r="D1314" s="29">
        <v>141</v>
      </c>
      <c r="E1314" s="29" t="s">
        <v>2904</v>
      </c>
      <c r="F1314" s="24">
        <v>1</v>
      </c>
      <c r="G1314" s="29">
        <v>16</v>
      </c>
      <c r="H1314" s="29" t="s">
        <v>2941</v>
      </c>
      <c r="I1314" s="42" t="s">
        <v>2942</v>
      </c>
      <c r="J1314" s="25">
        <v>91</v>
      </c>
      <c r="K1314" s="30"/>
      <c r="L1314" s="26">
        <f>VLOOKUP(A1314,'Kör- och arbetstid'!$A$2:$N$377,13,FALSE)</f>
        <v>46234</v>
      </c>
      <c r="M1314" s="27">
        <f t="shared" si="40"/>
        <v>31</v>
      </c>
      <c r="N1314" s="28" t="str">
        <f t="shared" si="41"/>
        <v>fre</v>
      </c>
    </row>
    <row r="1315" spans="1:14" ht="15" customHeight="1" x14ac:dyDescent="0.25">
      <c r="A1315" s="23" cm="1">
        <f t="array" ref="A1315">IFERROR(
_xlfn.XLOOKUP($E1315&amp;"|"&amp;$F1315,
'Kör- och arbetstid'!$B$2:$B$377&amp;"|"&amp;'Kör- och arbetstid'!$C$2:$C$377,
'Kör- och arbetstid'!$A$2:$A$377),
"")</f>
        <v>90</v>
      </c>
      <c r="B1315" s="24" t="s">
        <v>2534</v>
      </c>
      <c r="C1315" s="24" t="s">
        <v>2943</v>
      </c>
      <c r="D1315" s="24">
        <v>122</v>
      </c>
      <c r="E1315" s="24" t="s">
        <v>2943</v>
      </c>
      <c r="F1315" s="29">
        <v>1</v>
      </c>
      <c r="G1315" s="24">
        <v>38</v>
      </c>
      <c r="H1315" s="24" t="s">
        <v>2944</v>
      </c>
      <c r="I1315" s="37" t="s">
        <v>2945</v>
      </c>
      <c r="J1315" s="38">
        <v>39</v>
      </c>
      <c r="K1315" s="24"/>
      <c r="L1315" s="26">
        <f>VLOOKUP(A1315,'Kör- och arbetstid'!$A$2:$N$377,13,FALSE)</f>
        <v>46235</v>
      </c>
      <c r="M1315" s="27">
        <f t="shared" si="40"/>
        <v>31</v>
      </c>
      <c r="N1315" s="28" t="str">
        <f t="shared" si="41"/>
        <v>lör</v>
      </c>
    </row>
    <row r="1316" spans="1:14" ht="15" customHeight="1" x14ac:dyDescent="0.25">
      <c r="A1316" s="23" cm="1">
        <f t="array" ref="A1316">IFERROR(
_xlfn.XLOOKUP($E1316&amp;"|"&amp;$F1316,
'Kör- och arbetstid'!$B$2:$B$377&amp;"|"&amp;'Kör- och arbetstid'!$C$2:$C$377,
'Kör- och arbetstid'!$A$2:$A$377),
"")</f>
        <v>90</v>
      </c>
      <c r="B1316" s="24" t="s">
        <v>2534</v>
      </c>
      <c r="C1316" s="24" t="s">
        <v>2943</v>
      </c>
      <c r="D1316" s="24">
        <v>122</v>
      </c>
      <c r="E1316" s="24" t="s">
        <v>2943</v>
      </c>
      <c r="F1316" s="29">
        <v>1</v>
      </c>
      <c r="G1316" s="24">
        <v>29</v>
      </c>
      <c r="H1316" s="24" t="s">
        <v>2946</v>
      </c>
      <c r="I1316" s="37" t="s">
        <v>2947</v>
      </c>
      <c r="J1316" s="38">
        <v>400</v>
      </c>
      <c r="K1316" s="24"/>
      <c r="L1316" s="26">
        <f>VLOOKUP(A1316,'Kör- och arbetstid'!$A$2:$N$377,13,FALSE)</f>
        <v>46235</v>
      </c>
      <c r="M1316" s="27">
        <f t="shared" si="40"/>
        <v>31</v>
      </c>
      <c r="N1316" s="28" t="str">
        <f t="shared" si="41"/>
        <v>lör</v>
      </c>
    </row>
    <row r="1317" spans="1:14" ht="15" customHeight="1" x14ac:dyDescent="0.25">
      <c r="A1317" s="23" cm="1">
        <f t="array" ref="A1317">IFERROR(
_xlfn.XLOOKUP($E1317&amp;"|"&amp;$F1317,
'Kör- och arbetstid'!$B$2:$B$377&amp;"|"&amp;'Kör- och arbetstid'!$C$2:$C$377,
'Kör- och arbetstid'!$A$2:$A$377),
"")</f>
        <v>90</v>
      </c>
      <c r="B1317" s="24" t="s">
        <v>2534</v>
      </c>
      <c r="C1317" s="24" t="s">
        <v>2943</v>
      </c>
      <c r="D1317" s="24">
        <v>122</v>
      </c>
      <c r="E1317" s="24" t="s">
        <v>2943</v>
      </c>
      <c r="F1317" s="29">
        <v>1</v>
      </c>
      <c r="G1317" s="24">
        <v>28</v>
      </c>
      <c r="H1317" s="24" t="s">
        <v>2948</v>
      </c>
      <c r="I1317" s="37" t="s">
        <v>2949</v>
      </c>
      <c r="J1317" s="38">
        <v>336</v>
      </c>
      <c r="K1317" s="24"/>
      <c r="L1317" s="26">
        <f>VLOOKUP(A1317,'Kör- och arbetstid'!$A$2:$N$377,13,FALSE)</f>
        <v>46235</v>
      </c>
      <c r="M1317" s="27">
        <f t="shared" si="40"/>
        <v>31</v>
      </c>
      <c r="N1317" s="28" t="str">
        <f t="shared" si="41"/>
        <v>lör</v>
      </c>
    </row>
    <row r="1318" spans="1:14" ht="15" customHeight="1" x14ac:dyDescent="0.25">
      <c r="A1318" s="23" cm="1">
        <f t="array" ref="A1318">IFERROR(
_xlfn.XLOOKUP($E1318&amp;"|"&amp;$F1318,
'Kör- och arbetstid'!$B$2:$B$377&amp;"|"&amp;'Kör- och arbetstid'!$C$2:$C$377,
'Kör- och arbetstid'!$A$2:$A$377),
"")</f>
        <v>90</v>
      </c>
      <c r="B1318" s="24" t="s">
        <v>2534</v>
      </c>
      <c r="C1318" s="24" t="s">
        <v>2943</v>
      </c>
      <c r="D1318" s="24">
        <v>122</v>
      </c>
      <c r="E1318" s="24" t="s">
        <v>2943</v>
      </c>
      <c r="F1318" s="29">
        <v>1</v>
      </c>
      <c r="G1318" s="24" t="s">
        <v>2950</v>
      </c>
      <c r="H1318" s="24" t="s">
        <v>2951</v>
      </c>
      <c r="I1318" s="37" t="s">
        <v>2952</v>
      </c>
      <c r="J1318" s="38">
        <v>107</v>
      </c>
      <c r="K1318" s="24"/>
      <c r="L1318" s="26">
        <f>VLOOKUP(A1318,'Kör- och arbetstid'!$A$2:$N$377,13,FALSE)</f>
        <v>46235</v>
      </c>
      <c r="M1318" s="27">
        <f t="shared" si="40"/>
        <v>31</v>
      </c>
      <c r="N1318" s="28" t="str">
        <f t="shared" si="41"/>
        <v>lör</v>
      </c>
    </row>
    <row r="1319" spans="1:14" ht="15" customHeight="1" x14ac:dyDescent="0.25">
      <c r="A1319" s="23" cm="1">
        <f t="array" ref="A1319">IFERROR(
_xlfn.XLOOKUP($E1319&amp;"|"&amp;$F1319,
'Kör- och arbetstid'!$B$2:$B$377&amp;"|"&amp;'Kör- och arbetstid'!$C$2:$C$377,
'Kör- och arbetstid'!$A$2:$A$377),
"")</f>
        <v>90</v>
      </c>
      <c r="B1319" s="24" t="s">
        <v>2534</v>
      </c>
      <c r="C1319" s="24" t="s">
        <v>2943</v>
      </c>
      <c r="D1319" s="24">
        <v>122</v>
      </c>
      <c r="E1319" s="24" t="s">
        <v>2943</v>
      </c>
      <c r="F1319" s="29">
        <v>1</v>
      </c>
      <c r="G1319" s="24" t="s">
        <v>2953</v>
      </c>
      <c r="H1319" s="24" t="s">
        <v>2954</v>
      </c>
      <c r="I1319" s="37" t="s">
        <v>2955</v>
      </c>
      <c r="J1319" s="38">
        <v>193</v>
      </c>
      <c r="K1319" s="24"/>
      <c r="L1319" s="26">
        <f>VLOOKUP(A1319,'Kör- och arbetstid'!$A$2:$N$377,13,FALSE)</f>
        <v>46235</v>
      </c>
      <c r="M1319" s="27">
        <f t="shared" si="40"/>
        <v>31</v>
      </c>
      <c r="N1319" s="28" t="str">
        <f t="shared" si="41"/>
        <v>lör</v>
      </c>
    </row>
    <row r="1320" spans="1:14" ht="15" customHeight="1" x14ac:dyDescent="0.25">
      <c r="A1320" s="23" cm="1">
        <f t="array" ref="A1320">IFERROR(
_xlfn.XLOOKUP($E1320&amp;"|"&amp;$F1320,
'Kör- och arbetstid'!$B$2:$B$377&amp;"|"&amp;'Kör- och arbetstid'!$C$2:$C$377,
'Kör- och arbetstid'!$A$2:$A$377),
"")</f>
        <v>90</v>
      </c>
      <c r="B1320" s="24" t="s">
        <v>2534</v>
      </c>
      <c r="C1320" s="24" t="s">
        <v>2943</v>
      </c>
      <c r="D1320" s="24">
        <v>122</v>
      </c>
      <c r="E1320" s="24" t="s">
        <v>2943</v>
      </c>
      <c r="F1320" s="29">
        <v>1</v>
      </c>
      <c r="G1320" s="24" t="s">
        <v>2956</v>
      </c>
      <c r="H1320" s="24" t="s">
        <v>2951</v>
      </c>
      <c r="I1320" s="37" t="s">
        <v>2957</v>
      </c>
      <c r="J1320" s="38">
        <v>64</v>
      </c>
      <c r="K1320" s="24"/>
      <c r="L1320" s="26">
        <f>VLOOKUP(A1320,'Kör- och arbetstid'!$A$2:$N$377,13,FALSE)</f>
        <v>46235</v>
      </c>
      <c r="M1320" s="27">
        <f t="shared" si="40"/>
        <v>31</v>
      </c>
      <c r="N1320" s="28" t="str">
        <f t="shared" si="41"/>
        <v>lör</v>
      </c>
    </row>
    <row r="1321" spans="1:14" ht="15" customHeight="1" x14ac:dyDescent="0.25">
      <c r="A1321" s="23" cm="1">
        <f t="array" ref="A1321">IFERROR(
_xlfn.XLOOKUP($E1321&amp;"|"&amp;$F1321,
'Kör- och arbetstid'!$B$2:$B$377&amp;"|"&amp;'Kör- och arbetstid'!$C$2:$C$377,
'Kör- och arbetstid'!$A$2:$A$377),
"")</f>
        <v>90</v>
      </c>
      <c r="B1321" s="24" t="s">
        <v>2534</v>
      </c>
      <c r="C1321" s="24" t="s">
        <v>2943</v>
      </c>
      <c r="D1321" s="24">
        <v>122</v>
      </c>
      <c r="E1321" s="24" t="s">
        <v>2943</v>
      </c>
      <c r="F1321" s="29">
        <v>1</v>
      </c>
      <c r="G1321" s="24" t="s">
        <v>2958</v>
      </c>
      <c r="H1321" s="24" t="s">
        <v>2959</v>
      </c>
      <c r="I1321" s="37" t="s">
        <v>2960</v>
      </c>
      <c r="J1321" s="38">
        <v>122</v>
      </c>
      <c r="K1321" s="24"/>
      <c r="L1321" s="26">
        <f>VLOOKUP(A1321,'Kör- och arbetstid'!$A$2:$N$377,13,FALSE)</f>
        <v>46235</v>
      </c>
      <c r="M1321" s="27">
        <f t="shared" si="40"/>
        <v>31</v>
      </c>
      <c r="N1321" s="28" t="str">
        <f t="shared" si="41"/>
        <v>lör</v>
      </c>
    </row>
    <row r="1322" spans="1:14" ht="15" customHeight="1" x14ac:dyDescent="0.25">
      <c r="A1322" s="23" cm="1">
        <f t="array" ref="A1322">IFERROR(
_xlfn.XLOOKUP($E1322&amp;"|"&amp;$F1322,
'Kör- och arbetstid'!$B$2:$B$377&amp;"|"&amp;'Kör- och arbetstid'!$C$2:$C$377,
'Kör- och arbetstid'!$A$2:$A$377),
"")</f>
        <v>90</v>
      </c>
      <c r="B1322" s="24" t="s">
        <v>2534</v>
      </c>
      <c r="C1322" s="24" t="s">
        <v>2943</v>
      </c>
      <c r="D1322" s="24">
        <v>122</v>
      </c>
      <c r="E1322" s="24" t="s">
        <v>2943</v>
      </c>
      <c r="F1322" s="29">
        <v>1</v>
      </c>
      <c r="G1322" s="24" t="s">
        <v>2961</v>
      </c>
      <c r="H1322" s="24" t="s">
        <v>2962</v>
      </c>
      <c r="I1322" s="37" t="s">
        <v>2951</v>
      </c>
      <c r="J1322" s="38">
        <v>191</v>
      </c>
      <c r="K1322" s="24"/>
      <c r="L1322" s="26">
        <f>VLOOKUP(A1322,'Kör- och arbetstid'!$A$2:$N$377,13,FALSE)</f>
        <v>46235</v>
      </c>
      <c r="M1322" s="27">
        <f t="shared" si="40"/>
        <v>31</v>
      </c>
      <c r="N1322" s="28" t="str">
        <f t="shared" si="41"/>
        <v>lör</v>
      </c>
    </row>
    <row r="1323" spans="1:14" ht="15" customHeight="1" x14ac:dyDescent="0.25">
      <c r="A1323" s="23" cm="1">
        <f t="array" ref="A1323">IFERROR(
_xlfn.XLOOKUP($E1323&amp;"|"&amp;$F1323,
'Kör- och arbetstid'!$B$2:$B$377&amp;"|"&amp;'Kör- och arbetstid'!$C$2:$C$377,
'Kör- och arbetstid'!$A$2:$A$377),
"")</f>
        <v>90</v>
      </c>
      <c r="B1323" s="24" t="s">
        <v>2534</v>
      </c>
      <c r="C1323" s="24" t="s">
        <v>2943</v>
      </c>
      <c r="D1323" s="24">
        <v>122</v>
      </c>
      <c r="E1323" s="24" t="s">
        <v>2943</v>
      </c>
      <c r="F1323" s="29">
        <v>1</v>
      </c>
      <c r="G1323" s="24">
        <v>25</v>
      </c>
      <c r="H1323" s="24" t="s">
        <v>2963</v>
      </c>
      <c r="I1323" s="37" t="s">
        <v>2964</v>
      </c>
      <c r="J1323" s="38">
        <v>494</v>
      </c>
      <c r="K1323" s="24"/>
      <c r="L1323" s="26">
        <f>VLOOKUP(A1323,'Kör- och arbetstid'!$A$2:$N$377,13,FALSE)</f>
        <v>46235</v>
      </c>
      <c r="M1323" s="27">
        <f t="shared" si="40"/>
        <v>31</v>
      </c>
      <c r="N1323" s="28" t="str">
        <f t="shared" si="41"/>
        <v>lör</v>
      </c>
    </row>
    <row r="1324" spans="1:14" ht="15" customHeight="1" x14ac:dyDescent="0.25">
      <c r="A1324" s="23" cm="1">
        <f t="array" ref="A1324">IFERROR(
_xlfn.XLOOKUP($E1324&amp;"|"&amp;$F1324,
'Kör- och arbetstid'!$B$2:$B$377&amp;"|"&amp;'Kör- och arbetstid'!$C$2:$C$377,
'Kör- och arbetstid'!$A$2:$A$377),
"")</f>
        <v>90</v>
      </c>
      <c r="B1324" s="24" t="s">
        <v>2534</v>
      </c>
      <c r="C1324" s="24" t="s">
        <v>2943</v>
      </c>
      <c r="D1324" s="24">
        <v>122</v>
      </c>
      <c r="E1324" s="24" t="s">
        <v>2943</v>
      </c>
      <c r="F1324" s="29">
        <v>1</v>
      </c>
      <c r="G1324" s="24">
        <v>26</v>
      </c>
      <c r="H1324" s="24" t="s">
        <v>2965</v>
      </c>
      <c r="I1324" s="37" t="s">
        <v>2966</v>
      </c>
      <c r="J1324" s="38">
        <v>498</v>
      </c>
      <c r="K1324" s="24"/>
      <c r="L1324" s="26">
        <f>VLOOKUP(A1324,'Kör- och arbetstid'!$A$2:$N$377,13,FALSE)</f>
        <v>46235</v>
      </c>
      <c r="M1324" s="27">
        <f t="shared" si="40"/>
        <v>31</v>
      </c>
      <c r="N1324" s="28" t="str">
        <f t="shared" si="41"/>
        <v>lör</v>
      </c>
    </row>
    <row r="1325" spans="1:14" ht="15" customHeight="1" x14ac:dyDescent="0.25">
      <c r="A1325" s="23" cm="1">
        <f t="array" ref="A1325">IFERROR(
_xlfn.XLOOKUP($E1325&amp;"|"&amp;$F1325,
'Kör- och arbetstid'!$B$2:$B$377&amp;"|"&amp;'Kör- och arbetstid'!$C$2:$C$377,
'Kör- och arbetstid'!$A$2:$A$377),
"")</f>
        <v>90</v>
      </c>
      <c r="B1325" s="24" t="s">
        <v>2534</v>
      </c>
      <c r="C1325" s="24" t="s">
        <v>2943</v>
      </c>
      <c r="D1325" s="24">
        <v>122</v>
      </c>
      <c r="E1325" s="24" t="s">
        <v>2943</v>
      </c>
      <c r="F1325" s="29">
        <v>1</v>
      </c>
      <c r="G1325" s="24">
        <v>31</v>
      </c>
      <c r="H1325" s="24" t="s">
        <v>2967</v>
      </c>
      <c r="I1325" s="37" t="s">
        <v>2968</v>
      </c>
      <c r="J1325" s="38">
        <v>325</v>
      </c>
      <c r="K1325" s="24"/>
      <c r="L1325" s="26">
        <f>VLOOKUP(A1325,'Kör- och arbetstid'!$A$2:$N$377,13,FALSE)</f>
        <v>46235</v>
      </c>
      <c r="M1325" s="27">
        <f t="shared" si="40"/>
        <v>31</v>
      </c>
      <c r="N1325" s="28" t="str">
        <f t="shared" si="41"/>
        <v>lör</v>
      </c>
    </row>
    <row r="1326" spans="1:14" ht="15" customHeight="1" x14ac:dyDescent="0.25">
      <c r="A1326" s="23" cm="1">
        <f t="array" ref="A1326">IFERROR(
_xlfn.XLOOKUP($E1326&amp;"|"&amp;$F1326,
'Kör- och arbetstid'!$B$2:$B$377&amp;"|"&amp;'Kör- och arbetstid'!$C$2:$C$377,
'Kör- och arbetstid'!$A$2:$A$377),
"")</f>
        <v>90</v>
      </c>
      <c r="B1326" s="24" t="s">
        <v>2534</v>
      </c>
      <c r="C1326" s="24" t="s">
        <v>2943</v>
      </c>
      <c r="D1326" s="24">
        <v>122</v>
      </c>
      <c r="E1326" s="24" t="s">
        <v>2943</v>
      </c>
      <c r="F1326" s="29">
        <v>1</v>
      </c>
      <c r="G1326" s="24">
        <v>30</v>
      </c>
      <c r="H1326" s="24" t="s">
        <v>2969</v>
      </c>
      <c r="I1326" s="37" t="s">
        <v>2970</v>
      </c>
      <c r="J1326" s="38">
        <v>388</v>
      </c>
      <c r="K1326" s="24"/>
      <c r="L1326" s="26">
        <f>VLOOKUP(A1326,'Kör- och arbetstid'!$A$2:$N$377,13,FALSE)</f>
        <v>46235</v>
      </c>
      <c r="M1326" s="27">
        <f t="shared" si="40"/>
        <v>31</v>
      </c>
      <c r="N1326" s="28" t="str">
        <f t="shared" si="41"/>
        <v>lör</v>
      </c>
    </row>
    <row r="1327" spans="1:14" ht="15" customHeight="1" x14ac:dyDescent="0.25">
      <c r="A1327" s="23" cm="1">
        <f t="array" ref="A1327">IFERROR(
_xlfn.XLOOKUP($E1327&amp;"|"&amp;$F1327,
'Kör- och arbetstid'!$B$2:$B$377&amp;"|"&amp;'Kör- och arbetstid'!$C$2:$C$377,
'Kör- och arbetstid'!$A$2:$A$377),
"")</f>
        <v>90</v>
      </c>
      <c r="B1327" s="24" t="s">
        <v>2534</v>
      </c>
      <c r="C1327" s="24" t="s">
        <v>2943</v>
      </c>
      <c r="D1327" s="24">
        <v>122</v>
      </c>
      <c r="E1327" s="24" t="s">
        <v>2943</v>
      </c>
      <c r="F1327" s="29">
        <v>1</v>
      </c>
      <c r="G1327" s="24">
        <v>39</v>
      </c>
      <c r="H1327" s="24" t="s">
        <v>2971</v>
      </c>
      <c r="I1327" s="37" t="s">
        <v>2972</v>
      </c>
      <c r="J1327" s="38">
        <v>725</v>
      </c>
      <c r="K1327" s="24" t="s">
        <v>2973</v>
      </c>
      <c r="L1327" s="26">
        <f>VLOOKUP(A1327,'Kör- och arbetstid'!$A$2:$N$377,13,FALSE)</f>
        <v>46235</v>
      </c>
      <c r="M1327" s="27">
        <f t="shared" si="40"/>
        <v>31</v>
      </c>
      <c r="N1327" s="28" t="str">
        <f t="shared" si="41"/>
        <v>lör</v>
      </c>
    </row>
    <row r="1328" spans="1:14" ht="15" customHeight="1" x14ac:dyDescent="0.25">
      <c r="A1328" s="23" cm="1">
        <f t="array" ref="A1328">IFERROR(
_xlfn.XLOOKUP($E1328&amp;"|"&amp;$F1328,
'Kör- och arbetstid'!$B$2:$B$377&amp;"|"&amp;'Kör- och arbetstid'!$C$2:$C$377,
'Kör- och arbetstid'!$A$2:$A$377),
"")</f>
        <v>90</v>
      </c>
      <c r="B1328" s="24" t="s">
        <v>2534</v>
      </c>
      <c r="C1328" s="24" t="s">
        <v>2943</v>
      </c>
      <c r="D1328" s="24">
        <v>122</v>
      </c>
      <c r="E1328" s="24" t="s">
        <v>2943</v>
      </c>
      <c r="F1328" s="29">
        <v>1</v>
      </c>
      <c r="G1328" s="24" t="s">
        <v>2974</v>
      </c>
      <c r="H1328" s="24" t="s">
        <v>2972</v>
      </c>
      <c r="I1328" s="37" t="s">
        <v>2975</v>
      </c>
      <c r="J1328" s="38">
        <v>76</v>
      </c>
      <c r="K1328" s="24"/>
      <c r="L1328" s="26">
        <f>VLOOKUP(A1328,'Kör- och arbetstid'!$A$2:$N$377,13,FALSE)</f>
        <v>46235</v>
      </c>
      <c r="M1328" s="27">
        <f t="shared" si="40"/>
        <v>31</v>
      </c>
      <c r="N1328" s="28" t="str">
        <f t="shared" si="41"/>
        <v>lör</v>
      </c>
    </row>
    <row r="1329" spans="1:14" ht="15" customHeight="1" x14ac:dyDescent="0.25">
      <c r="A1329" s="23" cm="1">
        <f t="array" ref="A1329">IFERROR(
_xlfn.XLOOKUP($E1329&amp;"|"&amp;$F1329,
'Kör- och arbetstid'!$B$2:$B$377&amp;"|"&amp;'Kör- och arbetstid'!$C$2:$C$377,
'Kör- och arbetstid'!$A$2:$A$377),
"")</f>
        <v>90</v>
      </c>
      <c r="B1329" s="24" t="s">
        <v>2534</v>
      </c>
      <c r="C1329" s="24" t="s">
        <v>2943</v>
      </c>
      <c r="D1329" s="24">
        <v>122</v>
      </c>
      <c r="E1329" s="24" t="s">
        <v>2943</v>
      </c>
      <c r="F1329" s="29">
        <v>1</v>
      </c>
      <c r="G1329" s="24">
        <v>32</v>
      </c>
      <c r="H1329" s="24" t="s">
        <v>2976</v>
      </c>
      <c r="I1329" s="37" t="s">
        <v>2977</v>
      </c>
      <c r="J1329" s="38">
        <v>292</v>
      </c>
      <c r="K1329" s="24"/>
      <c r="L1329" s="26">
        <f>VLOOKUP(A1329,'Kör- och arbetstid'!$A$2:$N$377,13,FALSE)</f>
        <v>46235</v>
      </c>
      <c r="M1329" s="27">
        <f t="shared" si="40"/>
        <v>31</v>
      </c>
      <c r="N1329" s="28" t="str">
        <f t="shared" si="41"/>
        <v>lör</v>
      </c>
    </row>
    <row r="1330" spans="1:14" ht="15" customHeight="1" x14ac:dyDescent="0.25">
      <c r="A1330" s="23" cm="1">
        <f t="array" ref="A1330">IFERROR(
_xlfn.XLOOKUP($E1330&amp;"|"&amp;$F1330,
'Kör- och arbetstid'!$B$2:$B$377&amp;"|"&amp;'Kör- och arbetstid'!$C$2:$C$377,
'Kör- och arbetstid'!$A$2:$A$377),
"")</f>
        <v>90</v>
      </c>
      <c r="B1330" s="29" t="s">
        <v>2534</v>
      </c>
      <c r="C1330" s="24" t="s">
        <v>2943</v>
      </c>
      <c r="D1330" s="29">
        <v>122</v>
      </c>
      <c r="E1330" s="29" t="s">
        <v>2943</v>
      </c>
      <c r="F1330" s="29">
        <v>1</v>
      </c>
      <c r="G1330" s="29">
        <v>21</v>
      </c>
      <c r="H1330" s="29" t="s">
        <v>2978</v>
      </c>
      <c r="I1330" s="42" t="s">
        <v>2979</v>
      </c>
      <c r="J1330" s="38">
        <v>683</v>
      </c>
      <c r="K1330" s="30"/>
      <c r="L1330" s="26">
        <f>VLOOKUP(A1330,'Kör- och arbetstid'!$A$2:$N$377,13,FALSE)</f>
        <v>46235</v>
      </c>
      <c r="M1330" s="27">
        <f t="shared" si="40"/>
        <v>31</v>
      </c>
      <c r="N1330" s="28" t="str">
        <f t="shared" si="41"/>
        <v>lör</v>
      </c>
    </row>
    <row r="1331" spans="1:14" ht="15" customHeight="1" x14ac:dyDescent="0.25">
      <c r="A1331" s="23" cm="1">
        <f t="array" ref="A1331">IFERROR(
_xlfn.XLOOKUP($E1331&amp;"|"&amp;$F1331,
'Kör- och arbetstid'!$B$2:$B$377&amp;"|"&amp;'Kör- och arbetstid'!$C$2:$C$377,
'Kör- och arbetstid'!$A$2:$A$377),
"")</f>
        <v>90</v>
      </c>
      <c r="B1331" s="29" t="s">
        <v>2534</v>
      </c>
      <c r="C1331" s="24" t="s">
        <v>2943</v>
      </c>
      <c r="D1331" s="29">
        <v>122</v>
      </c>
      <c r="E1331" s="29" t="s">
        <v>2943</v>
      </c>
      <c r="F1331" s="29">
        <v>1</v>
      </c>
      <c r="G1331" s="29">
        <v>23</v>
      </c>
      <c r="H1331" s="29" t="s">
        <v>2980</v>
      </c>
      <c r="I1331" s="42" t="s">
        <v>2981</v>
      </c>
      <c r="J1331" s="38">
        <v>523</v>
      </c>
      <c r="K1331" s="30"/>
      <c r="L1331" s="26">
        <f>VLOOKUP(A1331,'Kör- och arbetstid'!$A$2:$N$377,13,FALSE)</f>
        <v>46235</v>
      </c>
      <c r="M1331" s="27">
        <f t="shared" si="40"/>
        <v>31</v>
      </c>
      <c r="N1331" s="28" t="str">
        <f t="shared" si="41"/>
        <v>lör</v>
      </c>
    </row>
    <row r="1332" spans="1:14" ht="15" customHeight="1" x14ac:dyDescent="0.25">
      <c r="A1332" s="23" cm="1">
        <f t="array" ref="A1332">IFERROR(
_xlfn.XLOOKUP($E1332&amp;"|"&amp;$F1332,
'Kör- och arbetstid'!$B$2:$B$377&amp;"|"&amp;'Kör- och arbetstid'!$C$2:$C$377,
'Kör- och arbetstid'!$A$2:$A$377),
"")</f>
        <v>90</v>
      </c>
      <c r="B1332" s="29" t="s">
        <v>2534</v>
      </c>
      <c r="C1332" s="24" t="s">
        <v>2943</v>
      </c>
      <c r="D1332" s="29">
        <v>122</v>
      </c>
      <c r="E1332" s="29" t="s">
        <v>2943</v>
      </c>
      <c r="F1332" s="29">
        <v>1</v>
      </c>
      <c r="G1332" s="29">
        <v>24</v>
      </c>
      <c r="H1332" s="29" t="s">
        <v>2982</v>
      </c>
      <c r="I1332" s="42" t="s">
        <v>2983</v>
      </c>
      <c r="J1332" s="38">
        <v>656</v>
      </c>
      <c r="K1332" s="30"/>
      <c r="L1332" s="26">
        <f>VLOOKUP(A1332,'Kör- och arbetstid'!$A$2:$N$377,13,FALSE)</f>
        <v>46235</v>
      </c>
      <c r="M1332" s="27">
        <f t="shared" si="40"/>
        <v>31</v>
      </c>
      <c r="N1332" s="28" t="str">
        <f t="shared" si="41"/>
        <v>lör</v>
      </c>
    </row>
    <row r="1333" spans="1:14" ht="15" customHeight="1" x14ac:dyDescent="0.25">
      <c r="A1333" s="23" cm="1">
        <f t="array" ref="A1333">IFERROR(
_xlfn.XLOOKUP($E1333&amp;"|"&amp;$F1333,
'Kör- och arbetstid'!$B$2:$B$377&amp;"|"&amp;'Kör- och arbetstid'!$C$2:$C$377,
'Kör- och arbetstid'!$A$2:$A$377),
"")</f>
        <v>90</v>
      </c>
      <c r="B1333" s="29" t="s">
        <v>2534</v>
      </c>
      <c r="C1333" s="24" t="s">
        <v>2943</v>
      </c>
      <c r="D1333" s="29">
        <v>122</v>
      </c>
      <c r="E1333" s="29" t="s">
        <v>2943</v>
      </c>
      <c r="F1333" s="29">
        <v>1</v>
      </c>
      <c r="G1333" s="29" t="s">
        <v>2984</v>
      </c>
      <c r="H1333" s="29" t="s">
        <v>2985</v>
      </c>
      <c r="I1333" s="42" t="s">
        <v>2986</v>
      </c>
      <c r="J1333" s="38">
        <v>294</v>
      </c>
      <c r="K1333" s="30"/>
      <c r="L1333" s="26">
        <f>VLOOKUP(A1333,'Kör- och arbetstid'!$A$2:$N$377,13,FALSE)</f>
        <v>46235</v>
      </c>
      <c r="M1333" s="27">
        <f t="shared" si="40"/>
        <v>31</v>
      </c>
      <c r="N1333" s="28" t="str">
        <f t="shared" si="41"/>
        <v>lör</v>
      </c>
    </row>
    <row r="1334" spans="1:14" ht="15" customHeight="1" x14ac:dyDescent="0.25">
      <c r="A1334" s="23" cm="1">
        <f t="array" ref="A1334">IFERROR(
_xlfn.XLOOKUP($E1334&amp;"|"&amp;$F1334,
'Kör- och arbetstid'!$B$2:$B$377&amp;"|"&amp;'Kör- och arbetstid'!$C$2:$C$377,
'Kör- och arbetstid'!$A$2:$A$377),
"")</f>
        <v>90</v>
      </c>
      <c r="B1334" s="29" t="s">
        <v>2534</v>
      </c>
      <c r="C1334" s="24" t="s">
        <v>2943</v>
      </c>
      <c r="D1334" s="29">
        <v>122</v>
      </c>
      <c r="E1334" s="29" t="s">
        <v>2943</v>
      </c>
      <c r="F1334" s="29">
        <v>1</v>
      </c>
      <c r="G1334" s="29" t="s">
        <v>2987</v>
      </c>
      <c r="H1334" s="29" t="s">
        <v>2988</v>
      </c>
      <c r="I1334" s="42" t="s">
        <v>2989</v>
      </c>
      <c r="J1334" s="38">
        <v>432</v>
      </c>
      <c r="K1334" s="30"/>
      <c r="L1334" s="26">
        <f>VLOOKUP(A1334,'Kör- och arbetstid'!$A$2:$N$377,13,FALSE)</f>
        <v>46235</v>
      </c>
      <c r="M1334" s="27">
        <f t="shared" si="40"/>
        <v>31</v>
      </c>
      <c r="N1334" s="28" t="str">
        <f t="shared" si="41"/>
        <v>lör</v>
      </c>
    </row>
    <row r="1335" spans="1:14" ht="15" customHeight="1" x14ac:dyDescent="0.25">
      <c r="A1335" s="23" cm="1">
        <f t="array" ref="A1335">IFERROR(
_xlfn.XLOOKUP($E1335&amp;"|"&amp;$F1335,
'Kör- och arbetstid'!$B$2:$B$377&amp;"|"&amp;'Kör- och arbetstid'!$C$2:$C$377,
'Kör- och arbetstid'!$A$2:$A$377),
"")</f>
        <v>90</v>
      </c>
      <c r="B1335" s="29" t="s">
        <v>2534</v>
      </c>
      <c r="C1335" s="24" t="s">
        <v>2943</v>
      </c>
      <c r="D1335" s="29">
        <v>122</v>
      </c>
      <c r="E1335" s="29" t="s">
        <v>2943</v>
      </c>
      <c r="F1335" s="29">
        <v>1</v>
      </c>
      <c r="G1335" s="29" t="s">
        <v>2990</v>
      </c>
      <c r="H1335" s="29" t="s">
        <v>2991</v>
      </c>
      <c r="I1335" s="42" t="s">
        <v>2992</v>
      </c>
      <c r="J1335" s="38">
        <v>29</v>
      </c>
      <c r="K1335" s="30"/>
      <c r="L1335" s="26">
        <f>VLOOKUP(A1335,'Kör- och arbetstid'!$A$2:$N$377,13,FALSE)</f>
        <v>46235</v>
      </c>
      <c r="M1335" s="27">
        <f t="shared" si="40"/>
        <v>31</v>
      </c>
      <c r="N1335" s="28" t="str">
        <f t="shared" si="41"/>
        <v>lör</v>
      </c>
    </row>
    <row r="1336" spans="1:14" ht="15" customHeight="1" x14ac:dyDescent="0.25">
      <c r="A1336" s="23" cm="1">
        <f t="array" ref="A1336">IFERROR(
_xlfn.XLOOKUP($E1336&amp;"|"&amp;$F1336,
'Kör- och arbetstid'!$B$2:$B$377&amp;"|"&amp;'Kör- och arbetstid'!$C$2:$C$377,
'Kör- och arbetstid'!$A$2:$A$377),
"")</f>
        <v>90</v>
      </c>
      <c r="B1336" s="29" t="s">
        <v>2534</v>
      </c>
      <c r="C1336" s="24" t="s">
        <v>2943</v>
      </c>
      <c r="D1336" s="29">
        <v>122</v>
      </c>
      <c r="E1336" s="29" t="s">
        <v>2943</v>
      </c>
      <c r="F1336" s="29">
        <v>1</v>
      </c>
      <c r="G1336" s="29" t="s">
        <v>2993</v>
      </c>
      <c r="H1336" s="29" t="s">
        <v>2994</v>
      </c>
      <c r="I1336" s="42" t="s">
        <v>2977</v>
      </c>
      <c r="J1336" s="38">
        <v>29</v>
      </c>
      <c r="K1336" s="30"/>
      <c r="L1336" s="26">
        <f>VLOOKUP(A1336,'Kör- och arbetstid'!$A$2:$N$377,13,FALSE)</f>
        <v>46235</v>
      </c>
      <c r="M1336" s="27">
        <f t="shared" si="40"/>
        <v>31</v>
      </c>
      <c r="N1336" s="28" t="str">
        <f t="shared" si="41"/>
        <v>lör</v>
      </c>
    </row>
    <row r="1337" spans="1:14" ht="15" customHeight="1" x14ac:dyDescent="0.25">
      <c r="A1337" s="23" cm="1">
        <f t="array" ref="A1337">IFERROR(
_xlfn.XLOOKUP($E1337&amp;"|"&amp;$F1337,
'Kör- och arbetstid'!$B$2:$B$377&amp;"|"&amp;'Kör- och arbetstid'!$C$2:$C$377,
'Kör- och arbetstid'!$A$2:$A$377),
"")</f>
        <v>90</v>
      </c>
      <c r="B1337" s="29" t="s">
        <v>2534</v>
      </c>
      <c r="C1337" s="24" t="s">
        <v>2943</v>
      </c>
      <c r="D1337" s="29">
        <v>122</v>
      </c>
      <c r="E1337" s="29" t="s">
        <v>2943</v>
      </c>
      <c r="F1337" s="29">
        <v>1</v>
      </c>
      <c r="G1337" s="29" t="s">
        <v>2995</v>
      </c>
      <c r="H1337" s="29" t="s">
        <v>2996</v>
      </c>
      <c r="I1337" s="42" t="s">
        <v>2997</v>
      </c>
      <c r="J1337" s="38">
        <v>107</v>
      </c>
      <c r="K1337" s="24"/>
      <c r="L1337" s="26">
        <f>VLOOKUP(A1337,'Kör- och arbetstid'!$A$2:$N$377,13,FALSE)</f>
        <v>46235</v>
      </c>
      <c r="M1337" s="27">
        <f t="shared" si="40"/>
        <v>31</v>
      </c>
      <c r="N1337" s="28" t="str">
        <f t="shared" si="41"/>
        <v>lör</v>
      </c>
    </row>
    <row r="1338" spans="1:14" ht="15" customHeight="1" x14ac:dyDescent="0.25">
      <c r="A1338" s="23" cm="1">
        <f t="array" ref="A1338">IFERROR(
_xlfn.XLOOKUP($E1338&amp;"|"&amp;$F1338,
'Kör- och arbetstid'!$B$2:$B$377&amp;"|"&amp;'Kör- och arbetstid'!$C$2:$C$377,
'Kör- och arbetstid'!$A$2:$A$377),
"")</f>
        <v>90</v>
      </c>
      <c r="B1338" s="29" t="s">
        <v>2534</v>
      </c>
      <c r="C1338" s="24" t="s">
        <v>2943</v>
      </c>
      <c r="D1338" s="29">
        <v>122</v>
      </c>
      <c r="E1338" s="29" t="s">
        <v>2943</v>
      </c>
      <c r="F1338" s="29">
        <v>1</v>
      </c>
      <c r="G1338" s="29" t="s">
        <v>2998</v>
      </c>
      <c r="H1338" s="29" t="s">
        <v>2999</v>
      </c>
      <c r="I1338" s="42" t="s">
        <v>3000</v>
      </c>
      <c r="J1338" s="38">
        <v>54</v>
      </c>
      <c r="K1338" s="24"/>
      <c r="L1338" s="26">
        <f>VLOOKUP(A1338,'Kör- och arbetstid'!$A$2:$N$377,13,FALSE)</f>
        <v>46235</v>
      </c>
      <c r="M1338" s="27">
        <f t="shared" si="40"/>
        <v>31</v>
      </c>
      <c r="N1338" s="28" t="str">
        <f t="shared" si="41"/>
        <v>lör</v>
      </c>
    </row>
    <row r="1339" spans="1:14" ht="15" customHeight="1" x14ac:dyDescent="0.25">
      <c r="A1339" s="23" cm="1">
        <f t="array" ref="A1339">IFERROR(
_xlfn.XLOOKUP($E1339&amp;"|"&amp;$F1339,
'Kör- och arbetstid'!$B$2:$B$377&amp;"|"&amp;'Kör- och arbetstid'!$C$2:$C$377,
'Kör- och arbetstid'!$A$2:$A$377),
"")</f>
        <v>90</v>
      </c>
      <c r="B1339" s="29" t="s">
        <v>2534</v>
      </c>
      <c r="C1339" s="24" t="s">
        <v>2943</v>
      </c>
      <c r="D1339" s="29">
        <v>122</v>
      </c>
      <c r="E1339" s="29" t="s">
        <v>2943</v>
      </c>
      <c r="F1339" s="29">
        <v>1</v>
      </c>
      <c r="G1339" s="29">
        <v>5</v>
      </c>
      <c r="H1339" s="29" t="s">
        <v>3001</v>
      </c>
      <c r="I1339" s="42" t="s">
        <v>3002</v>
      </c>
      <c r="J1339" s="38">
        <v>1039</v>
      </c>
      <c r="K1339" s="24"/>
      <c r="L1339" s="26">
        <f>VLOOKUP(A1339,'Kör- och arbetstid'!$A$2:$N$377,13,FALSE)</f>
        <v>46235</v>
      </c>
      <c r="M1339" s="27">
        <f t="shared" si="40"/>
        <v>31</v>
      </c>
      <c r="N1339" s="28" t="str">
        <f t="shared" si="41"/>
        <v>lör</v>
      </c>
    </row>
    <row r="1340" spans="1:14" ht="15" customHeight="1" x14ac:dyDescent="0.25">
      <c r="A1340" s="23" cm="1">
        <f t="array" ref="A1340">IFERROR(
_xlfn.XLOOKUP($E1340&amp;"|"&amp;$F1340,
'Kör- och arbetstid'!$B$2:$B$377&amp;"|"&amp;'Kör- och arbetstid'!$C$2:$C$377,
'Kör- och arbetstid'!$A$2:$A$377),
"")</f>
        <v>90</v>
      </c>
      <c r="B1340" s="29" t="s">
        <v>2534</v>
      </c>
      <c r="C1340" s="24" t="s">
        <v>2943</v>
      </c>
      <c r="D1340" s="29">
        <v>122</v>
      </c>
      <c r="E1340" s="29" t="s">
        <v>2943</v>
      </c>
      <c r="F1340" s="29">
        <v>1</v>
      </c>
      <c r="G1340" s="29">
        <v>4</v>
      </c>
      <c r="H1340" s="29" t="s">
        <v>3003</v>
      </c>
      <c r="I1340" s="42" t="s">
        <v>3004</v>
      </c>
      <c r="J1340" s="38">
        <v>846</v>
      </c>
      <c r="K1340" s="24"/>
      <c r="L1340" s="26">
        <f>VLOOKUP(A1340,'Kör- och arbetstid'!$A$2:$N$377,13,FALSE)</f>
        <v>46235</v>
      </c>
      <c r="M1340" s="27">
        <f t="shared" si="40"/>
        <v>31</v>
      </c>
      <c r="N1340" s="28" t="str">
        <f t="shared" si="41"/>
        <v>lör</v>
      </c>
    </row>
    <row r="1341" spans="1:14" ht="15" customHeight="1" x14ac:dyDescent="0.25">
      <c r="A1341" s="23" cm="1">
        <f t="array" ref="A1341">IFERROR(
_xlfn.XLOOKUP($E1341&amp;"|"&amp;$F1341,
'Kör- och arbetstid'!$B$2:$B$377&amp;"|"&amp;'Kör- och arbetstid'!$C$2:$C$377,
'Kör- och arbetstid'!$A$2:$A$377),
"")</f>
        <v>90</v>
      </c>
      <c r="B1341" s="29" t="s">
        <v>2534</v>
      </c>
      <c r="C1341" s="24" t="s">
        <v>2943</v>
      </c>
      <c r="D1341" s="29">
        <v>122</v>
      </c>
      <c r="E1341" s="29" t="s">
        <v>2943</v>
      </c>
      <c r="F1341" s="29">
        <v>1</v>
      </c>
      <c r="G1341" s="29" t="s">
        <v>3005</v>
      </c>
      <c r="H1341" s="29" t="s">
        <v>3006</v>
      </c>
      <c r="I1341" s="29" t="s">
        <v>3007</v>
      </c>
      <c r="J1341" s="38">
        <v>700</v>
      </c>
      <c r="K1341" s="24"/>
      <c r="L1341" s="26">
        <f>VLOOKUP(A1341,'Kör- och arbetstid'!$A$2:$N$377,13,FALSE)</f>
        <v>46235</v>
      </c>
      <c r="M1341" s="27">
        <f t="shared" si="40"/>
        <v>31</v>
      </c>
      <c r="N1341" s="28" t="str">
        <f t="shared" si="41"/>
        <v>lör</v>
      </c>
    </row>
    <row r="1342" spans="1:14" ht="15" customHeight="1" x14ac:dyDescent="0.25">
      <c r="A1342" s="23" cm="1">
        <f t="array" ref="A1342">IFERROR(
_xlfn.XLOOKUP($E1342&amp;"|"&amp;$F1342,
'Kör- och arbetstid'!$B$2:$B$377&amp;"|"&amp;'Kör- och arbetstid'!$C$2:$C$377,
'Kör- och arbetstid'!$A$2:$A$377),
"")</f>
        <v>91</v>
      </c>
      <c r="B1342" s="29" t="s">
        <v>2534</v>
      </c>
      <c r="C1342" s="24" t="s">
        <v>2943</v>
      </c>
      <c r="D1342" s="29">
        <v>122</v>
      </c>
      <c r="E1342" s="29" t="s">
        <v>2943</v>
      </c>
      <c r="F1342" s="29">
        <v>2</v>
      </c>
      <c r="G1342" s="29">
        <v>2</v>
      </c>
      <c r="H1342" s="29" t="s">
        <v>3008</v>
      </c>
      <c r="I1342" s="29" t="s">
        <v>3009</v>
      </c>
      <c r="J1342" s="38">
        <v>790</v>
      </c>
      <c r="K1342" s="24"/>
      <c r="L1342" s="26">
        <f>VLOOKUP(A1342,'Kör- och arbetstid'!$A$2:$N$377,13,FALSE)</f>
        <v>46236</v>
      </c>
      <c r="M1342" s="27">
        <f t="shared" si="40"/>
        <v>31</v>
      </c>
      <c r="N1342" s="28" t="str">
        <f t="shared" si="41"/>
        <v>sön</v>
      </c>
    </row>
    <row r="1343" spans="1:14" ht="15" customHeight="1" x14ac:dyDescent="0.25">
      <c r="A1343" s="23" cm="1">
        <f t="array" ref="A1343">IFERROR(
_xlfn.XLOOKUP($E1343&amp;"|"&amp;$F1343,
'Kör- och arbetstid'!$B$2:$B$377&amp;"|"&amp;'Kör- och arbetstid'!$C$2:$C$377,
'Kör- och arbetstid'!$A$2:$A$377),
"")</f>
        <v>91</v>
      </c>
      <c r="B1343" s="29" t="s">
        <v>2534</v>
      </c>
      <c r="C1343" s="24" t="s">
        <v>2943</v>
      </c>
      <c r="D1343" s="29">
        <v>122</v>
      </c>
      <c r="E1343" s="29" t="s">
        <v>2943</v>
      </c>
      <c r="F1343" s="29">
        <v>2</v>
      </c>
      <c r="G1343" s="29">
        <v>33</v>
      </c>
      <c r="H1343" s="29" t="s">
        <v>3010</v>
      </c>
      <c r="I1343" s="29" t="s">
        <v>3011</v>
      </c>
      <c r="J1343" s="38">
        <v>1285</v>
      </c>
      <c r="K1343" s="24"/>
      <c r="L1343" s="26">
        <f>VLOOKUP(A1343,'Kör- och arbetstid'!$A$2:$N$377,13,FALSE)</f>
        <v>46236</v>
      </c>
      <c r="M1343" s="27">
        <f t="shared" si="40"/>
        <v>31</v>
      </c>
      <c r="N1343" s="28" t="str">
        <f t="shared" si="41"/>
        <v>sön</v>
      </c>
    </row>
    <row r="1344" spans="1:14" ht="15" customHeight="1" x14ac:dyDescent="0.25">
      <c r="A1344" s="23" cm="1">
        <f t="array" ref="A1344">IFERROR(
_xlfn.XLOOKUP($E1344&amp;"|"&amp;$F1344,
'Kör- och arbetstid'!$B$2:$B$377&amp;"|"&amp;'Kör- och arbetstid'!$C$2:$C$377,
'Kör- och arbetstid'!$A$2:$A$377),
"")</f>
        <v>91</v>
      </c>
      <c r="B1344" s="29" t="s">
        <v>2534</v>
      </c>
      <c r="C1344" s="24" t="s">
        <v>2943</v>
      </c>
      <c r="D1344" s="29">
        <v>122</v>
      </c>
      <c r="E1344" s="29" t="s">
        <v>2943</v>
      </c>
      <c r="F1344" s="29">
        <v>2</v>
      </c>
      <c r="G1344" s="29" t="s">
        <v>3012</v>
      </c>
      <c r="H1344" s="29" t="s">
        <v>3013</v>
      </c>
      <c r="I1344" s="29" t="s">
        <v>3014</v>
      </c>
      <c r="J1344" s="38">
        <v>895</v>
      </c>
      <c r="K1344" s="24"/>
      <c r="L1344" s="26">
        <f>VLOOKUP(A1344,'Kör- och arbetstid'!$A$2:$N$377,13,FALSE)</f>
        <v>46236</v>
      </c>
      <c r="M1344" s="27">
        <f t="shared" si="40"/>
        <v>31</v>
      </c>
      <c r="N1344" s="28" t="str">
        <f t="shared" si="41"/>
        <v>sön</v>
      </c>
    </row>
    <row r="1345" spans="1:14" ht="15" customHeight="1" x14ac:dyDescent="0.25">
      <c r="A1345" s="23" cm="1">
        <f t="array" ref="A1345">IFERROR(
_xlfn.XLOOKUP($E1345&amp;"|"&amp;$F1345,
'Kör- och arbetstid'!$B$2:$B$377&amp;"|"&amp;'Kör- och arbetstid'!$C$2:$C$377,
'Kör- och arbetstid'!$A$2:$A$377),
"")</f>
        <v>91</v>
      </c>
      <c r="B1345" s="29" t="s">
        <v>2534</v>
      </c>
      <c r="C1345" s="24" t="s">
        <v>2943</v>
      </c>
      <c r="D1345" s="29">
        <v>122</v>
      </c>
      <c r="E1345" s="29" t="s">
        <v>2943</v>
      </c>
      <c r="F1345" s="29">
        <v>2</v>
      </c>
      <c r="G1345" s="29" t="s">
        <v>3015</v>
      </c>
      <c r="H1345" s="29" t="s">
        <v>3016</v>
      </c>
      <c r="I1345" s="29" t="s">
        <v>3017</v>
      </c>
      <c r="J1345" s="38">
        <v>69</v>
      </c>
      <c r="K1345" s="24"/>
      <c r="L1345" s="26">
        <f>VLOOKUP(A1345,'Kör- och arbetstid'!$A$2:$N$377,13,FALSE)</f>
        <v>46236</v>
      </c>
      <c r="M1345" s="27">
        <f t="shared" si="40"/>
        <v>31</v>
      </c>
      <c r="N1345" s="28" t="str">
        <f t="shared" si="41"/>
        <v>sön</v>
      </c>
    </row>
    <row r="1346" spans="1:14" ht="15" customHeight="1" x14ac:dyDescent="0.25">
      <c r="A1346" s="23" cm="1">
        <f t="array" ref="A1346">IFERROR(
_xlfn.XLOOKUP($E1346&amp;"|"&amp;$F1346,
'Kör- och arbetstid'!$B$2:$B$377&amp;"|"&amp;'Kör- och arbetstid'!$C$2:$C$377,
'Kör- och arbetstid'!$A$2:$A$377),
"")</f>
        <v>91</v>
      </c>
      <c r="B1346" s="29" t="s">
        <v>2534</v>
      </c>
      <c r="C1346" s="24" t="s">
        <v>2943</v>
      </c>
      <c r="D1346" s="29">
        <v>122</v>
      </c>
      <c r="E1346" s="29" t="s">
        <v>2943</v>
      </c>
      <c r="F1346" s="29">
        <v>2</v>
      </c>
      <c r="G1346" s="29">
        <v>1</v>
      </c>
      <c r="H1346" s="29" t="s">
        <v>3018</v>
      </c>
      <c r="I1346" s="29" t="s">
        <v>3019</v>
      </c>
      <c r="J1346" s="38">
        <v>801</v>
      </c>
      <c r="K1346" s="24"/>
      <c r="L1346" s="26">
        <f>VLOOKUP(A1346,'Kör- och arbetstid'!$A$2:$N$377,13,FALSE)</f>
        <v>46236</v>
      </c>
      <c r="M1346" s="27">
        <f t="shared" si="40"/>
        <v>31</v>
      </c>
      <c r="N1346" s="28" t="str">
        <f t="shared" si="41"/>
        <v>sön</v>
      </c>
    </row>
    <row r="1347" spans="1:14" ht="15" customHeight="1" x14ac:dyDescent="0.25">
      <c r="A1347" s="23" cm="1">
        <f t="array" ref="A1347">IFERROR(
_xlfn.XLOOKUP($E1347&amp;"|"&amp;$F1347,
'Kör- och arbetstid'!$B$2:$B$377&amp;"|"&amp;'Kör- och arbetstid'!$C$2:$C$377,
'Kör- och arbetstid'!$A$2:$A$377),
"")</f>
        <v>91</v>
      </c>
      <c r="B1347" s="29" t="s">
        <v>2534</v>
      </c>
      <c r="C1347" s="24" t="s">
        <v>2943</v>
      </c>
      <c r="D1347" s="29">
        <v>122</v>
      </c>
      <c r="E1347" s="29" t="s">
        <v>2943</v>
      </c>
      <c r="F1347" s="29">
        <v>2</v>
      </c>
      <c r="G1347" s="29">
        <v>3</v>
      </c>
      <c r="H1347" s="29" t="s">
        <v>3020</v>
      </c>
      <c r="I1347" s="29" t="s">
        <v>3021</v>
      </c>
      <c r="J1347" s="38">
        <v>378</v>
      </c>
      <c r="K1347" s="24"/>
      <c r="L1347" s="26">
        <f>VLOOKUP(A1347,'Kör- och arbetstid'!$A$2:$N$377,13,FALSE)</f>
        <v>46236</v>
      </c>
      <c r="M1347" s="27">
        <f t="shared" si="40"/>
        <v>31</v>
      </c>
      <c r="N1347" s="28" t="str">
        <f t="shared" si="41"/>
        <v>sön</v>
      </c>
    </row>
    <row r="1348" spans="1:14" ht="15" customHeight="1" x14ac:dyDescent="0.25">
      <c r="A1348" s="23" cm="1">
        <f t="array" ref="A1348">IFERROR(
_xlfn.XLOOKUP($E1348&amp;"|"&amp;$F1348,
'Kör- och arbetstid'!$B$2:$B$377&amp;"|"&amp;'Kör- och arbetstid'!$C$2:$C$377,
'Kör- och arbetstid'!$A$2:$A$377),
"")</f>
        <v>91</v>
      </c>
      <c r="B1348" s="29" t="s">
        <v>2534</v>
      </c>
      <c r="C1348" s="24" t="s">
        <v>2943</v>
      </c>
      <c r="D1348" s="29">
        <v>122</v>
      </c>
      <c r="E1348" s="29" t="s">
        <v>2943</v>
      </c>
      <c r="F1348" s="29">
        <v>2</v>
      </c>
      <c r="G1348" s="29" t="s">
        <v>3022</v>
      </c>
      <c r="H1348" s="29" t="s">
        <v>3023</v>
      </c>
      <c r="I1348" s="29" t="s">
        <v>3024</v>
      </c>
      <c r="J1348" s="38">
        <v>817</v>
      </c>
      <c r="K1348" s="24"/>
      <c r="L1348" s="26">
        <f>VLOOKUP(A1348,'Kör- och arbetstid'!$A$2:$N$377,13,FALSE)</f>
        <v>46236</v>
      </c>
      <c r="M1348" s="27">
        <f t="shared" si="40"/>
        <v>31</v>
      </c>
      <c r="N1348" s="28" t="str">
        <f t="shared" si="41"/>
        <v>sön</v>
      </c>
    </row>
    <row r="1349" spans="1:14" ht="15" customHeight="1" x14ac:dyDescent="0.25">
      <c r="A1349" s="23" cm="1">
        <f t="array" ref="A1349">IFERROR(
_xlfn.XLOOKUP($E1349&amp;"|"&amp;$F1349,
'Kör- och arbetstid'!$B$2:$B$377&amp;"|"&amp;'Kör- och arbetstid'!$C$2:$C$377,
'Kör- och arbetstid'!$A$2:$A$377),
"")</f>
        <v>91</v>
      </c>
      <c r="B1349" s="29" t="s">
        <v>2534</v>
      </c>
      <c r="C1349" s="24" t="s">
        <v>2943</v>
      </c>
      <c r="D1349" s="29">
        <v>122</v>
      </c>
      <c r="E1349" s="29" t="s">
        <v>2943</v>
      </c>
      <c r="F1349" s="29">
        <v>2</v>
      </c>
      <c r="G1349" s="29" t="s">
        <v>3025</v>
      </c>
      <c r="H1349" s="29" t="s">
        <v>3026</v>
      </c>
      <c r="I1349" s="29" t="s">
        <v>3027</v>
      </c>
      <c r="J1349" s="38">
        <v>575</v>
      </c>
      <c r="K1349" s="24"/>
      <c r="L1349" s="26">
        <f>VLOOKUP(A1349,'Kör- och arbetstid'!$A$2:$N$377,13,FALSE)</f>
        <v>46236</v>
      </c>
      <c r="M1349" s="27">
        <f t="shared" si="40"/>
        <v>31</v>
      </c>
      <c r="N1349" s="28" t="str">
        <f t="shared" si="41"/>
        <v>sön</v>
      </c>
    </row>
    <row r="1350" spans="1:14" ht="15" customHeight="1" x14ac:dyDescent="0.25">
      <c r="A1350" s="23" cm="1">
        <f t="array" ref="A1350">IFERROR(
_xlfn.XLOOKUP($E1350&amp;"|"&amp;$F1350,
'Kör- och arbetstid'!$B$2:$B$377&amp;"|"&amp;'Kör- och arbetstid'!$C$2:$C$377,
'Kör- och arbetstid'!$A$2:$A$377),
"")</f>
        <v>91</v>
      </c>
      <c r="B1350" s="29" t="s">
        <v>2534</v>
      </c>
      <c r="C1350" s="24" t="s">
        <v>3028</v>
      </c>
      <c r="D1350" s="24">
        <v>119</v>
      </c>
      <c r="E1350" s="24" t="s">
        <v>3029</v>
      </c>
      <c r="F1350" s="24">
        <v>1</v>
      </c>
      <c r="G1350" s="24">
        <v>3</v>
      </c>
      <c r="H1350" s="24" t="s">
        <v>3030</v>
      </c>
      <c r="I1350" s="24" t="s">
        <v>3031</v>
      </c>
      <c r="J1350" s="25">
        <v>619</v>
      </c>
      <c r="K1350" s="24"/>
      <c r="L1350" s="26">
        <f>VLOOKUP(A1350,'Kör- och arbetstid'!$A$2:$N$377,13,FALSE)</f>
        <v>46236</v>
      </c>
      <c r="M1350" s="27">
        <f t="shared" si="40"/>
        <v>31</v>
      </c>
      <c r="N1350" s="28" t="str">
        <f t="shared" si="41"/>
        <v>sön</v>
      </c>
    </row>
    <row r="1351" spans="1:14" ht="15" customHeight="1" x14ac:dyDescent="0.25">
      <c r="A1351" s="23" cm="1">
        <f t="array" ref="A1351">IFERROR(
_xlfn.XLOOKUP($E1351&amp;"|"&amp;$F1351,
'Kör- och arbetstid'!$B$2:$B$377&amp;"|"&amp;'Kör- och arbetstid'!$C$2:$C$377,
'Kör- och arbetstid'!$A$2:$A$377),
"")</f>
        <v>91</v>
      </c>
      <c r="B1351" s="24" t="s">
        <v>2534</v>
      </c>
      <c r="C1351" s="24" t="s">
        <v>3028</v>
      </c>
      <c r="D1351" s="24">
        <v>119</v>
      </c>
      <c r="E1351" s="24" t="s">
        <v>3029</v>
      </c>
      <c r="F1351" s="24">
        <v>1</v>
      </c>
      <c r="G1351" s="24">
        <v>2</v>
      </c>
      <c r="H1351" s="24" t="s">
        <v>3032</v>
      </c>
      <c r="I1351" s="24" t="s">
        <v>3033</v>
      </c>
      <c r="J1351" s="25">
        <v>793</v>
      </c>
      <c r="K1351" s="24"/>
      <c r="L1351" s="26">
        <f>VLOOKUP(A1351,'Kör- och arbetstid'!$A$2:$N$377,13,FALSE)</f>
        <v>46236</v>
      </c>
      <c r="M1351" s="27">
        <f t="shared" si="40"/>
        <v>31</v>
      </c>
      <c r="N1351" s="28" t="str">
        <f t="shared" si="41"/>
        <v>sön</v>
      </c>
    </row>
    <row r="1352" spans="1:14" ht="15" customHeight="1" x14ac:dyDescent="0.25">
      <c r="A1352" s="23" cm="1">
        <f t="array" ref="A1352">IFERROR(
_xlfn.XLOOKUP($E1352&amp;"|"&amp;$F1352,
'Kör- och arbetstid'!$B$2:$B$377&amp;"|"&amp;'Kör- och arbetstid'!$C$2:$C$377,
'Kör- och arbetstid'!$A$2:$A$377),
"")</f>
        <v>91</v>
      </c>
      <c r="B1352" s="24" t="s">
        <v>2534</v>
      </c>
      <c r="C1352" s="24" t="s">
        <v>3028</v>
      </c>
      <c r="D1352" s="24">
        <v>119</v>
      </c>
      <c r="E1352" s="24" t="s">
        <v>3029</v>
      </c>
      <c r="F1352" s="24">
        <v>1</v>
      </c>
      <c r="G1352" s="24">
        <v>1</v>
      </c>
      <c r="H1352" s="24" t="s">
        <v>3034</v>
      </c>
      <c r="I1352" s="24" t="s">
        <v>3035</v>
      </c>
      <c r="J1352" s="25">
        <v>1313</v>
      </c>
      <c r="K1352" s="24"/>
      <c r="L1352" s="26">
        <f>VLOOKUP(A1352,'Kör- och arbetstid'!$A$2:$N$377,13,FALSE)</f>
        <v>46236</v>
      </c>
      <c r="M1352" s="27">
        <f t="shared" ref="M1352:M1397" si="42">_xlfn.ISOWEEKNUM(L1352)</f>
        <v>31</v>
      </c>
      <c r="N1352" s="28" t="str">
        <f t="shared" ref="N1352:N1397" si="43">TEXT(L1352,"DDD")</f>
        <v>sön</v>
      </c>
    </row>
    <row r="1353" spans="1:14" ht="15" customHeight="1" x14ac:dyDescent="0.25">
      <c r="A1353" s="23" cm="1">
        <f t="array" ref="A1353">IFERROR(
_xlfn.XLOOKUP($E1353&amp;"|"&amp;$F1353,
'Kör- och arbetstid'!$B$2:$B$377&amp;"|"&amp;'Kör- och arbetstid'!$C$2:$C$377,
'Kör- och arbetstid'!$A$2:$A$377),
"")</f>
        <v>92</v>
      </c>
      <c r="B1353" s="24" t="s">
        <v>2534</v>
      </c>
      <c r="C1353" s="24" t="s">
        <v>3086</v>
      </c>
      <c r="D1353" s="24">
        <v>133</v>
      </c>
      <c r="E1353" s="24" t="s">
        <v>3086</v>
      </c>
      <c r="F1353" s="24">
        <v>1</v>
      </c>
      <c r="G1353" s="24" t="s">
        <v>3087</v>
      </c>
      <c r="H1353" s="24" t="s">
        <v>3088</v>
      </c>
      <c r="I1353" s="37" t="s">
        <v>3089</v>
      </c>
      <c r="J1353" s="38">
        <v>602</v>
      </c>
      <c r="K1353" s="24"/>
      <c r="L1353" s="26">
        <f>VLOOKUP(A1353,'Kör- och arbetstid'!$A$2:$N$377,13,FALSE)</f>
        <v>46237</v>
      </c>
      <c r="M1353" s="27">
        <f t="shared" si="42"/>
        <v>32</v>
      </c>
      <c r="N1353" s="28" t="str">
        <f t="shared" si="43"/>
        <v>mån</v>
      </c>
    </row>
    <row r="1354" spans="1:14" ht="15" customHeight="1" x14ac:dyDescent="0.25">
      <c r="A1354" s="23" cm="1">
        <f t="array" ref="A1354">IFERROR(
_xlfn.XLOOKUP($E1354&amp;"|"&amp;$F1354,
'Kör- och arbetstid'!$B$2:$B$377&amp;"|"&amp;'Kör- och arbetstid'!$C$2:$C$377,
'Kör- och arbetstid'!$A$2:$A$377),
"")</f>
        <v>92</v>
      </c>
      <c r="B1354" s="24" t="s">
        <v>2534</v>
      </c>
      <c r="C1354" s="24" t="s">
        <v>3086</v>
      </c>
      <c r="D1354" s="24">
        <v>133</v>
      </c>
      <c r="E1354" s="24" t="s">
        <v>3086</v>
      </c>
      <c r="F1354" s="24">
        <v>1</v>
      </c>
      <c r="G1354" s="24" t="s">
        <v>3090</v>
      </c>
      <c r="H1354" s="24" t="s">
        <v>3088</v>
      </c>
      <c r="I1354" s="24" t="s">
        <v>3089</v>
      </c>
      <c r="J1354" s="38">
        <v>602</v>
      </c>
      <c r="K1354" s="24"/>
      <c r="L1354" s="26">
        <f>VLOOKUP(A1354,'Kör- och arbetstid'!$A$2:$N$377,13,FALSE)</f>
        <v>46237</v>
      </c>
      <c r="M1354" s="27">
        <f t="shared" si="42"/>
        <v>32</v>
      </c>
      <c r="N1354" s="28" t="str">
        <f t="shared" si="43"/>
        <v>mån</v>
      </c>
    </row>
    <row r="1355" spans="1:14" ht="15" customHeight="1" x14ac:dyDescent="0.25">
      <c r="A1355" s="23" cm="1">
        <f t="array" ref="A1355">IFERROR(
_xlfn.XLOOKUP($E1355&amp;"|"&amp;$F1355,
'Kör- och arbetstid'!$B$2:$B$377&amp;"|"&amp;'Kör- och arbetstid'!$C$2:$C$377,
'Kör- och arbetstid'!$A$2:$A$377),
"")</f>
        <v>92</v>
      </c>
      <c r="B1355" s="24" t="s">
        <v>2534</v>
      </c>
      <c r="C1355" s="24" t="s">
        <v>3086</v>
      </c>
      <c r="D1355" s="24">
        <v>133</v>
      </c>
      <c r="E1355" s="24" t="s">
        <v>3086</v>
      </c>
      <c r="F1355" s="24">
        <v>1</v>
      </c>
      <c r="G1355" s="24">
        <v>9</v>
      </c>
      <c r="H1355" s="24" t="s">
        <v>3091</v>
      </c>
      <c r="I1355" s="24" t="s">
        <v>3092</v>
      </c>
      <c r="J1355" s="38">
        <v>275</v>
      </c>
      <c r="K1355" s="24"/>
      <c r="L1355" s="26">
        <f>VLOOKUP(A1355,'Kör- och arbetstid'!$A$2:$N$377,13,FALSE)</f>
        <v>46237</v>
      </c>
      <c r="M1355" s="27">
        <f t="shared" si="42"/>
        <v>32</v>
      </c>
      <c r="N1355" s="28" t="str">
        <f t="shared" si="43"/>
        <v>mån</v>
      </c>
    </row>
    <row r="1356" spans="1:14" ht="15" customHeight="1" x14ac:dyDescent="0.25">
      <c r="A1356" s="23" cm="1">
        <f t="array" ref="A1356">IFERROR(
_xlfn.XLOOKUP($E1356&amp;"|"&amp;$F1356,
'Kör- och arbetstid'!$B$2:$B$377&amp;"|"&amp;'Kör- och arbetstid'!$C$2:$C$377,
'Kör- och arbetstid'!$A$2:$A$377),
"")</f>
        <v>92</v>
      </c>
      <c r="B1356" s="24" t="s">
        <v>2534</v>
      </c>
      <c r="C1356" s="24" t="s">
        <v>3086</v>
      </c>
      <c r="D1356" s="24">
        <v>133</v>
      </c>
      <c r="E1356" s="24" t="s">
        <v>3086</v>
      </c>
      <c r="F1356" s="24">
        <v>1</v>
      </c>
      <c r="G1356" s="24">
        <v>8</v>
      </c>
      <c r="H1356" s="24" t="s">
        <v>3093</v>
      </c>
      <c r="I1356" s="24" t="s">
        <v>3094</v>
      </c>
      <c r="J1356" s="38">
        <v>863</v>
      </c>
      <c r="K1356" s="24"/>
      <c r="L1356" s="26">
        <f>VLOOKUP(A1356,'Kör- och arbetstid'!$A$2:$N$377,13,FALSE)</f>
        <v>46237</v>
      </c>
      <c r="M1356" s="27">
        <f t="shared" si="42"/>
        <v>32</v>
      </c>
      <c r="N1356" s="28" t="str">
        <f t="shared" si="43"/>
        <v>mån</v>
      </c>
    </row>
    <row r="1357" spans="1:14" ht="15" customHeight="1" x14ac:dyDescent="0.25">
      <c r="A1357" s="23" cm="1">
        <f t="array" ref="A1357">IFERROR(
_xlfn.XLOOKUP($E1357&amp;"|"&amp;$F1357,
'Kör- och arbetstid'!$B$2:$B$377&amp;"|"&amp;'Kör- och arbetstid'!$C$2:$C$377,
'Kör- och arbetstid'!$A$2:$A$377),
"")</f>
        <v>92</v>
      </c>
      <c r="B1357" s="24" t="s">
        <v>2534</v>
      </c>
      <c r="C1357" s="24" t="s">
        <v>3086</v>
      </c>
      <c r="D1357" s="24">
        <v>133</v>
      </c>
      <c r="E1357" s="24" t="s">
        <v>3086</v>
      </c>
      <c r="F1357" s="24">
        <v>1</v>
      </c>
      <c r="G1357" s="24">
        <v>61</v>
      </c>
      <c r="H1357" s="24" t="s">
        <v>3095</v>
      </c>
      <c r="I1357" s="24" t="s">
        <v>3096</v>
      </c>
      <c r="J1357" s="38">
        <v>159</v>
      </c>
      <c r="K1357" s="24"/>
      <c r="L1357" s="26">
        <f>VLOOKUP(A1357,'Kör- och arbetstid'!$A$2:$N$377,13,FALSE)</f>
        <v>46237</v>
      </c>
      <c r="M1357" s="27">
        <f t="shared" si="42"/>
        <v>32</v>
      </c>
      <c r="N1357" s="28" t="str">
        <f t="shared" si="43"/>
        <v>mån</v>
      </c>
    </row>
    <row r="1358" spans="1:14" ht="15" customHeight="1" x14ac:dyDescent="0.25">
      <c r="A1358" s="23" cm="1">
        <f t="array" ref="A1358">IFERROR(
_xlfn.XLOOKUP($E1358&amp;"|"&amp;$F1358,
'Kör- och arbetstid'!$B$2:$B$377&amp;"|"&amp;'Kör- och arbetstid'!$C$2:$C$377,
'Kör- och arbetstid'!$A$2:$A$377),
"")</f>
        <v>92</v>
      </c>
      <c r="B1358" s="24" t="s">
        <v>2534</v>
      </c>
      <c r="C1358" s="24" t="s">
        <v>3086</v>
      </c>
      <c r="D1358" s="24">
        <v>133</v>
      </c>
      <c r="E1358" s="24" t="s">
        <v>3086</v>
      </c>
      <c r="F1358" s="24">
        <v>1</v>
      </c>
      <c r="G1358" s="24">
        <v>6</v>
      </c>
      <c r="H1358" s="24" t="s">
        <v>3097</v>
      </c>
      <c r="I1358" s="24" t="s">
        <v>3098</v>
      </c>
      <c r="J1358" s="38">
        <v>695</v>
      </c>
      <c r="K1358" s="24"/>
      <c r="L1358" s="26">
        <f>VLOOKUP(A1358,'Kör- och arbetstid'!$A$2:$N$377,13,FALSE)</f>
        <v>46237</v>
      </c>
      <c r="M1358" s="27">
        <f t="shared" si="42"/>
        <v>32</v>
      </c>
      <c r="N1358" s="28" t="str">
        <f t="shared" si="43"/>
        <v>mån</v>
      </c>
    </row>
    <row r="1359" spans="1:14" ht="15" customHeight="1" x14ac:dyDescent="0.25">
      <c r="A1359" s="23" cm="1">
        <f t="array" ref="A1359">IFERROR(
_xlfn.XLOOKUP($E1359&amp;"|"&amp;$F1359,
'Kör- och arbetstid'!$B$2:$B$377&amp;"|"&amp;'Kör- och arbetstid'!$C$2:$C$377,
'Kör- och arbetstid'!$A$2:$A$377),
"")</f>
        <v>92</v>
      </c>
      <c r="B1359" s="24" t="s">
        <v>2534</v>
      </c>
      <c r="C1359" s="24" t="s">
        <v>3086</v>
      </c>
      <c r="D1359" s="24">
        <v>133</v>
      </c>
      <c r="E1359" s="24" t="s">
        <v>3086</v>
      </c>
      <c r="F1359" s="24">
        <v>1</v>
      </c>
      <c r="G1359" s="24">
        <v>40</v>
      </c>
      <c r="H1359" s="24" t="s">
        <v>3099</v>
      </c>
      <c r="I1359" s="37" t="s">
        <v>3100</v>
      </c>
      <c r="J1359" s="38">
        <v>161</v>
      </c>
      <c r="K1359" s="24"/>
      <c r="L1359" s="26">
        <f>VLOOKUP(A1359,'Kör- och arbetstid'!$A$2:$N$377,13,FALSE)</f>
        <v>46237</v>
      </c>
      <c r="M1359" s="27">
        <f t="shared" si="42"/>
        <v>32</v>
      </c>
      <c r="N1359" s="28" t="str">
        <f t="shared" si="43"/>
        <v>mån</v>
      </c>
    </row>
    <row r="1360" spans="1:14" ht="15" customHeight="1" x14ac:dyDescent="0.25">
      <c r="A1360" s="23" cm="1">
        <f t="array" ref="A1360">IFERROR(
_xlfn.XLOOKUP($E1360&amp;"|"&amp;$F1360,
'Kör- och arbetstid'!$B$2:$B$377&amp;"|"&amp;'Kör- och arbetstid'!$C$2:$C$377,
'Kör- och arbetstid'!$A$2:$A$377),
"")</f>
        <v>92</v>
      </c>
      <c r="B1360" s="24" t="s">
        <v>2534</v>
      </c>
      <c r="C1360" s="24" t="s">
        <v>3086</v>
      </c>
      <c r="D1360" s="24">
        <v>133</v>
      </c>
      <c r="E1360" s="24" t="s">
        <v>3086</v>
      </c>
      <c r="F1360" s="24">
        <v>1</v>
      </c>
      <c r="G1360" s="24">
        <v>4</v>
      </c>
      <c r="H1360" s="24" t="s">
        <v>3101</v>
      </c>
      <c r="I1360" s="24" t="s">
        <v>3102</v>
      </c>
      <c r="J1360" s="38">
        <v>398</v>
      </c>
      <c r="K1360" s="24"/>
      <c r="L1360" s="26">
        <f>VLOOKUP(A1360,'Kör- och arbetstid'!$A$2:$N$377,13,FALSE)</f>
        <v>46237</v>
      </c>
      <c r="M1360" s="27">
        <f t="shared" si="42"/>
        <v>32</v>
      </c>
      <c r="N1360" s="28" t="str">
        <f t="shared" si="43"/>
        <v>mån</v>
      </c>
    </row>
    <row r="1361" spans="1:14" ht="15" customHeight="1" x14ac:dyDescent="0.25">
      <c r="A1361" s="23" cm="1">
        <f t="array" ref="A1361">IFERROR(
_xlfn.XLOOKUP($E1361&amp;"|"&amp;$F1361,
'Kör- och arbetstid'!$B$2:$B$377&amp;"|"&amp;'Kör- och arbetstid'!$C$2:$C$377,
'Kör- och arbetstid'!$A$2:$A$377),
"")</f>
        <v>92</v>
      </c>
      <c r="B1361" s="24" t="s">
        <v>2534</v>
      </c>
      <c r="C1361" s="24" t="s">
        <v>3086</v>
      </c>
      <c r="D1361" s="24">
        <v>133</v>
      </c>
      <c r="E1361" s="24" t="s">
        <v>3086</v>
      </c>
      <c r="F1361" s="24">
        <v>1</v>
      </c>
      <c r="G1361" s="24">
        <v>31</v>
      </c>
      <c r="H1361" s="24" t="s">
        <v>3103</v>
      </c>
      <c r="I1361" s="24" t="s">
        <v>3104</v>
      </c>
      <c r="J1361" s="38">
        <v>360</v>
      </c>
      <c r="K1361" s="24"/>
      <c r="L1361" s="26">
        <f>VLOOKUP(A1361,'Kör- och arbetstid'!$A$2:$N$377,13,FALSE)</f>
        <v>46237</v>
      </c>
      <c r="M1361" s="27">
        <f t="shared" si="42"/>
        <v>32</v>
      </c>
      <c r="N1361" s="28" t="str">
        <f t="shared" si="43"/>
        <v>mån</v>
      </c>
    </row>
    <row r="1362" spans="1:14" ht="15" customHeight="1" x14ac:dyDescent="0.25">
      <c r="A1362" s="23" cm="1">
        <f t="array" ref="A1362">IFERROR(
_xlfn.XLOOKUP($E1362&amp;"|"&amp;$F1362,
'Kör- och arbetstid'!$B$2:$B$377&amp;"|"&amp;'Kör- och arbetstid'!$C$2:$C$377,
'Kör- och arbetstid'!$A$2:$A$377),
"")</f>
        <v>92</v>
      </c>
      <c r="B1362" s="24" t="s">
        <v>2534</v>
      </c>
      <c r="C1362" s="24" t="s">
        <v>3086</v>
      </c>
      <c r="D1362" s="24">
        <v>133</v>
      </c>
      <c r="E1362" s="24" t="s">
        <v>3086</v>
      </c>
      <c r="F1362" s="24">
        <v>1</v>
      </c>
      <c r="G1362" s="24">
        <v>2</v>
      </c>
      <c r="H1362" s="24" t="s">
        <v>3105</v>
      </c>
      <c r="I1362" s="24" t="s">
        <v>3106</v>
      </c>
      <c r="J1362" s="38">
        <v>837</v>
      </c>
      <c r="K1362" s="24"/>
      <c r="L1362" s="26">
        <f>VLOOKUP(A1362,'Kör- och arbetstid'!$A$2:$N$377,13,FALSE)</f>
        <v>46237</v>
      </c>
      <c r="M1362" s="27">
        <f t="shared" si="42"/>
        <v>32</v>
      </c>
      <c r="N1362" s="28" t="str">
        <f t="shared" si="43"/>
        <v>mån</v>
      </c>
    </row>
    <row r="1363" spans="1:14" ht="15" customHeight="1" x14ac:dyDescent="0.25">
      <c r="A1363" s="23" cm="1">
        <f t="array" ref="A1363">IFERROR(
_xlfn.XLOOKUP($E1363&amp;"|"&amp;$F1363,
'Kör- och arbetstid'!$B$2:$B$377&amp;"|"&amp;'Kör- och arbetstid'!$C$2:$C$377,
'Kör- och arbetstid'!$A$2:$A$377),
"")</f>
        <v>92</v>
      </c>
      <c r="B1363" s="24" t="s">
        <v>2534</v>
      </c>
      <c r="C1363" s="24" t="s">
        <v>3086</v>
      </c>
      <c r="D1363" s="24">
        <v>133</v>
      </c>
      <c r="E1363" s="24" t="s">
        <v>3086</v>
      </c>
      <c r="F1363" s="24">
        <v>1</v>
      </c>
      <c r="G1363" s="24">
        <v>1</v>
      </c>
      <c r="H1363" s="24" t="s">
        <v>3107</v>
      </c>
      <c r="I1363" s="37" t="s">
        <v>3108</v>
      </c>
      <c r="J1363" s="38">
        <v>1623</v>
      </c>
      <c r="K1363" s="24"/>
      <c r="L1363" s="26">
        <f>VLOOKUP(A1363,'Kör- och arbetstid'!$A$2:$N$377,13,FALSE)</f>
        <v>46237</v>
      </c>
      <c r="M1363" s="27">
        <f t="shared" si="42"/>
        <v>32</v>
      </c>
      <c r="N1363" s="28" t="str">
        <f t="shared" si="43"/>
        <v>mån</v>
      </c>
    </row>
    <row r="1364" spans="1:14" ht="15" customHeight="1" x14ac:dyDescent="0.25">
      <c r="A1364" s="23" cm="1">
        <f t="array" ref="A1364">IFERROR(
_xlfn.XLOOKUP($E1364&amp;"|"&amp;$F1364,
'Kör- och arbetstid'!$B$2:$B$377&amp;"|"&amp;'Kör- och arbetstid'!$C$2:$C$377,
'Kör- och arbetstid'!$A$2:$A$377),
"")</f>
        <v>92</v>
      </c>
      <c r="B1364" s="24" t="s">
        <v>2534</v>
      </c>
      <c r="C1364" s="24" t="s">
        <v>3086</v>
      </c>
      <c r="D1364" s="24">
        <v>133</v>
      </c>
      <c r="E1364" s="24" t="s">
        <v>3086</v>
      </c>
      <c r="F1364" s="24">
        <v>1</v>
      </c>
      <c r="G1364" s="24">
        <v>5</v>
      </c>
      <c r="H1364" s="24" t="s">
        <v>3109</v>
      </c>
      <c r="I1364" s="24" t="s">
        <v>3110</v>
      </c>
      <c r="J1364" s="38">
        <v>705</v>
      </c>
      <c r="K1364" s="24"/>
      <c r="L1364" s="26">
        <f>VLOOKUP(A1364,'Kör- och arbetstid'!$A$2:$N$377,13,FALSE)</f>
        <v>46237</v>
      </c>
      <c r="M1364" s="27">
        <f t="shared" si="42"/>
        <v>32</v>
      </c>
      <c r="N1364" s="28" t="str">
        <f t="shared" si="43"/>
        <v>mån</v>
      </c>
    </row>
    <row r="1365" spans="1:14" ht="15" customHeight="1" x14ac:dyDescent="0.25">
      <c r="A1365" s="23" cm="1">
        <f t="array" ref="A1365">IFERROR(
_xlfn.XLOOKUP($E1365&amp;"|"&amp;$F1365,
'Kör- och arbetstid'!$B$2:$B$377&amp;"|"&amp;'Kör- och arbetstid'!$C$2:$C$377,
'Kör- och arbetstid'!$A$2:$A$377),
"")</f>
        <v>92</v>
      </c>
      <c r="B1365" s="24" t="s">
        <v>2534</v>
      </c>
      <c r="C1365" s="24" t="s">
        <v>3086</v>
      </c>
      <c r="D1365" s="24">
        <v>133</v>
      </c>
      <c r="E1365" s="24" t="s">
        <v>3086</v>
      </c>
      <c r="F1365" s="24">
        <v>1</v>
      </c>
      <c r="G1365" s="24">
        <v>3</v>
      </c>
      <c r="H1365" s="24" t="s">
        <v>3111</v>
      </c>
      <c r="I1365" s="24" t="s">
        <v>3112</v>
      </c>
      <c r="J1365" s="38">
        <v>741</v>
      </c>
      <c r="K1365" s="24"/>
      <c r="L1365" s="26">
        <f>VLOOKUP(A1365,'Kör- och arbetstid'!$A$2:$N$377,13,FALSE)</f>
        <v>46237</v>
      </c>
      <c r="M1365" s="27">
        <f t="shared" si="42"/>
        <v>32</v>
      </c>
      <c r="N1365" s="28" t="str">
        <f t="shared" si="43"/>
        <v>mån</v>
      </c>
    </row>
    <row r="1366" spans="1:14" ht="15" customHeight="1" x14ac:dyDescent="0.25">
      <c r="A1366" s="23" cm="1">
        <f t="array" ref="A1366">IFERROR(
_xlfn.XLOOKUP($E1366&amp;"|"&amp;$F1366,
'Kör- och arbetstid'!$B$2:$B$377&amp;"|"&amp;'Kör- och arbetstid'!$C$2:$C$377,
'Kör- och arbetstid'!$A$2:$A$377),
"")</f>
        <v>92</v>
      </c>
      <c r="B1366" s="29" t="s">
        <v>2534</v>
      </c>
      <c r="C1366" s="24" t="s">
        <v>3086</v>
      </c>
      <c r="D1366" s="29">
        <v>133</v>
      </c>
      <c r="E1366" s="29" t="s">
        <v>3086</v>
      </c>
      <c r="F1366" s="24">
        <v>1</v>
      </c>
      <c r="G1366" s="29">
        <v>10</v>
      </c>
      <c r="H1366" s="29" t="s">
        <v>3113</v>
      </c>
      <c r="I1366" s="29" t="s">
        <v>3114</v>
      </c>
      <c r="J1366" s="38">
        <v>737</v>
      </c>
      <c r="K1366" s="30"/>
      <c r="L1366" s="26">
        <f>VLOOKUP(A1366,'Kör- och arbetstid'!$A$2:$N$377,13,FALSE)</f>
        <v>46237</v>
      </c>
      <c r="M1366" s="27">
        <f t="shared" si="42"/>
        <v>32</v>
      </c>
      <c r="N1366" s="28" t="str">
        <f t="shared" si="43"/>
        <v>mån</v>
      </c>
    </row>
    <row r="1367" spans="1:14" ht="15" customHeight="1" x14ac:dyDescent="0.25">
      <c r="A1367" s="23" cm="1">
        <f t="array" ref="A1367">IFERROR(
_xlfn.XLOOKUP($E1367&amp;"|"&amp;$F1367,
'Kör- och arbetstid'!$B$2:$B$377&amp;"|"&amp;'Kör- och arbetstid'!$C$2:$C$377,
'Kör- och arbetstid'!$A$2:$A$377),
"")</f>
        <v>92</v>
      </c>
      <c r="B1367" s="29" t="s">
        <v>2534</v>
      </c>
      <c r="C1367" s="24" t="s">
        <v>3086</v>
      </c>
      <c r="D1367" s="29">
        <v>133</v>
      </c>
      <c r="E1367" s="29" t="s">
        <v>3086</v>
      </c>
      <c r="F1367" s="24">
        <v>1</v>
      </c>
      <c r="G1367" s="29">
        <v>41</v>
      </c>
      <c r="H1367" s="29" t="s">
        <v>3115</v>
      </c>
      <c r="I1367" s="42" t="s">
        <v>3116</v>
      </c>
      <c r="J1367" s="38">
        <v>297</v>
      </c>
      <c r="K1367" s="30"/>
      <c r="L1367" s="26">
        <f>VLOOKUP(A1367,'Kör- och arbetstid'!$A$2:$N$377,13,FALSE)</f>
        <v>46237</v>
      </c>
      <c r="M1367" s="27">
        <f t="shared" si="42"/>
        <v>32</v>
      </c>
      <c r="N1367" s="28" t="str">
        <f t="shared" si="43"/>
        <v>mån</v>
      </c>
    </row>
    <row r="1368" spans="1:14" ht="15" customHeight="1" x14ac:dyDescent="0.25">
      <c r="A1368" s="23" cm="1">
        <f t="array" ref="A1368">IFERROR(
_xlfn.XLOOKUP($E1368&amp;"|"&amp;$F1368,
'Kör- och arbetstid'!$B$2:$B$377&amp;"|"&amp;'Kör- och arbetstid'!$C$2:$C$377,
'Kör- och arbetstid'!$A$2:$A$377),
"")</f>
        <v>92</v>
      </c>
      <c r="B1368" s="29" t="s">
        <v>2534</v>
      </c>
      <c r="C1368" s="24" t="s">
        <v>3086</v>
      </c>
      <c r="D1368" s="29">
        <v>133</v>
      </c>
      <c r="E1368" s="29" t="s">
        <v>3086</v>
      </c>
      <c r="F1368" s="24">
        <v>1</v>
      </c>
      <c r="G1368" s="29">
        <v>22</v>
      </c>
      <c r="H1368" s="29" t="s">
        <v>3117</v>
      </c>
      <c r="I1368" s="42" t="s">
        <v>3118</v>
      </c>
      <c r="J1368" s="38">
        <v>472</v>
      </c>
      <c r="K1368" s="24"/>
      <c r="L1368" s="26">
        <f>VLOOKUP(A1368,'Kör- och arbetstid'!$A$2:$N$377,13,FALSE)</f>
        <v>46237</v>
      </c>
      <c r="M1368" s="27">
        <f t="shared" si="42"/>
        <v>32</v>
      </c>
      <c r="N1368" s="28" t="str">
        <f t="shared" si="43"/>
        <v>mån</v>
      </c>
    </row>
    <row r="1369" spans="1:14" ht="15" customHeight="1" x14ac:dyDescent="0.25">
      <c r="A1369" s="23" cm="1">
        <f t="array" ref="A1369">IFERROR(
_xlfn.XLOOKUP($E1369&amp;"|"&amp;$F1369,
'Kör- och arbetstid'!$B$2:$B$377&amp;"|"&amp;'Kör- och arbetstid'!$C$2:$C$377,
'Kör- och arbetstid'!$A$2:$A$377),
"")</f>
        <v>93</v>
      </c>
      <c r="B1369" s="24" t="s">
        <v>2534</v>
      </c>
      <c r="C1369" s="24" t="s">
        <v>3082</v>
      </c>
      <c r="D1369" s="29">
        <v>132</v>
      </c>
      <c r="E1369" s="29" t="s">
        <v>3083</v>
      </c>
      <c r="F1369" s="29">
        <v>1</v>
      </c>
      <c r="G1369" s="29">
        <v>1</v>
      </c>
      <c r="H1369" s="29" t="s">
        <v>3084</v>
      </c>
      <c r="I1369" s="42" t="s">
        <v>3085</v>
      </c>
      <c r="J1369" s="25">
        <v>290</v>
      </c>
      <c r="K1369" s="24"/>
      <c r="L1369" s="26">
        <f>VLOOKUP(A1369,'Kör- och arbetstid'!$A$2:$N$377,13,FALSE)</f>
        <v>46238</v>
      </c>
      <c r="M1369" s="27">
        <f t="shared" si="42"/>
        <v>32</v>
      </c>
      <c r="N1369" s="28" t="str">
        <f t="shared" si="43"/>
        <v>tis</v>
      </c>
    </row>
    <row r="1370" spans="1:14" ht="15" customHeight="1" x14ac:dyDescent="0.25">
      <c r="A1370" s="23" cm="1">
        <f t="array" ref="A1370">IFERROR(
_xlfn.XLOOKUP($E1370&amp;"|"&amp;$F1370,
'Kör- och arbetstid'!$B$2:$B$377&amp;"|"&amp;'Kör- och arbetstid'!$C$2:$C$377,
'Kör- och arbetstid'!$A$2:$A$377),
"")</f>
        <v>93</v>
      </c>
      <c r="B1370" s="29" t="s">
        <v>2534</v>
      </c>
      <c r="C1370" s="24" t="s">
        <v>3086</v>
      </c>
      <c r="D1370" s="29">
        <v>133</v>
      </c>
      <c r="E1370" s="29" t="s">
        <v>3086</v>
      </c>
      <c r="F1370" s="24">
        <v>2</v>
      </c>
      <c r="G1370" s="29">
        <v>24</v>
      </c>
      <c r="H1370" s="29" t="s">
        <v>3119</v>
      </c>
      <c r="I1370" s="42" t="s">
        <v>3120</v>
      </c>
      <c r="J1370" s="38">
        <v>1035</v>
      </c>
      <c r="K1370" s="24"/>
      <c r="L1370" s="26">
        <f>VLOOKUP(A1370,'Kör- och arbetstid'!$A$2:$N$377,13,FALSE)</f>
        <v>46238</v>
      </c>
      <c r="M1370" s="27">
        <f t="shared" si="42"/>
        <v>32</v>
      </c>
      <c r="N1370" s="28" t="str">
        <f t="shared" si="43"/>
        <v>tis</v>
      </c>
    </row>
    <row r="1371" spans="1:14" ht="15" customHeight="1" x14ac:dyDescent="0.25">
      <c r="A1371" s="23" cm="1">
        <f t="array" ref="A1371">IFERROR(
_xlfn.XLOOKUP($E1371&amp;"|"&amp;$F1371,
'Kör- och arbetstid'!$B$2:$B$377&amp;"|"&amp;'Kör- och arbetstid'!$C$2:$C$377,
'Kör- och arbetstid'!$A$2:$A$377),
"")</f>
        <v>93</v>
      </c>
      <c r="B1371" s="29" t="s">
        <v>2534</v>
      </c>
      <c r="C1371" s="24" t="s">
        <v>3086</v>
      </c>
      <c r="D1371" s="29">
        <v>133</v>
      </c>
      <c r="E1371" s="29" t="s">
        <v>3086</v>
      </c>
      <c r="F1371" s="24">
        <v>2</v>
      </c>
      <c r="G1371" s="29">
        <v>11</v>
      </c>
      <c r="H1371" s="29" t="s">
        <v>3121</v>
      </c>
      <c r="I1371" s="42" t="s">
        <v>3122</v>
      </c>
      <c r="J1371" s="38">
        <v>130</v>
      </c>
      <c r="K1371" s="24"/>
      <c r="L1371" s="26">
        <f>VLOOKUP(A1371,'Kör- och arbetstid'!$A$2:$N$377,13,FALSE)</f>
        <v>46238</v>
      </c>
      <c r="M1371" s="27">
        <f t="shared" si="42"/>
        <v>32</v>
      </c>
      <c r="N1371" s="28" t="str">
        <f t="shared" si="43"/>
        <v>tis</v>
      </c>
    </row>
    <row r="1372" spans="1:14" ht="15" customHeight="1" x14ac:dyDescent="0.25">
      <c r="A1372" s="23" cm="1">
        <f t="array" ref="A1372">IFERROR(
_xlfn.XLOOKUP($E1372&amp;"|"&amp;$F1372,
'Kör- och arbetstid'!$B$2:$B$377&amp;"|"&amp;'Kör- och arbetstid'!$C$2:$C$377,
'Kör- och arbetstid'!$A$2:$A$377),
"")</f>
        <v>93</v>
      </c>
      <c r="B1372" s="29" t="s">
        <v>2534</v>
      </c>
      <c r="C1372" s="24" t="s">
        <v>3086</v>
      </c>
      <c r="D1372" s="29">
        <v>133</v>
      </c>
      <c r="E1372" s="29" t="s">
        <v>3086</v>
      </c>
      <c r="F1372" s="24">
        <v>2</v>
      </c>
      <c r="G1372" s="29">
        <v>42</v>
      </c>
      <c r="H1372" s="29" t="s">
        <v>3123</v>
      </c>
      <c r="I1372" s="42" t="s">
        <v>3124</v>
      </c>
      <c r="J1372" s="38">
        <v>275</v>
      </c>
      <c r="K1372" s="24"/>
      <c r="L1372" s="26">
        <f>VLOOKUP(A1372,'Kör- och arbetstid'!$A$2:$N$377,13,FALSE)</f>
        <v>46238</v>
      </c>
      <c r="M1372" s="27">
        <f t="shared" si="42"/>
        <v>32</v>
      </c>
      <c r="N1372" s="28" t="str">
        <f t="shared" si="43"/>
        <v>tis</v>
      </c>
    </row>
    <row r="1373" spans="1:14" ht="15" customHeight="1" x14ac:dyDescent="0.25">
      <c r="A1373" s="23" cm="1">
        <f t="array" ref="A1373">IFERROR(
_xlfn.XLOOKUP($E1373&amp;"|"&amp;$F1373,
'Kör- och arbetstid'!$B$2:$B$377&amp;"|"&amp;'Kör- och arbetstid'!$C$2:$C$377,
'Kör- och arbetstid'!$A$2:$A$377),
"")</f>
        <v>93</v>
      </c>
      <c r="B1373" s="29" t="s">
        <v>2534</v>
      </c>
      <c r="C1373" s="24" t="s">
        <v>3086</v>
      </c>
      <c r="D1373" s="29">
        <v>133</v>
      </c>
      <c r="E1373" s="29" t="s">
        <v>3086</v>
      </c>
      <c r="F1373" s="24">
        <v>2</v>
      </c>
      <c r="G1373" s="29">
        <v>7</v>
      </c>
      <c r="H1373" s="29" t="s">
        <v>3125</v>
      </c>
      <c r="I1373" s="42" t="s">
        <v>3126</v>
      </c>
      <c r="J1373" s="38">
        <v>978</v>
      </c>
      <c r="K1373" s="24"/>
      <c r="L1373" s="26">
        <f>VLOOKUP(A1373,'Kör- och arbetstid'!$A$2:$N$377,13,FALSE)</f>
        <v>46238</v>
      </c>
      <c r="M1373" s="27">
        <f t="shared" si="42"/>
        <v>32</v>
      </c>
      <c r="N1373" s="28" t="str">
        <f t="shared" si="43"/>
        <v>tis</v>
      </c>
    </row>
    <row r="1374" spans="1:14" ht="15" customHeight="1" x14ac:dyDescent="0.25">
      <c r="A1374" s="23" cm="1">
        <f t="array" ref="A1374">IFERROR(
_xlfn.XLOOKUP($E1374&amp;"|"&amp;$F1374,
'Kör- och arbetstid'!$B$2:$B$377&amp;"|"&amp;'Kör- och arbetstid'!$C$2:$C$377,
'Kör- och arbetstid'!$A$2:$A$377),
"")</f>
        <v>93</v>
      </c>
      <c r="B1374" s="29" t="s">
        <v>2534</v>
      </c>
      <c r="C1374" s="24" t="s">
        <v>3086</v>
      </c>
      <c r="D1374" s="29">
        <v>133</v>
      </c>
      <c r="E1374" s="29" t="s">
        <v>3086</v>
      </c>
      <c r="F1374" s="24">
        <v>2</v>
      </c>
      <c r="G1374" s="29">
        <v>12</v>
      </c>
      <c r="H1374" s="29" t="s">
        <v>3127</v>
      </c>
      <c r="I1374" s="42" t="s">
        <v>3128</v>
      </c>
      <c r="J1374" s="38">
        <v>566</v>
      </c>
      <c r="K1374" s="24"/>
      <c r="L1374" s="26">
        <f>VLOOKUP(A1374,'Kör- och arbetstid'!$A$2:$N$377,13,FALSE)</f>
        <v>46238</v>
      </c>
      <c r="M1374" s="27">
        <f t="shared" si="42"/>
        <v>32</v>
      </c>
      <c r="N1374" s="28" t="str">
        <f t="shared" si="43"/>
        <v>tis</v>
      </c>
    </row>
    <row r="1375" spans="1:14" ht="15" customHeight="1" x14ac:dyDescent="0.25">
      <c r="A1375" s="23" cm="1">
        <f t="array" ref="A1375">IFERROR(
_xlfn.XLOOKUP($E1375&amp;"|"&amp;$F1375,
'Kör- och arbetstid'!$B$2:$B$377&amp;"|"&amp;'Kör- och arbetstid'!$C$2:$C$377,
'Kör- och arbetstid'!$A$2:$A$377),
"")</f>
        <v>93</v>
      </c>
      <c r="B1375" s="29" t="s">
        <v>2534</v>
      </c>
      <c r="C1375" s="24" t="s">
        <v>3086</v>
      </c>
      <c r="D1375" s="29">
        <v>133</v>
      </c>
      <c r="E1375" s="29" t="s">
        <v>3086</v>
      </c>
      <c r="F1375" s="24">
        <v>2</v>
      </c>
      <c r="G1375" s="29">
        <v>14</v>
      </c>
      <c r="H1375" s="29" t="s">
        <v>3129</v>
      </c>
      <c r="I1375" s="42" t="s">
        <v>3130</v>
      </c>
      <c r="J1375" s="38">
        <v>369</v>
      </c>
      <c r="K1375" s="24"/>
      <c r="L1375" s="26">
        <f>VLOOKUP(A1375,'Kör- och arbetstid'!$A$2:$N$377,13,FALSE)</f>
        <v>46238</v>
      </c>
      <c r="M1375" s="27">
        <f t="shared" si="42"/>
        <v>32</v>
      </c>
      <c r="N1375" s="28" t="str">
        <f t="shared" si="43"/>
        <v>tis</v>
      </c>
    </row>
    <row r="1376" spans="1:14" ht="15" customHeight="1" x14ac:dyDescent="0.25">
      <c r="A1376" s="23" cm="1">
        <f t="array" ref="A1376">IFERROR(
_xlfn.XLOOKUP($E1376&amp;"|"&amp;$F1376,
'Kör- och arbetstid'!$B$2:$B$377&amp;"|"&amp;'Kör- och arbetstid'!$C$2:$C$377,
'Kör- och arbetstid'!$A$2:$A$377),
"")</f>
        <v>94</v>
      </c>
      <c r="B1376" s="24" t="s">
        <v>2534</v>
      </c>
      <c r="C1376" s="24" t="s">
        <v>3028</v>
      </c>
      <c r="D1376" s="29">
        <v>120</v>
      </c>
      <c r="E1376" s="29" t="s">
        <v>3054</v>
      </c>
      <c r="F1376" s="24">
        <v>1</v>
      </c>
      <c r="G1376" s="29" t="s">
        <v>3069</v>
      </c>
      <c r="H1376" s="29" t="s">
        <v>3070</v>
      </c>
      <c r="I1376" s="42" t="s">
        <v>3071</v>
      </c>
      <c r="J1376" s="25">
        <v>182</v>
      </c>
      <c r="K1376" s="24"/>
      <c r="L1376" s="26">
        <f>VLOOKUP(A1376,'Kör- och arbetstid'!$A$2:$N$377,13,FALSE)</f>
        <v>46239</v>
      </c>
      <c r="M1376" s="27">
        <f t="shared" si="42"/>
        <v>32</v>
      </c>
      <c r="N1376" s="28" t="str">
        <f t="shared" si="43"/>
        <v>ons</v>
      </c>
    </row>
    <row r="1377" spans="1:14" ht="15" customHeight="1" x14ac:dyDescent="0.25">
      <c r="A1377" s="23" cm="1">
        <f t="array" ref="A1377">IFERROR(
_xlfn.XLOOKUP($E1377&amp;"|"&amp;$F1377,
'Kör- och arbetstid'!$B$2:$B$377&amp;"|"&amp;'Kör- och arbetstid'!$C$2:$C$377,
'Kör- och arbetstid'!$A$2:$A$377),
"")</f>
        <v>94</v>
      </c>
      <c r="B1377" s="24" t="s">
        <v>2534</v>
      </c>
      <c r="C1377" s="24" t="s">
        <v>3028</v>
      </c>
      <c r="D1377" s="29">
        <v>120</v>
      </c>
      <c r="E1377" s="29" t="s">
        <v>3054</v>
      </c>
      <c r="F1377" s="24">
        <v>1</v>
      </c>
      <c r="G1377" s="29">
        <v>83</v>
      </c>
      <c r="H1377" s="29" t="s">
        <v>3072</v>
      </c>
      <c r="I1377" s="42" t="s">
        <v>3073</v>
      </c>
      <c r="J1377" s="25">
        <v>741</v>
      </c>
      <c r="K1377" s="24"/>
      <c r="L1377" s="26">
        <f>VLOOKUP(A1377,'Kör- och arbetstid'!$A$2:$N$377,13,FALSE)</f>
        <v>46239</v>
      </c>
      <c r="M1377" s="27">
        <f t="shared" si="42"/>
        <v>32</v>
      </c>
      <c r="N1377" s="28" t="str">
        <f t="shared" si="43"/>
        <v>ons</v>
      </c>
    </row>
    <row r="1378" spans="1:14" ht="15" customHeight="1" x14ac:dyDescent="0.25">
      <c r="A1378" s="23" cm="1">
        <f t="array" ref="A1378">IFERROR(
_xlfn.XLOOKUP($E1378&amp;"|"&amp;$F1378,
'Kör- och arbetstid'!$B$2:$B$377&amp;"|"&amp;'Kör- och arbetstid'!$C$2:$C$377,
'Kör- och arbetstid'!$A$2:$A$377),
"")</f>
        <v>94</v>
      </c>
      <c r="B1378" s="24" t="s">
        <v>2534</v>
      </c>
      <c r="C1378" s="24" t="s">
        <v>3028</v>
      </c>
      <c r="D1378" s="29">
        <v>120</v>
      </c>
      <c r="E1378" s="29" t="s">
        <v>3054</v>
      </c>
      <c r="F1378" s="24">
        <v>1</v>
      </c>
      <c r="G1378" s="29">
        <v>84</v>
      </c>
      <c r="H1378" s="29" t="s">
        <v>3074</v>
      </c>
      <c r="I1378" s="42" t="s">
        <v>3075</v>
      </c>
      <c r="J1378" s="25">
        <v>828</v>
      </c>
      <c r="K1378" s="24"/>
      <c r="L1378" s="26">
        <f>VLOOKUP(A1378,'Kör- och arbetstid'!$A$2:$N$377,13,FALSE)</f>
        <v>46239</v>
      </c>
      <c r="M1378" s="27">
        <f t="shared" si="42"/>
        <v>32</v>
      </c>
      <c r="N1378" s="28" t="str">
        <f t="shared" si="43"/>
        <v>ons</v>
      </c>
    </row>
    <row r="1379" spans="1:14" ht="15" customHeight="1" x14ac:dyDescent="0.25">
      <c r="A1379" s="23" cm="1">
        <f t="array" ref="A1379">IFERROR(
_xlfn.XLOOKUP($E1379&amp;"|"&amp;$F1379,
'Kör- och arbetstid'!$B$2:$B$377&amp;"|"&amp;'Kör- och arbetstid'!$C$2:$C$377,
'Kör- och arbetstid'!$A$2:$A$377),
"")</f>
        <v>94</v>
      </c>
      <c r="B1379" s="24" t="s">
        <v>2534</v>
      </c>
      <c r="C1379" s="24" t="s">
        <v>3028</v>
      </c>
      <c r="D1379" s="29">
        <v>120</v>
      </c>
      <c r="E1379" s="29" t="s">
        <v>3054</v>
      </c>
      <c r="F1379" s="24">
        <v>1</v>
      </c>
      <c r="G1379" s="29">
        <v>75.78</v>
      </c>
      <c r="H1379" s="29" t="s">
        <v>3076</v>
      </c>
      <c r="I1379" s="33" t="s">
        <v>3077</v>
      </c>
      <c r="J1379" s="38">
        <v>164</v>
      </c>
      <c r="K1379" s="24"/>
      <c r="L1379" s="26">
        <f>VLOOKUP(A1379,'Kör- och arbetstid'!$A$2:$N$377,13,FALSE)</f>
        <v>46239</v>
      </c>
      <c r="M1379" s="27">
        <f t="shared" si="42"/>
        <v>32</v>
      </c>
      <c r="N1379" s="28" t="str">
        <f t="shared" si="43"/>
        <v>ons</v>
      </c>
    </row>
    <row r="1380" spans="1:14" ht="15" customHeight="1" x14ac:dyDescent="0.25">
      <c r="A1380" s="23" cm="1">
        <f t="array" ref="A1380">IFERROR(
_xlfn.XLOOKUP($E1380&amp;"|"&amp;$F1380,
'Kör- och arbetstid'!$B$2:$B$377&amp;"|"&amp;'Kör- och arbetstid'!$C$2:$C$377,
'Kör- och arbetstid'!$A$2:$A$377),
"")</f>
        <v>94</v>
      </c>
      <c r="B1380" s="24" t="s">
        <v>2534</v>
      </c>
      <c r="C1380" s="24" t="s">
        <v>3028</v>
      </c>
      <c r="D1380" s="29">
        <v>120</v>
      </c>
      <c r="E1380" s="29" t="s">
        <v>3054</v>
      </c>
      <c r="F1380" s="24">
        <v>1</v>
      </c>
      <c r="G1380" s="29">
        <v>71</v>
      </c>
      <c r="H1380" s="29" t="s">
        <v>3078</v>
      </c>
      <c r="I1380" s="42" t="s">
        <v>3079</v>
      </c>
      <c r="J1380" s="25">
        <v>159</v>
      </c>
      <c r="K1380" s="24"/>
      <c r="L1380" s="26">
        <f>VLOOKUP(A1380,'Kör- och arbetstid'!$A$2:$N$377,13,FALSE)</f>
        <v>46239</v>
      </c>
      <c r="M1380" s="27">
        <f t="shared" si="42"/>
        <v>32</v>
      </c>
      <c r="N1380" s="28" t="str">
        <f t="shared" si="43"/>
        <v>ons</v>
      </c>
    </row>
    <row r="1381" spans="1:14" ht="15" customHeight="1" x14ac:dyDescent="0.25">
      <c r="A1381" s="23" cm="1">
        <f t="array" ref="A1381">IFERROR(
_xlfn.XLOOKUP($E1381&amp;"|"&amp;$F1381,
'Kör- och arbetstid'!$B$2:$B$377&amp;"|"&amp;'Kör- och arbetstid'!$C$2:$C$377,
'Kör- och arbetstid'!$A$2:$A$377),
"")</f>
        <v>94</v>
      </c>
      <c r="B1381" s="24" t="s">
        <v>2534</v>
      </c>
      <c r="C1381" s="24" t="s">
        <v>3028</v>
      </c>
      <c r="D1381" s="29">
        <v>120</v>
      </c>
      <c r="E1381" s="29" t="s">
        <v>3054</v>
      </c>
      <c r="F1381" s="24">
        <v>1</v>
      </c>
      <c r="G1381" s="29">
        <v>70</v>
      </c>
      <c r="H1381" s="29" t="s">
        <v>3080</v>
      </c>
      <c r="I1381" s="42" t="s">
        <v>3081</v>
      </c>
      <c r="J1381" s="25">
        <v>187</v>
      </c>
      <c r="K1381" s="24"/>
      <c r="L1381" s="26">
        <f>VLOOKUP(A1381,'Kör- och arbetstid'!$A$2:$N$377,13,FALSE)</f>
        <v>46239</v>
      </c>
      <c r="M1381" s="27">
        <f t="shared" si="42"/>
        <v>32</v>
      </c>
      <c r="N1381" s="28" t="str">
        <f t="shared" si="43"/>
        <v>ons</v>
      </c>
    </row>
    <row r="1382" spans="1:14" ht="15" customHeight="1" x14ac:dyDescent="0.25">
      <c r="A1382" s="23" cm="1">
        <f t="array" ref="A1382">IFERROR(
_xlfn.XLOOKUP($E1382&amp;"|"&amp;$F1382,
'Kör- och arbetstid'!$B$2:$B$377&amp;"|"&amp;'Kör- och arbetstid'!$C$2:$C$377,
'Kör- och arbetstid'!$A$2:$A$377),
"")</f>
        <v>94</v>
      </c>
      <c r="B1382" s="24" t="s">
        <v>2534</v>
      </c>
      <c r="C1382" s="24" t="s">
        <v>3028</v>
      </c>
      <c r="D1382" s="24">
        <v>120</v>
      </c>
      <c r="E1382" s="24" t="s">
        <v>3036</v>
      </c>
      <c r="F1382" s="24">
        <v>1</v>
      </c>
      <c r="G1382" s="24">
        <v>6</v>
      </c>
      <c r="H1382" s="24" t="s">
        <v>3037</v>
      </c>
      <c r="I1382" s="37" t="s">
        <v>3038</v>
      </c>
      <c r="J1382" s="25">
        <v>542</v>
      </c>
      <c r="K1382" s="24"/>
      <c r="L1382" s="26">
        <f>VLOOKUP(A1382,'Kör- och arbetstid'!$A$2:$N$377,13,FALSE)</f>
        <v>46239</v>
      </c>
      <c r="M1382" s="27">
        <f t="shared" si="42"/>
        <v>32</v>
      </c>
      <c r="N1382" s="28" t="str">
        <f t="shared" si="43"/>
        <v>ons</v>
      </c>
    </row>
    <row r="1383" spans="1:14" ht="15" customHeight="1" x14ac:dyDescent="0.25">
      <c r="A1383" s="23" cm="1">
        <f t="array" ref="A1383">IFERROR(
_xlfn.XLOOKUP($E1383&amp;"|"&amp;$F1383,
'Kör- och arbetstid'!$B$2:$B$377&amp;"|"&amp;'Kör- och arbetstid'!$C$2:$C$377,
'Kör- och arbetstid'!$A$2:$A$377),
"")</f>
        <v>94</v>
      </c>
      <c r="B1383" s="24" t="s">
        <v>2534</v>
      </c>
      <c r="C1383" s="24" t="s">
        <v>3028</v>
      </c>
      <c r="D1383" s="24">
        <v>120</v>
      </c>
      <c r="E1383" s="24" t="s">
        <v>3036</v>
      </c>
      <c r="F1383" s="24">
        <v>1</v>
      </c>
      <c r="G1383" s="24">
        <v>50</v>
      </c>
      <c r="H1383" s="24" t="s">
        <v>3039</v>
      </c>
      <c r="I1383" s="37" t="s">
        <v>3038</v>
      </c>
      <c r="J1383" s="25">
        <v>513</v>
      </c>
      <c r="K1383" s="24"/>
      <c r="L1383" s="26">
        <f>VLOOKUP(A1383,'Kör- och arbetstid'!$A$2:$N$377,13,FALSE)</f>
        <v>46239</v>
      </c>
      <c r="M1383" s="27">
        <f t="shared" si="42"/>
        <v>32</v>
      </c>
      <c r="N1383" s="28" t="str">
        <f t="shared" si="43"/>
        <v>ons</v>
      </c>
    </row>
    <row r="1384" spans="1:14" ht="15" customHeight="1" x14ac:dyDescent="0.25">
      <c r="A1384" s="23" cm="1">
        <f t="array" ref="A1384">IFERROR(
_xlfn.XLOOKUP($E1384&amp;"|"&amp;$F1384,
'Kör- och arbetstid'!$B$2:$B$377&amp;"|"&amp;'Kör- och arbetstid'!$C$2:$C$377,
'Kör- och arbetstid'!$A$2:$A$377),
"")</f>
        <v>94</v>
      </c>
      <c r="B1384" s="24" t="s">
        <v>2534</v>
      </c>
      <c r="C1384" s="24" t="s">
        <v>3028</v>
      </c>
      <c r="D1384" s="24">
        <v>120</v>
      </c>
      <c r="E1384" s="24" t="s">
        <v>3036</v>
      </c>
      <c r="F1384" s="24">
        <v>1</v>
      </c>
      <c r="G1384" s="24">
        <v>7</v>
      </c>
      <c r="H1384" s="24" t="s">
        <v>3040</v>
      </c>
      <c r="I1384" s="37" t="s">
        <v>3041</v>
      </c>
      <c r="J1384" s="25">
        <v>599</v>
      </c>
      <c r="K1384" s="24"/>
      <c r="L1384" s="26">
        <f>VLOOKUP(A1384,'Kör- och arbetstid'!$A$2:$N$377,13,FALSE)</f>
        <v>46239</v>
      </c>
      <c r="M1384" s="27">
        <f t="shared" si="42"/>
        <v>32</v>
      </c>
      <c r="N1384" s="28" t="str">
        <f t="shared" si="43"/>
        <v>ons</v>
      </c>
    </row>
    <row r="1385" spans="1:14" ht="15" customHeight="1" x14ac:dyDescent="0.25">
      <c r="A1385" s="23" cm="1">
        <f t="array" ref="A1385">IFERROR(
_xlfn.XLOOKUP($E1385&amp;"|"&amp;$F1385,
'Kör- och arbetstid'!$B$2:$B$377&amp;"|"&amp;'Kör- och arbetstid'!$C$2:$C$377,
'Kör- och arbetstid'!$A$2:$A$377),
"")</f>
        <v>94</v>
      </c>
      <c r="B1385" s="24" t="s">
        <v>2534</v>
      </c>
      <c r="C1385" s="24" t="s">
        <v>3028</v>
      </c>
      <c r="D1385" s="24">
        <v>120</v>
      </c>
      <c r="E1385" s="24" t="s">
        <v>3036</v>
      </c>
      <c r="F1385" s="24">
        <v>1</v>
      </c>
      <c r="G1385" s="24">
        <v>8</v>
      </c>
      <c r="H1385" s="24" t="s">
        <v>3042</v>
      </c>
      <c r="I1385" s="37" t="s">
        <v>3043</v>
      </c>
      <c r="J1385" s="25">
        <v>541</v>
      </c>
      <c r="K1385" s="24"/>
      <c r="L1385" s="26">
        <f>VLOOKUP(A1385,'Kör- och arbetstid'!$A$2:$N$377,13,FALSE)</f>
        <v>46239</v>
      </c>
      <c r="M1385" s="27">
        <f t="shared" si="42"/>
        <v>32</v>
      </c>
      <c r="N1385" s="28" t="str">
        <f t="shared" si="43"/>
        <v>ons</v>
      </c>
    </row>
    <row r="1386" spans="1:14" ht="15" customHeight="1" x14ac:dyDescent="0.25">
      <c r="A1386" s="23" cm="1">
        <f t="array" ref="A1386">IFERROR(
_xlfn.XLOOKUP($E1386&amp;"|"&amp;$F1386,
'Kör- och arbetstid'!$B$2:$B$377&amp;"|"&amp;'Kör- och arbetstid'!$C$2:$C$377,
'Kör- och arbetstid'!$A$2:$A$377),
"")</f>
        <v>94</v>
      </c>
      <c r="B1386" s="24" t="s">
        <v>2534</v>
      </c>
      <c r="C1386" s="24" t="s">
        <v>3028</v>
      </c>
      <c r="D1386" s="24">
        <v>120</v>
      </c>
      <c r="E1386" s="24" t="s">
        <v>3036</v>
      </c>
      <c r="F1386" s="24">
        <v>1</v>
      </c>
      <c r="G1386" s="24">
        <v>9</v>
      </c>
      <c r="H1386" s="24" t="s">
        <v>3044</v>
      </c>
      <c r="I1386" s="37" t="s">
        <v>3045</v>
      </c>
      <c r="J1386" s="25">
        <v>693</v>
      </c>
      <c r="K1386" s="24"/>
      <c r="L1386" s="26">
        <f>VLOOKUP(A1386,'Kör- och arbetstid'!$A$2:$N$377,13,FALSE)</f>
        <v>46239</v>
      </c>
      <c r="M1386" s="27">
        <f t="shared" si="42"/>
        <v>32</v>
      </c>
      <c r="N1386" s="28" t="str">
        <f t="shared" si="43"/>
        <v>ons</v>
      </c>
    </row>
    <row r="1387" spans="1:14" ht="15" customHeight="1" x14ac:dyDescent="0.25">
      <c r="A1387" s="23" cm="1">
        <f t="array" ref="A1387">IFERROR(
_xlfn.XLOOKUP($E1387&amp;"|"&amp;$F1387,
'Kör- och arbetstid'!$B$2:$B$377&amp;"|"&amp;'Kör- och arbetstid'!$C$2:$C$377,
'Kör- och arbetstid'!$A$2:$A$377),
"")</f>
        <v>94</v>
      </c>
      <c r="B1387" s="24" t="s">
        <v>2534</v>
      </c>
      <c r="C1387" s="24" t="s">
        <v>3028</v>
      </c>
      <c r="D1387" s="24">
        <v>120</v>
      </c>
      <c r="E1387" s="24" t="s">
        <v>3036</v>
      </c>
      <c r="F1387" s="24">
        <v>1</v>
      </c>
      <c r="G1387" s="24">
        <v>11</v>
      </c>
      <c r="H1387" s="24" t="s">
        <v>3046</v>
      </c>
      <c r="I1387" s="37" t="s">
        <v>3047</v>
      </c>
      <c r="J1387" s="25">
        <v>630</v>
      </c>
      <c r="K1387" s="24"/>
      <c r="L1387" s="26">
        <f>VLOOKUP(A1387,'Kör- och arbetstid'!$A$2:$N$377,13,FALSE)</f>
        <v>46239</v>
      </c>
      <c r="M1387" s="27">
        <f t="shared" si="42"/>
        <v>32</v>
      </c>
      <c r="N1387" s="28" t="str">
        <f t="shared" si="43"/>
        <v>ons</v>
      </c>
    </row>
    <row r="1388" spans="1:14" ht="15" customHeight="1" x14ac:dyDescent="0.25">
      <c r="A1388" s="23" cm="1">
        <f t="array" ref="A1388">IFERROR(
_xlfn.XLOOKUP($E1388&amp;"|"&amp;$F1388,
'Kör- och arbetstid'!$B$2:$B$377&amp;"|"&amp;'Kör- och arbetstid'!$C$2:$C$377,
'Kör- och arbetstid'!$A$2:$A$377),
"")</f>
        <v>94</v>
      </c>
      <c r="B1388" s="24" t="s">
        <v>2534</v>
      </c>
      <c r="C1388" s="24" t="s">
        <v>3028</v>
      </c>
      <c r="D1388" s="24">
        <v>120</v>
      </c>
      <c r="E1388" s="24" t="s">
        <v>3036</v>
      </c>
      <c r="F1388" s="24">
        <v>1</v>
      </c>
      <c r="G1388" s="24">
        <v>10</v>
      </c>
      <c r="H1388" s="24" t="s">
        <v>3048</v>
      </c>
      <c r="I1388" s="37" t="s">
        <v>3049</v>
      </c>
      <c r="J1388" s="25">
        <v>667</v>
      </c>
      <c r="K1388" s="24"/>
      <c r="L1388" s="26">
        <f>VLOOKUP(A1388,'Kör- och arbetstid'!$A$2:$N$377,13,FALSE)</f>
        <v>46239</v>
      </c>
      <c r="M1388" s="27">
        <f t="shared" si="42"/>
        <v>32</v>
      </c>
      <c r="N1388" s="28" t="str">
        <f t="shared" si="43"/>
        <v>ons</v>
      </c>
    </row>
    <row r="1389" spans="1:14" x14ac:dyDescent="0.25">
      <c r="A1389" s="23" cm="1">
        <f t="array" ref="A1389">IFERROR(
_xlfn.XLOOKUP($E1389&amp;"|"&amp;$F1389,
'Kör- och arbetstid'!$B$2:$B$377&amp;"|"&amp;'Kör- och arbetstid'!$C$2:$C$377,
'Kör- och arbetstid'!$A$2:$A$377),
"")</f>
        <v>94</v>
      </c>
      <c r="B1389" s="24" t="s">
        <v>2534</v>
      </c>
      <c r="C1389" s="24" t="s">
        <v>3028</v>
      </c>
      <c r="D1389" s="29">
        <v>120</v>
      </c>
      <c r="E1389" s="29" t="s">
        <v>3036</v>
      </c>
      <c r="F1389" s="24">
        <v>1</v>
      </c>
      <c r="G1389" s="29">
        <v>1</v>
      </c>
      <c r="H1389" s="29" t="s">
        <v>3050</v>
      </c>
      <c r="I1389" s="42" t="s">
        <v>3051</v>
      </c>
      <c r="J1389" s="25">
        <v>408</v>
      </c>
      <c r="K1389" s="30"/>
      <c r="L1389" s="26">
        <f>VLOOKUP(A1389,'Kör- och arbetstid'!$A$2:$N$377,13,FALSE)</f>
        <v>46239</v>
      </c>
      <c r="M1389" s="27">
        <f t="shared" si="42"/>
        <v>32</v>
      </c>
      <c r="N1389" s="28" t="str">
        <f t="shared" si="43"/>
        <v>ons</v>
      </c>
    </row>
    <row r="1390" spans="1:14" x14ac:dyDescent="0.25">
      <c r="A1390" s="23" cm="1">
        <f t="array" ref="A1390">IFERROR(
_xlfn.XLOOKUP($E1390&amp;"|"&amp;$F1390,
'Kör- och arbetstid'!$B$2:$B$377&amp;"|"&amp;'Kör- och arbetstid'!$C$2:$C$377,
'Kör- och arbetstid'!$A$2:$A$377),
"")</f>
        <v>94</v>
      </c>
      <c r="B1390" s="24" t="s">
        <v>2534</v>
      </c>
      <c r="C1390" s="24" t="s">
        <v>3028</v>
      </c>
      <c r="D1390" s="29">
        <v>120</v>
      </c>
      <c r="E1390" s="29" t="s">
        <v>3036</v>
      </c>
      <c r="F1390" s="24">
        <v>1</v>
      </c>
      <c r="G1390" s="29" t="s">
        <v>1689</v>
      </c>
      <c r="H1390" s="29" t="s">
        <v>3052</v>
      </c>
      <c r="I1390" s="42" t="s">
        <v>3053</v>
      </c>
      <c r="J1390" s="25">
        <v>65</v>
      </c>
      <c r="K1390" s="30"/>
      <c r="L1390" s="26">
        <f>VLOOKUP(A1390,'Kör- och arbetstid'!$A$2:$N$377,13,FALSE)</f>
        <v>46239</v>
      </c>
      <c r="M1390" s="27">
        <f t="shared" si="42"/>
        <v>32</v>
      </c>
      <c r="N1390" s="28" t="str">
        <f t="shared" si="43"/>
        <v>ons</v>
      </c>
    </row>
    <row r="1391" spans="1:14" x14ac:dyDescent="0.25">
      <c r="A1391" s="23" cm="1">
        <f t="array" ref="A1391">IFERROR(
_xlfn.XLOOKUP($E1391&amp;"|"&amp;$F1391,
'Kör- och arbetstid'!$B$2:$B$377&amp;"|"&amp;'Kör- och arbetstid'!$C$2:$C$377,
'Kör- och arbetstid'!$A$2:$A$377),
"")</f>
        <v>94</v>
      </c>
      <c r="B1391" s="24" t="s">
        <v>2534</v>
      </c>
      <c r="C1391" s="24" t="s">
        <v>3028</v>
      </c>
      <c r="D1391" s="29">
        <v>120</v>
      </c>
      <c r="E1391" s="29" t="s">
        <v>3054</v>
      </c>
      <c r="F1391" s="24">
        <v>1</v>
      </c>
      <c r="G1391" s="29" t="s">
        <v>2858</v>
      </c>
      <c r="H1391" s="29" t="s">
        <v>3055</v>
      </c>
      <c r="I1391" s="34" t="s">
        <v>3056</v>
      </c>
      <c r="J1391" s="38">
        <v>214</v>
      </c>
      <c r="K1391" s="24"/>
      <c r="L1391" s="26">
        <f>VLOOKUP(A1391,'Kör- och arbetstid'!$A$2:$N$377,13,FALSE)</f>
        <v>46239</v>
      </c>
      <c r="M1391" s="27">
        <f t="shared" si="42"/>
        <v>32</v>
      </c>
      <c r="N1391" s="28" t="str">
        <f t="shared" si="43"/>
        <v>ons</v>
      </c>
    </row>
    <row r="1392" spans="1:14" x14ac:dyDescent="0.25">
      <c r="A1392" s="23" cm="1">
        <f t="array" ref="A1392">IFERROR(
_xlfn.XLOOKUP($E1392&amp;"|"&amp;$F1392,
'Kör- och arbetstid'!$B$2:$B$377&amp;"|"&amp;'Kör- och arbetstid'!$C$2:$C$377,
'Kör- och arbetstid'!$A$2:$A$377),
"")</f>
        <v>94</v>
      </c>
      <c r="B1392" s="24" t="s">
        <v>2534</v>
      </c>
      <c r="C1392" s="24" t="s">
        <v>3028</v>
      </c>
      <c r="D1392" s="29">
        <v>120</v>
      </c>
      <c r="E1392" s="29" t="s">
        <v>3054</v>
      </c>
      <c r="F1392" s="24">
        <v>1</v>
      </c>
      <c r="G1392" s="29">
        <v>82</v>
      </c>
      <c r="H1392" s="29" t="s">
        <v>3057</v>
      </c>
      <c r="I1392" s="29" t="s">
        <v>3058</v>
      </c>
      <c r="J1392" s="25">
        <v>351</v>
      </c>
      <c r="K1392" s="24"/>
      <c r="L1392" s="26">
        <f>VLOOKUP(A1392,'Kör- och arbetstid'!$A$2:$N$377,13,FALSE)</f>
        <v>46239</v>
      </c>
      <c r="M1392" s="27">
        <f t="shared" si="42"/>
        <v>32</v>
      </c>
      <c r="N1392" s="28" t="str">
        <f t="shared" si="43"/>
        <v>ons</v>
      </c>
    </row>
    <row r="1393" spans="1:14" x14ac:dyDescent="0.25">
      <c r="A1393" s="23" cm="1">
        <f t="array" ref="A1393">IFERROR(
_xlfn.XLOOKUP($E1393&amp;"|"&amp;$F1393,
'Kör- och arbetstid'!$B$2:$B$377&amp;"|"&amp;'Kör- och arbetstid'!$C$2:$C$377,
'Kör- och arbetstid'!$A$2:$A$377),
"")</f>
        <v>94</v>
      </c>
      <c r="B1393" s="24" t="s">
        <v>2534</v>
      </c>
      <c r="C1393" s="24" t="s">
        <v>3028</v>
      </c>
      <c r="D1393" s="29">
        <v>120</v>
      </c>
      <c r="E1393" s="29" t="s">
        <v>3054</v>
      </c>
      <c r="F1393" s="24">
        <v>1</v>
      </c>
      <c r="G1393" s="29">
        <v>0</v>
      </c>
      <c r="H1393" s="29" t="s">
        <v>3059</v>
      </c>
      <c r="I1393" s="29" t="s">
        <v>3060</v>
      </c>
      <c r="J1393" s="25">
        <v>401</v>
      </c>
      <c r="K1393" s="24"/>
      <c r="L1393" s="26">
        <f>VLOOKUP(A1393,'Kör- och arbetstid'!$A$2:$N$377,13,FALSE)</f>
        <v>46239</v>
      </c>
      <c r="M1393" s="27">
        <f t="shared" si="42"/>
        <v>32</v>
      </c>
      <c r="N1393" s="28" t="str">
        <f t="shared" si="43"/>
        <v>ons</v>
      </c>
    </row>
    <row r="1394" spans="1:14" x14ac:dyDescent="0.25">
      <c r="A1394" s="23" cm="1">
        <f t="array" ref="A1394">IFERROR(
_xlfn.XLOOKUP($E1394&amp;"|"&amp;$F1394,
'Kör- och arbetstid'!$B$2:$B$377&amp;"|"&amp;'Kör- och arbetstid'!$C$2:$C$377,
'Kör- och arbetstid'!$A$2:$A$377),
"")</f>
        <v>94</v>
      </c>
      <c r="B1394" s="24" t="s">
        <v>2534</v>
      </c>
      <c r="C1394" s="24" t="s">
        <v>3028</v>
      </c>
      <c r="D1394" s="29">
        <v>120</v>
      </c>
      <c r="E1394" s="29" t="s">
        <v>3054</v>
      </c>
      <c r="F1394" s="24">
        <v>1</v>
      </c>
      <c r="G1394" s="29">
        <v>24</v>
      </c>
      <c r="H1394" s="29" t="s">
        <v>3061</v>
      </c>
      <c r="I1394" s="29" t="s">
        <v>3062</v>
      </c>
      <c r="J1394" s="25">
        <v>481</v>
      </c>
      <c r="K1394" s="24"/>
      <c r="L1394" s="26">
        <f>VLOOKUP(A1394,'Kör- och arbetstid'!$A$2:$N$377,13,FALSE)</f>
        <v>46239</v>
      </c>
      <c r="M1394" s="27">
        <f t="shared" si="42"/>
        <v>32</v>
      </c>
      <c r="N1394" s="28" t="str">
        <f t="shared" si="43"/>
        <v>ons</v>
      </c>
    </row>
    <row r="1395" spans="1:14" x14ac:dyDescent="0.25">
      <c r="A1395" s="23" cm="1">
        <f t="array" ref="A1395">IFERROR(
_xlfn.XLOOKUP($E1395&amp;"|"&amp;$F1395,
'Kör- och arbetstid'!$B$2:$B$377&amp;"|"&amp;'Kör- och arbetstid'!$C$2:$C$377,
'Kör- och arbetstid'!$A$2:$A$377),
"")</f>
        <v>94</v>
      </c>
      <c r="B1395" s="24" t="s">
        <v>2534</v>
      </c>
      <c r="C1395" s="24" t="s">
        <v>3028</v>
      </c>
      <c r="D1395" s="29">
        <v>120</v>
      </c>
      <c r="E1395" s="29" t="s">
        <v>3054</v>
      </c>
      <c r="F1395" s="24">
        <v>1</v>
      </c>
      <c r="G1395" s="29">
        <v>72</v>
      </c>
      <c r="H1395" s="29" t="s">
        <v>3063</v>
      </c>
      <c r="I1395" s="29" t="s">
        <v>3064</v>
      </c>
      <c r="J1395" s="25">
        <v>356</v>
      </c>
      <c r="K1395" s="24"/>
      <c r="L1395" s="26">
        <f>VLOOKUP(A1395,'Kör- och arbetstid'!$A$2:$N$377,13,FALSE)</f>
        <v>46239</v>
      </c>
      <c r="M1395" s="27">
        <f t="shared" si="42"/>
        <v>32</v>
      </c>
      <c r="N1395" s="28" t="str">
        <f t="shared" si="43"/>
        <v>ons</v>
      </c>
    </row>
    <row r="1396" spans="1:14" x14ac:dyDescent="0.25">
      <c r="A1396" s="23" cm="1">
        <f t="array" ref="A1396">IFERROR(
_xlfn.XLOOKUP($E1396&amp;"|"&amp;$F1396,
'Kör- och arbetstid'!$B$2:$B$377&amp;"|"&amp;'Kör- och arbetstid'!$C$2:$C$377,
'Kör- och arbetstid'!$A$2:$A$377),
"")</f>
        <v>94</v>
      </c>
      <c r="B1396" s="24" t="s">
        <v>2534</v>
      </c>
      <c r="C1396" s="24" t="s">
        <v>3028</v>
      </c>
      <c r="D1396" s="29">
        <v>120</v>
      </c>
      <c r="E1396" s="29" t="s">
        <v>3054</v>
      </c>
      <c r="F1396" s="24">
        <v>1</v>
      </c>
      <c r="G1396" s="29">
        <v>81</v>
      </c>
      <c r="H1396" s="29" t="s">
        <v>3065</v>
      </c>
      <c r="I1396" s="29" t="s">
        <v>3066</v>
      </c>
      <c r="J1396" s="25">
        <v>415</v>
      </c>
      <c r="K1396" s="24"/>
      <c r="L1396" s="26">
        <f>VLOOKUP(A1396,'Kör- och arbetstid'!$A$2:$N$377,13,FALSE)</f>
        <v>46239</v>
      </c>
      <c r="M1396" s="27">
        <f t="shared" si="42"/>
        <v>32</v>
      </c>
      <c r="N1396" s="28" t="str">
        <f t="shared" si="43"/>
        <v>ons</v>
      </c>
    </row>
    <row r="1397" spans="1:14" x14ac:dyDescent="0.25">
      <c r="A1397" s="23" cm="1">
        <f t="array" ref="A1397">IFERROR(
_xlfn.XLOOKUP($E1397&amp;"|"&amp;$F1397,
'Kör- och arbetstid'!$B$2:$B$377&amp;"|"&amp;'Kör- och arbetstid'!$C$2:$C$377,
'Kör- och arbetstid'!$A$2:$A$377),
"")</f>
        <v>94</v>
      </c>
      <c r="B1397" s="24" t="s">
        <v>2534</v>
      </c>
      <c r="C1397" s="24" t="s">
        <v>3028</v>
      </c>
      <c r="D1397" s="29">
        <v>120</v>
      </c>
      <c r="E1397" s="29" t="s">
        <v>3054</v>
      </c>
      <c r="F1397" s="24">
        <v>1</v>
      </c>
      <c r="G1397" s="29">
        <v>7</v>
      </c>
      <c r="H1397" s="29" t="s">
        <v>3067</v>
      </c>
      <c r="I1397" s="34" t="s">
        <v>3068</v>
      </c>
      <c r="J1397" s="38">
        <v>633</v>
      </c>
      <c r="K1397" s="24"/>
      <c r="L1397" s="26">
        <f>VLOOKUP(A1397,'Kör- och arbetstid'!$A$2:$N$377,13,FALSE)</f>
        <v>46239</v>
      </c>
      <c r="M1397" s="27">
        <f t="shared" si="42"/>
        <v>32</v>
      </c>
      <c r="N1397" s="28" t="str">
        <f t="shared" si="43"/>
        <v>ons</v>
      </c>
    </row>
  </sheetData>
  <sheetProtection algorithmName="SHA-512" hashValue="icrUxM0AENjaKf6cKy9vXVujKqFvtH7uClHn3qrYfNnRpHmjYIEcX77vYEf3KCKzgymiemINtNz5uwt3jreFxw==" saltValue="CL3sL2cd9TwqRMrL0B3pHA==" spinCount="100000" sheet="1" objects="1" scenarios="1" sort="0" autoFilter="0"/>
  <autoFilter ref="A8:N1388" xr:uid="{00000000-0001-0000-0000-000000000000}">
    <sortState xmlns:xlrd2="http://schemas.microsoft.com/office/spreadsheetml/2017/richdata2" ref="A9:N1407">
      <sortCondition ref="L8:L1407"/>
    </sortState>
  </autoFilter>
  <mergeCells count="4">
    <mergeCell ref="C3:D3"/>
    <mergeCell ref="C4:D4"/>
    <mergeCell ref="I4:L4"/>
    <mergeCell ref="C5:D5"/>
  </mergeCells>
  <phoneticPr fontId="28" type="noConversion"/>
  <conditionalFormatting sqref="A9:N1397">
    <cfRule type="expression" dxfId="1" priority="2">
      <formula>MOD($A9,2)=0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FD7D7-F494-F949-A05C-395DF0F4B30F}">
  <dimension ref="A1:R411"/>
  <sheetViews>
    <sheetView topLeftCell="A376" workbookViewId="0">
      <selection activeCell="M20" sqref="M20"/>
    </sheetView>
  </sheetViews>
  <sheetFormatPr defaultColWidth="11.42578125" defaultRowHeight="15" x14ac:dyDescent="0.25"/>
  <cols>
    <col min="2" max="2" width="21" bestFit="1" customWidth="1"/>
    <col min="5" max="5" width="10.42578125" bestFit="1" customWidth="1"/>
    <col min="6" max="6" width="13.140625" bestFit="1" customWidth="1"/>
    <col min="7" max="7" width="15" bestFit="1" customWidth="1"/>
    <col min="8" max="8" width="40.42578125" customWidth="1"/>
    <col min="9" max="9" width="15.28515625" bestFit="1" customWidth="1"/>
    <col min="10" max="10" width="13.42578125" bestFit="1" customWidth="1"/>
    <col min="11" max="11" width="8.42578125" bestFit="1" customWidth="1"/>
    <col min="12" max="12" width="16" bestFit="1" customWidth="1"/>
    <col min="16" max="16" width="14.28515625" bestFit="1" customWidth="1"/>
    <col min="17" max="17" width="11.85546875" bestFit="1" customWidth="1"/>
    <col min="18" max="18" width="13" bestFit="1" customWidth="1"/>
  </cols>
  <sheetData>
    <row r="1" spans="1:18" ht="37.5" x14ac:dyDescent="0.25">
      <c r="A1" s="70" t="s">
        <v>9</v>
      </c>
      <c r="B1" s="70" t="s">
        <v>3132</v>
      </c>
      <c r="C1" s="70" t="s">
        <v>3131</v>
      </c>
      <c r="D1" s="70" t="s">
        <v>3581</v>
      </c>
      <c r="E1" s="70" t="s">
        <v>3133</v>
      </c>
      <c r="F1" s="70" t="s">
        <v>3134</v>
      </c>
      <c r="G1" s="70" t="s">
        <v>3135</v>
      </c>
      <c r="H1" s="70" t="s">
        <v>3573</v>
      </c>
      <c r="I1" s="70" t="s">
        <v>3575</v>
      </c>
      <c r="J1" s="70" t="s">
        <v>3574</v>
      </c>
      <c r="K1" s="70" t="s">
        <v>3576</v>
      </c>
      <c r="L1" s="70" t="s">
        <v>3577</v>
      </c>
      <c r="M1" s="70" t="s">
        <v>19</v>
      </c>
      <c r="N1" s="70" t="s">
        <v>22</v>
      </c>
    </row>
    <row r="2" spans="1:18" ht="195" x14ac:dyDescent="0.25">
      <c r="A2" s="71">
        <v>1</v>
      </c>
      <c r="B2" s="71" t="s">
        <v>24</v>
      </c>
      <c r="C2" s="71" t="s">
        <v>3582</v>
      </c>
      <c r="D2" s="71" t="s">
        <v>3582</v>
      </c>
      <c r="E2" s="71">
        <f>SUMIFS('Körplan Driftplatser'!$J$9:$J$1388,'Körplan Driftplatser'!$E$9:$E$1388,'Kör- och arbetstid'!B2,'Körplan Driftplatser'!$F$9:$F$1388,'Kör- och arbetstid'!C2)</f>
        <v>1124</v>
      </c>
      <c r="F2" s="71" t="s">
        <v>3136</v>
      </c>
      <c r="G2" s="71" t="s">
        <v>3137</v>
      </c>
      <c r="H2" s="73" t="s">
        <v>3586</v>
      </c>
      <c r="I2" s="76">
        <f>((E2/1111)+1)/24</f>
        <v>8.3820882088208815E-2</v>
      </c>
      <c r="J2" s="76">
        <v>0</v>
      </c>
      <c r="K2" s="71">
        <v>1</v>
      </c>
      <c r="L2" s="71" t="s">
        <v>3578</v>
      </c>
      <c r="M2" s="79">
        <v>46141</v>
      </c>
      <c r="N2" s="71" t="s">
        <v>3614</v>
      </c>
      <c r="P2" s="50"/>
      <c r="Q2" s="50"/>
      <c r="R2" s="50"/>
    </row>
    <row r="3" spans="1:18" ht="195" x14ac:dyDescent="0.25">
      <c r="A3" s="32">
        <v>1</v>
      </c>
      <c r="B3" s="32" t="s">
        <v>3572</v>
      </c>
      <c r="C3" s="32" t="s">
        <v>3583</v>
      </c>
      <c r="D3" s="32" t="s">
        <v>3583</v>
      </c>
      <c r="E3" s="71">
        <f>SUMIFS('Körplan Driftplatser'!$J$9:$J$1388,'Körplan Driftplatser'!$E$9:$E$1388,'Kör- och arbetstid'!B3,'Körplan Driftplatser'!$F$9:$F$1388,'Kör- och arbetstid'!C3)</f>
        <v>0</v>
      </c>
      <c r="F3" s="32"/>
      <c r="G3" s="32"/>
      <c r="H3" s="73" t="s">
        <v>3586</v>
      </c>
      <c r="I3" s="76">
        <v>0</v>
      </c>
      <c r="J3" s="75">
        <v>2.0833333333333332E-2</v>
      </c>
      <c r="K3" s="32">
        <v>2</v>
      </c>
      <c r="L3" s="32" t="s">
        <v>3578</v>
      </c>
      <c r="M3" s="79">
        <v>46141</v>
      </c>
      <c r="N3" s="71" t="s">
        <v>3614</v>
      </c>
      <c r="P3" s="50"/>
      <c r="Q3" s="50"/>
      <c r="R3" s="50"/>
    </row>
    <row r="4" spans="1:18" ht="195" x14ac:dyDescent="0.25">
      <c r="A4" s="71">
        <v>1</v>
      </c>
      <c r="B4" s="71" t="s">
        <v>31</v>
      </c>
      <c r="C4" s="71" t="s">
        <v>3582</v>
      </c>
      <c r="D4" s="71" t="s">
        <v>3582</v>
      </c>
      <c r="E4" s="71">
        <f>SUMIFS('Körplan Driftplatser'!$J$9:$J$1388,'Körplan Driftplatser'!$E$9:$E$1388,'Kör- och arbetstid'!B4,'Körplan Driftplatser'!$F$9:$F$1388,'Kör- och arbetstid'!C4)</f>
        <v>4323</v>
      </c>
      <c r="F4" s="71" t="s">
        <v>3138</v>
      </c>
      <c r="G4" s="71" t="s">
        <v>3139</v>
      </c>
      <c r="H4" s="73" t="s">
        <v>3586</v>
      </c>
      <c r="I4" s="76">
        <f t="shared" ref="I4:I10" si="0">((E4/1111)+1)/24</f>
        <v>0.20379537953795379</v>
      </c>
      <c r="J4" s="76">
        <v>0</v>
      </c>
      <c r="K4" s="71">
        <v>3</v>
      </c>
      <c r="L4" s="71" t="s">
        <v>3578</v>
      </c>
      <c r="M4" s="79">
        <v>46141</v>
      </c>
      <c r="N4" s="71" t="s">
        <v>3614</v>
      </c>
      <c r="P4" s="50"/>
      <c r="Q4" s="50"/>
      <c r="R4" s="50"/>
    </row>
    <row r="5" spans="1:18" ht="285" x14ac:dyDescent="0.25">
      <c r="A5" s="71">
        <v>2</v>
      </c>
      <c r="B5" s="71" t="s">
        <v>57</v>
      </c>
      <c r="C5" s="71" t="s">
        <v>3582</v>
      </c>
      <c r="D5" s="71" t="s">
        <v>3582</v>
      </c>
      <c r="E5" s="71">
        <f>SUMIFS('Körplan Driftplatser'!$J$9:$J$1388,'Körplan Driftplatser'!$E$9:$E$1388,'Kör- och arbetstid'!B5,'Körplan Driftplatser'!$F$9:$F$1388,'Kör- och arbetstid'!C5)</f>
        <v>7566</v>
      </c>
      <c r="F5" s="71" t="s">
        <v>3140</v>
      </c>
      <c r="G5" s="71" t="s">
        <v>3141</v>
      </c>
      <c r="H5" s="72" t="s">
        <v>3587</v>
      </c>
      <c r="I5" s="76">
        <f t="shared" si="0"/>
        <v>0.32542004200420044</v>
      </c>
      <c r="J5" s="76">
        <v>0</v>
      </c>
      <c r="K5" s="71">
        <v>4</v>
      </c>
      <c r="L5" s="71" t="s">
        <v>3578</v>
      </c>
      <c r="M5" s="79">
        <v>46142</v>
      </c>
      <c r="N5" s="71" t="s">
        <v>3614</v>
      </c>
      <c r="P5" s="50"/>
      <c r="Q5" s="50"/>
      <c r="R5" s="50"/>
    </row>
    <row r="6" spans="1:18" ht="285" x14ac:dyDescent="0.25">
      <c r="A6" s="71">
        <v>3</v>
      </c>
      <c r="B6" s="71" t="s">
        <v>57</v>
      </c>
      <c r="C6" s="71" t="s">
        <v>3584</v>
      </c>
      <c r="D6" s="71" t="s">
        <v>3584</v>
      </c>
      <c r="E6" s="71">
        <f>SUMIFS('Körplan Driftplatser'!$J$9:$J$1388,'Körplan Driftplatser'!$E$9:$E$1388,'Kör- och arbetstid'!B6,'Körplan Driftplatser'!$F$9:$F$1388,'Kör- och arbetstid'!C6)</f>
        <v>8532</v>
      </c>
      <c r="F6" s="71" t="s">
        <v>3140</v>
      </c>
      <c r="G6" s="71" t="s">
        <v>3141</v>
      </c>
      <c r="H6" s="72" t="s">
        <v>3587</v>
      </c>
      <c r="I6" s="76">
        <f t="shared" si="0"/>
        <v>0.36164866486648667</v>
      </c>
      <c r="J6" s="76">
        <v>0</v>
      </c>
      <c r="K6" s="71">
        <v>5</v>
      </c>
      <c r="L6" s="71" t="s">
        <v>3578</v>
      </c>
      <c r="M6" s="79">
        <v>46143</v>
      </c>
      <c r="N6" s="71" t="s">
        <v>3614</v>
      </c>
      <c r="P6" s="50"/>
      <c r="Q6" s="50"/>
      <c r="R6" s="50"/>
    </row>
    <row r="7" spans="1:18" ht="90" x14ac:dyDescent="0.25">
      <c r="A7" s="71">
        <v>4</v>
      </c>
      <c r="B7" s="71" t="s">
        <v>110</v>
      </c>
      <c r="C7" s="71" t="s">
        <v>3582</v>
      </c>
      <c r="D7" s="71" t="s">
        <v>3582</v>
      </c>
      <c r="E7" s="71">
        <f>SUMIFS('Körplan Driftplatser'!$J$9:$J$1388,'Körplan Driftplatser'!$E$9:$E$1388,'Kör- och arbetstid'!B7,'Körplan Driftplatser'!$F$9:$F$1388,'Kör- och arbetstid'!C7)</f>
        <v>9848</v>
      </c>
      <c r="F7" s="71" t="s">
        <v>3142</v>
      </c>
      <c r="G7" s="71" t="s">
        <v>3143</v>
      </c>
      <c r="H7" s="72" t="s">
        <v>3588</v>
      </c>
      <c r="I7" s="76">
        <f t="shared" si="0"/>
        <v>0.41100360036003597</v>
      </c>
      <c r="J7" s="76">
        <v>0</v>
      </c>
      <c r="K7" s="71">
        <v>6</v>
      </c>
      <c r="L7" s="71" t="s">
        <v>3578</v>
      </c>
      <c r="M7" s="79">
        <v>46144</v>
      </c>
      <c r="N7" s="71" t="s">
        <v>3614</v>
      </c>
      <c r="P7" s="50"/>
      <c r="Q7" s="50"/>
      <c r="R7" s="50"/>
    </row>
    <row r="8" spans="1:18" ht="165" x14ac:dyDescent="0.25">
      <c r="A8" s="71">
        <v>5</v>
      </c>
      <c r="B8" s="71" t="s">
        <v>161</v>
      </c>
      <c r="C8" s="71" t="s">
        <v>3582</v>
      </c>
      <c r="D8" s="71">
        <v>3</v>
      </c>
      <c r="E8" s="71">
        <f>SUMIFS('Körplan Driftplatser'!$J$9:$J$1388,'Körplan Driftplatser'!$E$9:$E$1388,'Kör- och arbetstid'!B8,'Körplan Driftplatser'!$F$9:$F$1388,'Kör- och arbetstid'!C8)</f>
        <v>10691</v>
      </c>
      <c r="F8" s="71" t="s">
        <v>3144</v>
      </c>
      <c r="G8" s="71" t="s">
        <v>3145</v>
      </c>
      <c r="H8" s="72" t="s">
        <v>3589</v>
      </c>
      <c r="I8" s="76">
        <f t="shared" si="0"/>
        <v>0.44261926192619261</v>
      </c>
      <c r="J8" s="76">
        <v>0</v>
      </c>
      <c r="K8" s="71">
        <v>7</v>
      </c>
      <c r="L8" s="71" t="s">
        <v>3578</v>
      </c>
      <c r="M8" s="79">
        <v>46145</v>
      </c>
      <c r="N8" s="71" t="s">
        <v>3614</v>
      </c>
      <c r="P8" s="50"/>
      <c r="Q8" s="50"/>
      <c r="R8" s="50"/>
    </row>
    <row r="9" spans="1:18" ht="165" x14ac:dyDescent="0.25">
      <c r="A9" s="71">
        <v>6</v>
      </c>
      <c r="B9" s="71" t="s">
        <v>161</v>
      </c>
      <c r="C9" s="71" t="s">
        <v>3584</v>
      </c>
      <c r="D9" s="71">
        <v>3</v>
      </c>
      <c r="E9" s="71">
        <f>SUMIFS('Körplan Driftplatser'!$J$9:$J$1388,'Körplan Driftplatser'!$E$9:$E$1388,'Kör- och arbetstid'!B9,'Körplan Driftplatser'!$F$9:$F$1388,'Kör- och arbetstid'!C9)</f>
        <v>9622</v>
      </c>
      <c r="F9" s="71" t="s">
        <v>3144</v>
      </c>
      <c r="G9" s="71" t="s">
        <v>3145</v>
      </c>
      <c r="H9" s="72" t="s">
        <v>3589</v>
      </c>
      <c r="I9" s="76">
        <f t="shared" si="0"/>
        <v>0.40252775277527753</v>
      </c>
      <c r="J9" s="76">
        <v>0</v>
      </c>
      <c r="K9" s="71">
        <v>8</v>
      </c>
      <c r="L9" s="71" t="s">
        <v>3578</v>
      </c>
      <c r="M9" s="79">
        <v>46146</v>
      </c>
      <c r="N9" s="71" t="s">
        <v>3614</v>
      </c>
      <c r="P9" s="50"/>
      <c r="Q9" s="50"/>
      <c r="R9" s="50"/>
    </row>
    <row r="10" spans="1:18" ht="165" x14ac:dyDescent="0.25">
      <c r="A10" s="71">
        <v>7</v>
      </c>
      <c r="B10" s="71" t="s">
        <v>161</v>
      </c>
      <c r="C10" s="71" t="s">
        <v>3585</v>
      </c>
      <c r="D10" s="71" t="s">
        <v>3585</v>
      </c>
      <c r="E10" s="71">
        <f>SUMIFS('Körplan Driftplatser'!$J$9:$J$1388,'Körplan Driftplatser'!$E$9:$E$1388,'Kör- och arbetstid'!B10,'Körplan Driftplatser'!$F$9:$F$1388,'Kör- och arbetstid'!C10)</f>
        <v>4700</v>
      </c>
      <c r="F10" s="71" t="s">
        <v>3144</v>
      </c>
      <c r="G10" s="71" t="s">
        <v>3145</v>
      </c>
      <c r="H10" s="72" t="s">
        <v>3589</v>
      </c>
      <c r="I10" s="76">
        <f t="shared" si="0"/>
        <v>0.21793429342934292</v>
      </c>
      <c r="J10" s="76">
        <v>0</v>
      </c>
      <c r="K10" s="71">
        <v>9</v>
      </c>
      <c r="L10" s="71" t="s">
        <v>3578</v>
      </c>
      <c r="M10" s="79">
        <v>46147</v>
      </c>
      <c r="N10" s="71" t="s">
        <v>3614</v>
      </c>
      <c r="P10" s="50"/>
      <c r="Q10" s="50"/>
      <c r="R10" s="50"/>
    </row>
    <row r="11" spans="1:18" ht="165" x14ac:dyDescent="0.25">
      <c r="A11" s="32">
        <v>7</v>
      </c>
      <c r="B11" s="32" t="s">
        <v>3572</v>
      </c>
      <c r="C11" s="32" t="s">
        <v>3583</v>
      </c>
      <c r="D11" s="32" t="s">
        <v>3583</v>
      </c>
      <c r="E11" s="71">
        <f>SUMIFS('Körplan Driftplatser'!$J$9:$J$1388,'Körplan Driftplatser'!$E$9:$E$1388,'Kör- och arbetstid'!B11,'Körplan Driftplatser'!$F$9:$F$1388,'Kör- och arbetstid'!C11)</f>
        <v>0</v>
      </c>
      <c r="F11" s="32"/>
      <c r="G11" s="32"/>
      <c r="H11" s="73" t="s">
        <v>3589</v>
      </c>
      <c r="I11" s="76">
        <v>0</v>
      </c>
      <c r="J11" s="75">
        <v>2.0833333333333332E-2</v>
      </c>
      <c r="K11" s="32">
        <v>10</v>
      </c>
      <c r="L11" s="32" t="s">
        <v>3578</v>
      </c>
      <c r="M11" s="79">
        <v>46147</v>
      </c>
      <c r="N11" s="71" t="s">
        <v>3614</v>
      </c>
      <c r="P11" s="50"/>
      <c r="Q11" s="50"/>
      <c r="R11" s="50"/>
    </row>
    <row r="12" spans="1:18" ht="165" x14ac:dyDescent="0.25">
      <c r="A12" s="71">
        <v>7</v>
      </c>
      <c r="B12" s="71" t="s">
        <v>233</v>
      </c>
      <c r="C12" s="71" t="s">
        <v>3582</v>
      </c>
      <c r="D12" s="71" t="s">
        <v>3582</v>
      </c>
      <c r="E12" s="71">
        <f>SUMIFS('Körplan Driftplatser'!$J$9:$J$1388,'Körplan Driftplatser'!$E$9:$E$1388,'Kör- och arbetstid'!B12,'Körplan Driftplatser'!$F$9:$F$1388,'Kör- och arbetstid'!C12)</f>
        <v>1191</v>
      </c>
      <c r="F12" s="71" t="s">
        <v>3146</v>
      </c>
      <c r="G12" s="71" t="s">
        <v>3147</v>
      </c>
      <c r="H12" s="72" t="s">
        <v>3589</v>
      </c>
      <c r="I12" s="76">
        <f>((E12/1111)+1)/24</f>
        <v>8.6333633363336326E-2</v>
      </c>
      <c r="J12" s="76">
        <v>0</v>
      </c>
      <c r="K12" s="71">
        <v>11</v>
      </c>
      <c r="L12" s="71" t="s">
        <v>3578</v>
      </c>
      <c r="M12" s="79">
        <v>46147</v>
      </c>
      <c r="N12" s="71" t="s">
        <v>3614</v>
      </c>
      <c r="P12" s="50"/>
      <c r="Q12" s="50"/>
      <c r="R12" s="50"/>
    </row>
    <row r="13" spans="1:18" ht="135" x14ac:dyDescent="0.25">
      <c r="A13" s="71">
        <v>8</v>
      </c>
      <c r="B13" s="71" t="s">
        <v>232</v>
      </c>
      <c r="C13" s="71" t="s">
        <v>3582</v>
      </c>
      <c r="D13" s="71" t="s">
        <v>3582</v>
      </c>
      <c r="E13" s="71">
        <f>SUMIFS('Körplan Driftplatser'!$J$9:$J$1388,'Körplan Driftplatser'!$E$9:$E$1388,'Kör- och arbetstid'!B13,'Körplan Driftplatser'!$F$9:$F$1388,'Kör- och arbetstid'!C13)</f>
        <v>256</v>
      </c>
      <c r="F13" s="71" t="s">
        <v>3148</v>
      </c>
      <c r="G13" s="71" t="s">
        <v>3149</v>
      </c>
      <c r="H13" s="72" t="s">
        <v>3590</v>
      </c>
      <c r="I13" s="76">
        <f>((E13/1111)+1)/24</f>
        <v>5.1267626762676266E-2</v>
      </c>
      <c r="J13" s="76">
        <v>0</v>
      </c>
      <c r="K13" s="71">
        <v>12</v>
      </c>
      <c r="L13" s="71" t="s">
        <v>3578</v>
      </c>
      <c r="M13" s="79">
        <v>46148</v>
      </c>
      <c r="N13" s="71" t="s">
        <v>3615</v>
      </c>
      <c r="P13" s="50"/>
      <c r="Q13" s="50"/>
      <c r="R13" s="50"/>
    </row>
    <row r="14" spans="1:18" ht="135" x14ac:dyDescent="0.25">
      <c r="A14" s="32">
        <v>8</v>
      </c>
      <c r="B14" s="32" t="s">
        <v>3572</v>
      </c>
      <c r="C14" s="32" t="s">
        <v>3583</v>
      </c>
      <c r="D14" s="32" t="s">
        <v>3583</v>
      </c>
      <c r="E14" s="71">
        <f>SUMIFS('Körplan Driftplatser'!$J$9:$J$1388,'Körplan Driftplatser'!$E$9:$E$1388,'Kör- och arbetstid'!B14,'Körplan Driftplatser'!$F$9:$F$1388,'Kör- och arbetstid'!C14)</f>
        <v>0</v>
      </c>
      <c r="F14" s="32"/>
      <c r="G14" s="32"/>
      <c r="H14" s="72" t="s">
        <v>3590</v>
      </c>
      <c r="I14" s="76">
        <v>0</v>
      </c>
      <c r="J14" s="75">
        <v>1.0416666666666666E-2</v>
      </c>
      <c r="K14" s="32">
        <v>13</v>
      </c>
      <c r="L14" s="32" t="s">
        <v>3578</v>
      </c>
      <c r="M14" s="79">
        <v>46148</v>
      </c>
      <c r="N14" s="32" t="s">
        <v>3615</v>
      </c>
      <c r="P14" s="50"/>
      <c r="Q14" s="50"/>
      <c r="R14" s="50"/>
    </row>
    <row r="15" spans="1:18" ht="135" x14ac:dyDescent="0.25">
      <c r="A15" s="71">
        <v>8</v>
      </c>
      <c r="B15" s="71" t="s">
        <v>246</v>
      </c>
      <c r="C15" s="71" t="s">
        <v>3582</v>
      </c>
      <c r="D15" s="71" t="s">
        <v>3582</v>
      </c>
      <c r="E15" s="71">
        <f>SUMIFS('Körplan Driftplatser'!$J$9:$J$1388,'Körplan Driftplatser'!$E$9:$E$1388,'Kör- och arbetstid'!B15,'Körplan Driftplatser'!$F$9:$F$1388,'Kör- och arbetstid'!C15)</f>
        <v>826</v>
      </c>
      <c r="F15" s="71" t="s">
        <v>3150</v>
      </c>
      <c r="G15" s="71" t="s">
        <v>3151</v>
      </c>
      <c r="H15" s="72" t="s">
        <v>3590</v>
      </c>
      <c r="I15" s="76">
        <f>((E15/1111)+1)/24</f>
        <v>7.2644764476447646E-2</v>
      </c>
      <c r="J15" s="76">
        <v>0</v>
      </c>
      <c r="K15" s="71">
        <v>14</v>
      </c>
      <c r="L15" s="71" t="s">
        <v>3578</v>
      </c>
      <c r="M15" s="79">
        <v>46148</v>
      </c>
      <c r="N15" s="71" t="s">
        <v>3615</v>
      </c>
      <c r="P15" s="50"/>
      <c r="Q15" s="50"/>
      <c r="R15" s="50"/>
    </row>
    <row r="16" spans="1:18" ht="135" x14ac:dyDescent="0.25">
      <c r="A16" s="32">
        <v>8</v>
      </c>
      <c r="B16" s="32" t="s">
        <v>3572</v>
      </c>
      <c r="C16" s="32" t="s">
        <v>3583</v>
      </c>
      <c r="D16" s="32" t="s">
        <v>3583</v>
      </c>
      <c r="E16" s="71">
        <f>SUMIFS('Körplan Driftplatser'!$J$9:$J$1388,'Körplan Driftplatser'!$E$9:$E$1388,'Kör- och arbetstid'!B16,'Körplan Driftplatser'!$F$9:$F$1388,'Kör- och arbetstid'!C16)</f>
        <v>0</v>
      </c>
      <c r="F16" s="32"/>
      <c r="G16" s="32"/>
      <c r="H16" s="72" t="s">
        <v>3590</v>
      </c>
      <c r="I16" s="76">
        <v>0</v>
      </c>
      <c r="J16" s="75">
        <v>1.0416666666666666E-2</v>
      </c>
      <c r="K16" s="32">
        <v>15</v>
      </c>
      <c r="L16" s="32" t="s">
        <v>3578</v>
      </c>
      <c r="M16" s="79">
        <v>46148</v>
      </c>
      <c r="N16" s="32" t="s">
        <v>3615</v>
      </c>
      <c r="P16" s="50"/>
      <c r="Q16" s="50"/>
      <c r="R16" s="50"/>
    </row>
    <row r="17" spans="1:18" ht="135" x14ac:dyDescent="0.25">
      <c r="A17" s="71">
        <v>8</v>
      </c>
      <c r="B17" s="71" t="s">
        <v>250</v>
      </c>
      <c r="C17" s="71" t="s">
        <v>3582</v>
      </c>
      <c r="D17" s="71" t="s">
        <v>3582</v>
      </c>
      <c r="E17" s="71">
        <f>SUMIFS('Körplan Driftplatser'!$J$9:$J$1388,'Körplan Driftplatser'!$E$9:$E$1388,'Kör- och arbetstid'!B17,'Körplan Driftplatser'!$F$9:$F$1388,'Kör- och arbetstid'!C17)</f>
        <v>1776</v>
      </c>
      <c r="F17" s="71" t="s">
        <v>3152</v>
      </c>
      <c r="G17" s="71" t="s">
        <v>3153</v>
      </c>
      <c r="H17" s="72" t="s">
        <v>3590</v>
      </c>
      <c r="I17" s="76">
        <f>((E17/1111)+1)/24</f>
        <v>0.10827332733273327</v>
      </c>
      <c r="J17" s="76">
        <v>0</v>
      </c>
      <c r="K17" s="71">
        <v>16</v>
      </c>
      <c r="L17" s="71" t="s">
        <v>3578</v>
      </c>
      <c r="M17" s="79">
        <v>46148</v>
      </c>
      <c r="N17" s="71" t="s">
        <v>3615</v>
      </c>
      <c r="P17" s="50"/>
      <c r="Q17" s="50"/>
      <c r="R17" s="50"/>
    </row>
    <row r="18" spans="1:18" ht="135" x14ac:dyDescent="0.25">
      <c r="A18" s="32">
        <v>8</v>
      </c>
      <c r="B18" s="32" t="s">
        <v>3572</v>
      </c>
      <c r="C18" s="32" t="s">
        <v>3583</v>
      </c>
      <c r="D18" s="32" t="s">
        <v>3583</v>
      </c>
      <c r="E18" s="71">
        <f>SUMIFS('Körplan Driftplatser'!$J$9:$J$1388,'Körplan Driftplatser'!$E$9:$E$1388,'Kör- och arbetstid'!B18,'Körplan Driftplatser'!$F$9:$F$1388,'Kör- och arbetstid'!C18)</f>
        <v>0</v>
      </c>
      <c r="F18" s="32"/>
      <c r="G18" s="32"/>
      <c r="H18" s="72" t="s">
        <v>3590</v>
      </c>
      <c r="I18" s="76">
        <v>0</v>
      </c>
      <c r="J18" s="75">
        <v>1.0416666666666666E-2</v>
      </c>
      <c r="K18" s="32">
        <v>17</v>
      </c>
      <c r="L18" s="32" t="s">
        <v>3578</v>
      </c>
      <c r="M18" s="79">
        <v>46148</v>
      </c>
      <c r="N18" s="32" t="s">
        <v>3615</v>
      </c>
      <c r="P18" s="50"/>
      <c r="Q18" s="50"/>
      <c r="R18" s="50"/>
    </row>
    <row r="19" spans="1:18" ht="135" x14ac:dyDescent="0.25">
      <c r="A19" s="71">
        <v>8</v>
      </c>
      <c r="B19" s="71" t="s">
        <v>258</v>
      </c>
      <c r="C19" s="71" t="s">
        <v>3582</v>
      </c>
      <c r="D19" s="71" t="s">
        <v>3582</v>
      </c>
      <c r="E19" s="71">
        <f>SUMIFS('Körplan Driftplatser'!$J$9:$J$1388,'Körplan Driftplatser'!$E$9:$E$1388,'Kör- och arbetstid'!B19,'Körplan Driftplatser'!$F$9:$F$1388,'Kör- och arbetstid'!C19)</f>
        <v>844</v>
      </c>
      <c r="F19" s="71" t="s">
        <v>3154</v>
      </c>
      <c r="G19" s="71" t="s">
        <v>3155</v>
      </c>
      <c r="H19" s="72" t="s">
        <v>3590</v>
      </c>
      <c r="I19" s="76">
        <f>((E19/1111)+1)/24</f>
        <v>7.3319831983198316E-2</v>
      </c>
      <c r="J19" s="76">
        <v>0</v>
      </c>
      <c r="K19" s="71">
        <v>18</v>
      </c>
      <c r="L19" s="71" t="s">
        <v>3578</v>
      </c>
      <c r="M19" s="79">
        <v>46148</v>
      </c>
      <c r="N19" s="71" t="s">
        <v>3615</v>
      </c>
      <c r="P19" s="50"/>
      <c r="Q19" s="50"/>
      <c r="R19" s="50"/>
    </row>
    <row r="20" spans="1:18" x14ac:dyDescent="0.25">
      <c r="A20" s="71">
        <v>9</v>
      </c>
      <c r="B20" s="71" t="s">
        <v>268</v>
      </c>
      <c r="C20" s="71" t="s">
        <v>3582</v>
      </c>
      <c r="D20" s="71" t="s">
        <v>3582</v>
      </c>
      <c r="E20" s="71">
        <f>SUMIFS('Körplan Driftplatser'!$J$9:$J$1388,'Körplan Driftplatser'!$E$9:$E$1388,'Kör- och arbetstid'!B20,'Körplan Driftplatser'!$F$9:$F$1388,'Kör- och arbetstid'!C20)</f>
        <v>9399</v>
      </c>
      <c r="F20" s="71" t="s">
        <v>3158</v>
      </c>
      <c r="G20" s="71" t="s">
        <v>3159</v>
      </c>
      <c r="H20" s="72"/>
      <c r="I20" s="76">
        <f>((E20/1111)+1)/24</f>
        <v>0.39416441644164418</v>
      </c>
      <c r="J20" s="76">
        <v>0</v>
      </c>
      <c r="K20" s="71">
        <v>19</v>
      </c>
      <c r="L20" s="71" t="s">
        <v>388</v>
      </c>
      <c r="M20" s="79">
        <v>46149</v>
      </c>
      <c r="N20" s="32" t="s">
        <v>3615</v>
      </c>
      <c r="P20" s="50"/>
      <c r="Q20" s="50"/>
      <c r="R20" s="50"/>
    </row>
    <row r="21" spans="1:18" x14ac:dyDescent="0.25">
      <c r="A21" s="71">
        <v>10</v>
      </c>
      <c r="B21" s="71" t="s">
        <v>268</v>
      </c>
      <c r="C21" s="71" t="s">
        <v>3584</v>
      </c>
      <c r="D21" s="71" t="s">
        <v>3584</v>
      </c>
      <c r="E21" s="71">
        <f>SUMIFS('Körplan Driftplatser'!$J$9:$J$1388,'Körplan Driftplatser'!$E$9:$E$1388,'Kör- och arbetstid'!B21,'Körplan Driftplatser'!$F$9:$F$1388,'Kör- och arbetstid'!C21)</f>
        <v>9805</v>
      </c>
      <c r="F21" s="71" t="s">
        <v>3158</v>
      </c>
      <c r="G21" s="71" t="s">
        <v>3159</v>
      </c>
      <c r="H21" s="72"/>
      <c r="I21" s="76">
        <f>((E21/1111)+1)/24</f>
        <v>0.40939093909390939</v>
      </c>
      <c r="J21" s="76">
        <v>0</v>
      </c>
      <c r="K21" s="71">
        <v>20</v>
      </c>
      <c r="L21" s="71" t="s">
        <v>388</v>
      </c>
      <c r="M21" s="79">
        <v>46150</v>
      </c>
      <c r="N21" s="71" t="s">
        <v>3615</v>
      </c>
      <c r="P21" s="50"/>
      <c r="Q21" s="50"/>
      <c r="R21" s="50"/>
    </row>
    <row r="22" spans="1:18" x14ac:dyDescent="0.25">
      <c r="A22" s="71">
        <v>11</v>
      </c>
      <c r="B22" s="71" t="s">
        <v>262</v>
      </c>
      <c r="C22" s="71" t="s">
        <v>3582</v>
      </c>
      <c r="D22" s="71" t="s">
        <v>3582</v>
      </c>
      <c r="E22" s="71">
        <f>SUMIFS('Körplan Driftplatser'!$J$9:$J$1388,'Körplan Driftplatser'!$E$9:$E$1388,'Kör- och arbetstid'!B22,'Körplan Driftplatser'!$F$9:$F$1388,'Kör- och arbetstid'!C22)</f>
        <v>1059</v>
      </c>
      <c r="F22" s="71" t="s">
        <v>3156</v>
      </c>
      <c r="G22" s="71" t="s">
        <v>3157</v>
      </c>
      <c r="H22" s="72"/>
      <c r="I22" s="76">
        <f>((E22/1111)+1)/24</f>
        <v>8.1383138313831385E-2</v>
      </c>
      <c r="J22" s="76">
        <v>0</v>
      </c>
      <c r="K22" s="71">
        <v>21</v>
      </c>
      <c r="L22" s="71" t="s">
        <v>388</v>
      </c>
      <c r="M22" s="79">
        <v>46151</v>
      </c>
      <c r="N22" s="32" t="s">
        <v>3615</v>
      </c>
      <c r="P22" s="50"/>
      <c r="Q22" s="50"/>
      <c r="R22" s="50"/>
    </row>
    <row r="23" spans="1:18" x14ac:dyDescent="0.25">
      <c r="A23" s="32">
        <v>11</v>
      </c>
      <c r="B23" s="32" t="s">
        <v>3572</v>
      </c>
      <c r="C23" s="32" t="s">
        <v>3583</v>
      </c>
      <c r="D23" s="32" t="s">
        <v>3583</v>
      </c>
      <c r="E23" s="71">
        <f>SUMIFS('Körplan Driftplatser'!$J$9:$J$1388,'Körplan Driftplatser'!$E$9:$E$1388,'Kör- och arbetstid'!B23,'Körplan Driftplatser'!$F$9:$F$1388,'Kör- och arbetstid'!C23)</f>
        <v>0</v>
      </c>
      <c r="F23" s="32"/>
      <c r="G23" s="32"/>
      <c r="H23" s="72"/>
      <c r="I23" s="76">
        <v>0</v>
      </c>
      <c r="J23" s="75">
        <v>1.375E-2</v>
      </c>
      <c r="K23" s="32">
        <v>22</v>
      </c>
      <c r="L23" s="32" t="s">
        <v>388</v>
      </c>
      <c r="M23" s="79">
        <v>46151</v>
      </c>
      <c r="N23" s="71" t="s">
        <v>3615</v>
      </c>
      <c r="P23" s="50"/>
      <c r="Q23" s="50"/>
      <c r="R23" s="50"/>
    </row>
    <row r="24" spans="1:18" x14ac:dyDescent="0.25">
      <c r="A24" s="71">
        <v>11</v>
      </c>
      <c r="B24" s="71" t="s">
        <v>268</v>
      </c>
      <c r="C24" s="71" t="s">
        <v>3585</v>
      </c>
      <c r="D24" s="71" t="s">
        <v>3585</v>
      </c>
      <c r="E24" s="71">
        <f>SUMIFS('Körplan Driftplatser'!$J$9:$J$1388,'Körplan Driftplatser'!$E$9:$E$1388,'Kör- och arbetstid'!B24,'Körplan Driftplatser'!$F$9:$F$1388,'Kör- och arbetstid'!C24)</f>
        <v>4275</v>
      </c>
      <c r="F24" s="71" t="s">
        <v>3158</v>
      </c>
      <c r="G24" s="71" t="s">
        <v>3159</v>
      </c>
      <c r="H24" s="72"/>
      <c r="I24" s="76">
        <f>((E24/1111)+1)/24</f>
        <v>0.20199519951995201</v>
      </c>
      <c r="J24" s="76">
        <v>0</v>
      </c>
      <c r="K24" s="71">
        <v>23</v>
      </c>
      <c r="L24" s="71" t="s">
        <v>388</v>
      </c>
      <c r="M24" s="79">
        <v>46151</v>
      </c>
      <c r="N24" s="32" t="s">
        <v>3615</v>
      </c>
      <c r="P24" s="50"/>
      <c r="Q24" s="50"/>
      <c r="R24" s="50"/>
    </row>
    <row r="25" spans="1:18" x14ac:dyDescent="0.25">
      <c r="A25" s="32">
        <v>11</v>
      </c>
      <c r="B25" s="32" t="s">
        <v>3572</v>
      </c>
      <c r="C25" s="32" t="s">
        <v>3583</v>
      </c>
      <c r="D25" s="32" t="s">
        <v>3583</v>
      </c>
      <c r="E25" s="71">
        <f>SUMIFS('Körplan Driftplatser'!$J$9:$J$1388,'Körplan Driftplatser'!$E$9:$E$1388,'Kör- och arbetstid'!B25,'Körplan Driftplatser'!$F$9:$F$1388,'Kör- och arbetstid'!C25)</f>
        <v>0</v>
      </c>
      <c r="F25" s="32"/>
      <c r="G25" s="32"/>
      <c r="H25" s="72"/>
      <c r="I25" s="76">
        <v>0</v>
      </c>
      <c r="J25" s="75">
        <v>1.375E-2</v>
      </c>
      <c r="K25" s="32">
        <v>24</v>
      </c>
      <c r="L25" s="32" t="s">
        <v>388</v>
      </c>
      <c r="M25" s="79">
        <v>46151</v>
      </c>
      <c r="N25" s="71" t="s">
        <v>3615</v>
      </c>
      <c r="P25" s="50"/>
      <c r="Q25" s="50"/>
      <c r="R25" s="50"/>
    </row>
    <row r="26" spans="1:18" x14ac:dyDescent="0.25">
      <c r="A26" s="71">
        <v>11</v>
      </c>
      <c r="B26" s="71" t="s">
        <v>380</v>
      </c>
      <c r="C26" s="71" t="s">
        <v>3582</v>
      </c>
      <c r="D26" s="71" t="s">
        <v>3582</v>
      </c>
      <c r="E26" s="71">
        <f>SUMIFS('Körplan Driftplatser'!$J$9:$J$1388,'Körplan Driftplatser'!$E$9:$E$1388,'Kör- och arbetstid'!B26,'Körplan Driftplatser'!$F$9:$F$1388,'Kör- och arbetstid'!C26)</f>
        <v>842</v>
      </c>
      <c r="F26" s="71" t="s">
        <v>3160</v>
      </c>
      <c r="G26" s="71" t="s">
        <v>3161</v>
      </c>
      <c r="H26" s="72"/>
      <c r="I26" s="76">
        <f>((E26/1111)+1)/24</f>
        <v>7.3244824482448248E-2</v>
      </c>
      <c r="J26" s="76">
        <v>0</v>
      </c>
      <c r="K26" s="71">
        <v>25</v>
      </c>
      <c r="L26" s="71" t="s">
        <v>388</v>
      </c>
      <c r="M26" s="79">
        <v>46151</v>
      </c>
      <c r="N26" s="32" t="s">
        <v>3615</v>
      </c>
      <c r="P26" s="50"/>
      <c r="Q26" s="50"/>
      <c r="R26" s="50"/>
    </row>
    <row r="27" spans="1:18" ht="240" x14ac:dyDescent="0.25">
      <c r="A27" s="71">
        <v>12</v>
      </c>
      <c r="B27" s="71" t="s">
        <v>388</v>
      </c>
      <c r="C27" s="71" t="s">
        <v>3582</v>
      </c>
      <c r="D27" s="71" t="s">
        <v>3582</v>
      </c>
      <c r="E27" s="71">
        <f>SUMIFS('Körplan Driftplatser'!$J$9:$J$1388,'Körplan Driftplatser'!$E$9:$E$1388,'Kör- och arbetstid'!B27,'Körplan Driftplatser'!$F$9:$F$1388,'Kör- och arbetstid'!C27)</f>
        <v>1574</v>
      </c>
      <c r="F27" s="71" t="s">
        <v>3162</v>
      </c>
      <c r="G27" s="71" t="s">
        <v>3163</v>
      </c>
      <c r="H27" s="72" t="s">
        <v>3591</v>
      </c>
      <c r="I27" s="76">
        <f>((E27/1111)+1)/24</f>
        <v>0.10069756975697571</v>
      </c>
      <c r="J27" s="76">
        <v>0</v>
      </c>
      <c r="K27" s="71">
        <v>26</v>
      </c>
      <c r="L27" s="71" t="s">
        <v>388</v>
      </c>
      <c r="M27" s="79">
        <v>46152</v>
      </c>
      <c r="N27" s="71" t="s">
        <v>3615</v>
      </c>
      <c r="P27" s="50"/>
      <c r="Q27" s="50"/>
      <c r="R27" s="50"/>
    </row>
    <row r="28" spans="1:18" ht="240" x14ac:dyDescent="0.25">
      <c r="A28" s="32">
        <v>12</v>
      </c>
      <c r="B28" s="32" t="s">
        <v>3572</v>
      </c>
      <c r="C28" s="32" t="s">
        <v>3583</v>
      </c>
      <c r="D28" s="32" t="s">
        <v>3583</v>
      </c>
      <c r="E28" s="71">
        <f>SUMIFS('Körplan Driftplatser'!$J$9:$J$1388,'Körplan Driftplatser'!$E$9:$E$1388,'Kör- och arbetstid'!B28,'Körplan Driftplatser'!$F$9:$F$1388,'Kör- och arbetstid'!C28)</f>
        <v>0</v>
      </c>
      <c r="F28" s="32"/>
      <c r="G28" s="32"/>
      <c r="H28" s="72" t="s">
        <v>3591</v>
      </c>
      <c r="I28" s="76">
        <v>0</v>
      </c>
      <c r="J28" s="75">
        <v>1.4166666666666668E-2</v>
      </c>
      <c r="K28" s="32">
        <v>27</v>
      </c>
      <c r="L28" s="32" t="s">
        <v>388</v>
      </c>
      <c r="M28" s="79">
        <v>46152</v>
      </c>
      <c r="N28" s="32" t="s">
        <v>3615</v>
      </c>
      <c r="P28" s="50"/>
      <c r="Q28" s="50"/>
      <c r="R28" s="50"/>
    </row>
    <row r="29" spans="1:18" ht="240" x14ac:dyDescent="0.25">
      <c r="A29" s="71">
        <v>12</v>
      </c>
      <c r="B29" s="71" t="s">
        <v>399</v>
      </c>
      <c r="C29" s="71" t="s">
        <v>3582</v>
      </c>
      <c r="D29" s="71" t="s">
        <v>3582</v>
      </c>
      <c r="E29" s="71">
        <f>SUMIFS('Körplan Driftplatser'!$J$9:$J$1388,'Körplan Driftplatser'!$E$9:$E$1388,'Kör- och arbetstid'!B29,'Körplan Driftplatser'!$F$9:$F$1388,'Kör- och arbetstid'!C29)</f>
        <v>3177</v>
      </c>
      <c r="F29" s="71" t="s">
        <v>3164</v>
      </c>
      <c r="G29" s="71" t="s">
        <v>3165</v>
      </c>
      <c r="H29" s="72" t="s">
        <v>3591</v>
      </c>
      <c r="I29" s="76">
        <f>((E29/1111)+1)/24</f>
        <v>0.16081608160816083</v>
      </c>
      <c r="J29" s="76">
        <v>0</v>
      </c>
      <c r="K29" s="71">
        <v>28</v>
      </c>
      <c r="L29" s="71" t="s">
        <v>388</v>
      </c>
      <c r="M29" s="79">
        <v>46152</v>
      </c>
      <c r="N29" s="71" t="s">
        <v>3615</v>
      </c>
      <c r="P29" s="50"/>
      <c r="Q29" s="50"/>
      <c r="R29" s="50"/>
    </row>
    <row r="30" spans="1:18" ht="240" x14ac:dyDescent="0.25">
      <c r="A30" s="32">
        <v>12</v>
      </c>
      <c r="B30" s="32" t="s">
        <v>3572</v>
      </c>
      <c r="C30" s="32" t="s">
        <v>3583</v>
      </c>
      <c r="D30" s="32" t="s">
        <v>3583</v>
      </c>
      <c r="E30" s="71">
        <f>SUMIFS('Körplan Driftplatser'!$J$9:$J$1388,'Körplan Driftplatser'!$E$9:$E$1388,'Kör- och arbetstid'!B30,'Körplan Driftplatser'!$F$9:$F$1388,'Kör- och arbetstid'!C30)</f>
        <v>0</v>
      </c>
      <c r="F30" s="32"/>
      <c r="G30" s="32"/>
      <c r="H30" s="72" t="s">
        <v>3591</v>
      </c>
      <c r="I30" s="76">
        <v>0</v>
      </c>
      <c r="J30" s="75">
        <v>7.0833333333333338E-3</v>
      </c>
      <c r="K30" s="32">
        <v>29</v>
      </c>
      <c r="L30" s="32" t="s">
        <v>388</v>
      </c>
      <c r="M30" s="79">
        <v>46152</v>
      </c>
      <c r="N30" s="32" t="s">
        <v>3615</v>
      </c>
      <c r="P30" s="50"/>
      <c r="Q30" s="50"/>
      <c r="R30" s="50"/>
    </row>
    <row r="31" spans="1:18" ht="240" x14ac:dyDescent="0.25">
      <c r="A31" s="71">
        <v>12</v>
      </c>
      <c r="B31" s="71" t="s">
        <v>423</v>
      </c>
      <c r="C31" s="71" t="s">
        <v>3582</v>
      </c>
      <c r="D31" s="71" t="s">
        <v>3582</v>
      </c>
      <c r="E31" s="71">
        <f>SUMIFS('Körplan Driftplatser'!$J$9:$J$1388,'Körplan Driftplatser'!$E$9:$E$1388,'Kör- och arbetstid'!B31,'Körplan Driftplatser'!$F$9:$F$1388,'Kör- och arbetstid'!C31)</f>
        <v>785</v>
      </c>
      <c r="F31" s="71" t="s">
        <v>3166</v>
      </c>
      <c r="G31" s="71" t="s">
        <v>3167</v>
      </c>
      <c r="H31" s="72" t="s">
        <v>3591</v>
      </c>
      <c r="I31" s="76">
        <f>((E31/1111)+1)/24</f>
        <v>7.1107110711071106E-2</v>
      </c>
      <c r="J31" s="76">
        <v>0</v>
      </c>
      <c r="K31" s="71">
        <v>30</v>
      </c>
      <c r="L31" s="71" t="s">
        <v>388</v>
      </c>
      <c r="M31" s="79">
        <v>46152</v>
      </c>
      <c r="N31" s="71" t="s">
        <v>3615</v>
      </c>
      <c r="P31" s="50"/>
      <c r="Q31" s="50"/>
      <c r="R31" s="50"/>
    </row>
    <row r="32" spans="1:18" ht="135" x14ac:dyDescent="0.25">
      <c r="A32" s="71">
        <v>13</v>
      </c>
      <c r="B32" s="71" t="s">
        <v>426</v>
      </c>
      <c r="C32" s="71" t="s">
        <v>3582</v>
      </c>
      <c r="D32" s="71" t="s">
        <v>3582</v>
      </c>
      <c r="E32" s="71">
        <f>SUMIFS('Körplan Driftplatser'!$J$9:$J$1388,'Körplan Driftplatser'!$E$9:$E$1388,'Kör- och arbetstid'!B32,'Körplan Driftplatser'!$F$9:$F$1388,'Kör- och arbetstid'!C32)</f>
        <v>3529</v>
      </c>
      <c r="F32" s="71" t="s">
        <v>3168</v>
      </c>
      <c r="G32" s="71" t="s">
        <v>3169</v>
      </c>
      <c r="H32" s="72" t="s">
        <v>3592</v>
      </c>
      <c r="I32" s="76">
        <f>((E32/1111)+1)/24</f>
        <v>0.17401740174017402</v>
      </c>
      <c r="J32" s="76">
        <v>0</v>
      </c>
      <c r="K32" s="71">
        <v>31</v>
      </c>
      <c r="L32" s="71" t="s">
        <v>388</v>
      </c>
      <c r="M32" s="79">
        <v>46153</v>
      </c>
      <c r="N32" s="32" t="s">
        <v>3615</v>
      </c>
      <c r="P32" s="50"/>
      <c r="Q32" s="50"/>
      <c r="R32" s="50"/>
    </row>
    <row r="33" spans="1:18" ht="135" x14ac:dyDescent="0.25">
      <c r="A33" s="32">
        <v>13</v>
      </c>
      <c r="B33" s="32" t="s">
        <v>3572</v>
      </c>
      <c r="C33" s="32" t="s">
        <v>3583</v>
      </c>
      <c r="D33" s="32" t="s">
        <v>3583</v>
      </c>
      <c r="E33" s="71">
        <f>SUMIFS('Körplan Driftplatser'!$J$9:$J$1388,'Körplan Driftplatser'!$E$9:$E$1388,'Kör- och arbetstid'!B33,'Körplan Driftplatser'!$F$9:$F$1388,'Kör- och arbetstid'!C33)</f>
        <v>0</v>
      </c>
      <c r="F33" s="32"/>
      <c r="G33" s="32"/>
      <c r="H33" s="72" t="s">
        <v>3592</v>
      </c>
      <c r="I33" s="76">
        <v>0</v>
      </c>
      <c r="J33" s="75">
        <v>7.0833333333333338E-3</v>
      </c>
      <c r="K33" s="32">
        <v>32</v>
      </c>
      <c r="L33" s="32" t="s">
        <v>388</v>
      </c>
      <c r="M33" s="79">
        <v>46153</v>
      </c>
      <c r="N33" s="71" t="s">
        <v>3615</v>
      </c>
      <c r="P33" s="50"/>
      <c r="Q33" s="50"/>
      <c r="R33" s="50"/>
    </row>
    <row r="34" spans="1:18" ht="135" x14ac:dyDescent="0.25">
      <c r="A34" s="71">
        <v>13</v>
      </c>
      <c r="B34" s="71" t="s">
        <v>438</v>
      </c>
      <c r="C34" s="71" t="s">
        <v>3582</v>
      </c>
      <c r="D34" s="71" t="s">
        <v>3582</v>
      </c>
      <c r="E34" s="71">
        <f>SUMIFS('Körplan Driftplatser'!$J$9:$J$1388,'Körplan Driftplatser'!$E$9:$E$1388,'Kör- och arbetstid'!B34,'Körplan Driftplatser'!$F$9:$F$1388,'Kör- och arbetstid'!C34)</f>
        <v>770</v>
      </c>
      <c r="F34" s="71" t="s">
        <v>3170</v>
      </c>
      <c r="G34" s="71" t="s">
        <v>3171</v>
      </c>
      <c r="H34" s="72" t="s">
        <v>3592</v>
      </c>
      <c r="I34" s="76">
        <f>((E34/1111)+1)/24</f>
        <v>7.0544554455445538E-2</v>
      </c>
      <c r="J34" s="76">
        <v>0</v>
      </c>
      <c r="K34" s="71">
        <v>33</v>
      </c>
      <c r="L34" s="71" t="s">
        <v>388</v>
      </c>
      <c r="M34" s="79">
        <v>46153</v>
      </c>
      <c r="N34" s="32" t="s">
        <v>3615</v>
      </c>
      <c r="P34" s="50"/>
      <c r="Q34" s="50"/>
      <c r="R34" s="50"/>
    </row>
    <row r="35" spans="1:18" ht="135" x14ac:dyDescent="0.25">
      <c r="A35" s="32">
        <v>13</v>
      </c>
      <c r="B35" s="32" t="s">
        <v>3572</v>
      </c>
      <c r="C35" s="32" t="s">
        <v>3583</v>
      </c>
      <c r="D35" s="32" t="s">
        <v>3583</v>
      </c>
      <c r="E35" s="71">
        <f>SUMIFS('Körplan Driftplatser'!$J$9:$J$1388,'Körplan Driftplatser'!$E$9:$E$1388,'Kör- och arbetstid'!B35,'Körplan Driftplatser'!$F$9:$F$1388,'Kör- och arbetstid'!C35)</f>
        <v>0</v>
      </c>
      <c r="F35" s="32"/>
      <c r="G35" s="32"/>
      <c r="H35" s="72" t="s">
        <v>3592</v>
      </c>
      <c r="I35" s="76">
        <v>0</v>
      </c>
      <c r="J35" s="75">
        <v>2.7916666666666669E-2</v>
      </c>
      <c r="K35" s="32">
        <v>34</v>
      </c>
      <c r="L35" s="32" t="s">
        <v>388</v>
      </c>
      <c r="M35" s="79">
        <v>46153</v>
      </c>
      <c r="N35" s="71" t="s">
        <v>3615</v>
      </c>
      <c r="P35" s="50"/>
      <c r="Q35" s="50"/>
      <c r="R35" s="50"/>
    </row>
    <row r="36" spans="1:18" ht="135" x14ac:dyDescent="0.25">
      <c r="A36" s="71">
        <v>13</v>
      </c>
      <c r="B36" s="71" t="s">
        <v>441</v>
      </c>
      <c r="C36" s="71" t="s">
        <v>3582</v>
      </c>
      <c r="D36" s="71" t="s">
        <v>3582</v>
      </c>
      <c r="E36" s="71">
        <f>SUMIFS('Körplan Driftplatser'!$J$9:$J$1388,'Körplan Driftplatser'!$E$9:$E$1388,'Kör- och arbetstid'!B36,'Körplan Driftplatser'!$F$9:$F$1388,'Kör- och arbetstid'!C36)</f>
        <v>1031</v>
      </c>
      <c r="F36" s="71" t="s">
        <v>3172</v>
      </c>
      <c r="G36" s="71" t="s">
        <v>3173</v>
      </c>
      <c r="H36" s="72" t="s">
        <v>3592</v>
      </c>
      <c r="I36" s="76">
        <f>((E36/1111)+1)/24</f>
        <v>8.0333033303330331E-2</v>
      </c>
      <c r="J36" s="76">
        <v>0</v>
      </c>
      <c r="K36" s="71">
        <v>35</v>
      </c>
      <c r="L36" s="71" t="s">
        <v>388</v>
      </c>
      <c r="M36" s="79">
        <v>46153</v>
      </c>
      <c r="N36" s="32" t="s">
        <v>3615</v>
      </c>
      <c r="P36" s="50"/>
      <c r="Q36" s="50"/>
      <c r="R36" s="50"/>
    </row>
    <row r="37" spans="1:18" ht="105" x14ac:dyDescent="0.25">
      <c r="A37" s="71">
        <v>14</v>
      </c>
      <c r="B37" s="71" t="s">
        <v>1360</v>
      </c>
      <c r="C37" s="71" t="s">
        <v>3582</v>
      </c>
      <c r="D37" s="71" t="s">
        <v>3582</v>
      </c>
      <c r="E37" s="71">
        <f>SUMIFS('Körplan Driftplatser'!$J$9:$J$1388,'Körplan Driftplatser'!$E$9:$E$1388,'Kör- och arbetstid'!B37,'Körplan Driftplatser'!$F$9:$F$1388,'Kör- och arbetstid'!C37)</f>
        <v>1127</v>
      </c>
      <c r="F37" s="71" t="s">
        <v>3294</v>
      </c>
      <c r="G37" s="71" t="s">
        <v>3295</v>
      </c>
      <c r="H37" s="72" t="s">
        <v>3598</v>
      </c>
      <c r="I37" s="76">
        <f>((E37/1111)+1)/24</f>
        <v>8.3933393339333931E-2</v>
      </c>
      <c r="J37" s="76">
        <v>0</v>
      </c>
      <c r="K37" s="71">
        <v>117</v>
      </c>
      <c r="L37" s="71" t="s">
        <v>388</v>
      </c>
      <c r="M37" s="79">
        <v>46154</v>
      </c>
      <c r="N37" s="71" t="s">
        <v>3615</v>
      </c>
      <c r="P37" s="50"/>
      <c r="Q37" s="50"/>
      <c r="R37" s="50"/>
    </row>
    <row r="38" spans="1:18" ht="105" x14ac:dyDescent="0.25">
      <c r="A38" s="71">
        <v>14</v>
      </c>
      <c r="B38" s="32" t="s">
        <v>3572</v>
      </c>
      <c r="C38" s="32" t="s">
        <v>3583</v>
      </c>
      <c r="D38" s="32" t="s">
        <v>3583</v>
      </c>
      <c r="E38" s="71">
        <f>SUMIFS('Körplan Driftplatser'!$J$9:$J$1388,'Körplan Driftplatser'!$E$9:$E$1388,'Kör- och arbetstid'!B38,'Körplan Driftplatser'!$F$9:$F$1388,'Kör- och arbetstid'!C38)</f>
        <v>0</v>
      </c>
      <c r="F38" s="32"/>
      <c r="G38" s="32"/>
      <c r="H38" s="72" t="s">
        <v>3598</v>
      </c>
      <c r="I38" s="76">
        <v>0</v>
      </c>
      <c r="J38" s="75">
        <v>2.0833333333333332E-2</v>
      </c>
      <c r="K38" s="32">
        <v>118</v>
      </c>
      <c r="L38" s="32" t="s">
        <v>388</v>
      </c>
      <c r="M38" s="79">
        <v>46154</v>
      </c>
      <c r="N38" s="32" t="s">
        <v>3615</v>
      </c>
      <c r="P38" s="50"/>
      <c r="Q38" s="50"/>
      <c r="R38" s="50"/>
    </row>
    <row r="39" spans="1:18" ht="105" x14ac:dyDescent="0.25">
      <c r="A39" s="71">
        <v>14</v>
      </c>
      <c r="B39" s="71" t="s">
        <v>1368</v>
      </c>
      <c r="C39" s="71" t="s">
        <v>3582</v>
      </c>
      <c r="D39" s="71" t="s">
        <v>3582</v>
      </c>
      <c r="E39" s="71">
        <f>SUMIFS('Körplan Driftplatser'!$J$9:$J$1388,'Körplan Driftplatser'!$E$9:$E$1388,'Kör- och arbetstid'!B39,'Körplan Driftplatser'!$F$9:$F$1388,'Kör- och arbetstid'!C39)</f>
        <v>1933</v>
      </c>
      <c r="F39" s="71" t="s">
        <v>3296</v>
      </c>
      <c r="G39" s="71" t="s">
        <v>3297</v>
      </c>
      <c r="H39" s="72" t="s">
        <v>3598</v>
      </c>
      <c r="I39" s="76">
        <f>((E39/1111)+1)/24</f>
        <v>0.11416141614161417</v>
      </c>
      <c r="J39" s="76">
        <v>0</v>
      </c>
      <c r="K39" s="71">
        <v>119</v>
      </c>
      <c r="L39" s="71" t="s">
        <v>388</v>
      </c>
      <c r="M39" s="79">
        <v>46154</v>
      </c>
      <c r="N39" s="71" t="s">
        <v>3615</v>
      </c>
      <c r="P39" s="50"/>
      <c r="Q39" s="50"/>
      <c r="R39" s="50"/>
    </row>
    <row r="40" spans="1:18" ht="105" x14ac:dyDescent="0.25">
      <c r="A40" s="71">
        <v>14</v>
      </c>
      <c r="B40" s="32" t="s">
        <v>3572</v>
      </c>
      <c r="C40" s="32" t="s">
        <v>3583</v>
      </c>
      <c r="D40" s="32" t="s">
        <v>3583</v>
      </c>
      <c r="E40" s="71">
        <f>SUMIFS('Körplan Driftplatser'!$J$9:$J$1388,'Körplan Driftplatser'!$E$9:$E$1388,'Kör- och arbetstid'!B40,'Körplan Driftplatser'!$F$9:$F$1388,'Kör- och arbetstid'!C40)</f>
        <v>0</v>
      </c>
      <c r="F40" s="32"/>
      <c r="G40" s="32"/>
      <c r="H40" s="72" t="s">
        <v>3598</v>
      </c>
      <c r="I40" s="76">
        <v>0</v>
      </c>
      <c r="J40" s="75">
        <v>2.0833333333333332E-2</v>
      </c>
      <c r="K40" s="32">
        <v>120</v>
      </c>
      <c r="L40" s="32" t="s">
        <v>388</v>
      </c>
      <c r="M40" s="79">
        <v>46154</v>
      </c>
      <c r="N40" s="32" t="s">
        <v>3615</v>
      </c>
      <c r="P40" s="50"/>
      <c r="Q40" s="50"/>
      <c r="R40" s="50"/>
    </row>
    <row r="41" spans="1:18" ht="105" x14ac:dyDescent="0.25">
      <c r="A41" s="71">
        <v>14</v>
      </c>
      <c r="B41" s="71" t="s">
        <v>1374</v>
      </c>
      <c r="C41" s="71" t="s">
        <v>3582</v>
      </c>
      <c r="D41" s="71" t="s">
        <v>3582</v>
      </c>
      <c r="E41" s="71">
        <f>SUMIFS('Körplan Driftplatser'!$J$9:$J$1388,'Körplan Driftplatser'!$E$9:$E$1388,'Kör- och arbetstid'!B41,'Körplan Driftplatser'!$F$9:$F$1388,'Kör- och arbetstid'!C41)</f>
        <v>64</v>
      </c>
      <c r="F41" s="71" t="s">
        <v>3298</v>
      </c>
      <c r="G41" s="71" t="s">
        <v>3299</v>
      </c>
      <c r="H41" s="72" t="s">
        <v>3598</v>
      </c>
      <c r="I41" s="76">
        <f>((E41/1111)+1)/24</f>
        <v>4.4066906690669067E-2</v>
      </c>
      <c r="J41" s="76">
        <v>0</v>
      </c>
      <c r="K41" s="71">
        <v>121</v>
      </c>
      <c r="L41" s="71" t="s">
        <v>388</v>
      </c>
      <c r="M41" s="79">
        <v>46154</v>
      </c>
      <c r="N41" s="71" t="s">
        <v>3615</v>
      </c>
      <c r="P41" s="50"/>
      <c r="Q41" s="50"/>
      <c r="R41" s="50"/>
    </row>
    <row r="42" spans="1:18" ht="105" x14ac:dyDescent="0.25">
      <c r="A42" s="71">
        <v>14</v>
      </c>
      <c r="B42" s="32" t="s">
        <v>3572</v>
      </c>
      <c r="C42" s="32" t="s">
        <v>3583</v>
      </c>
      <c r="D42" s="32" t="s">
        <v>3583</v>
      </c>
      <c r="E42" s="71">
        <f>SUMIFS('Körplan Driftplatser'!$J$9:$J$1388,'Körplan Driftplatser'!$E$9:$E$1388,'Kör- och arbetstid'!B42,'Körplan Driftplatser'!$F$9:$F$1388,'Kör- och arbetstid'!C42)</f>
        <v>0</v>
      </c>
      <c r="F42" s="32"/>
      <c r="G42" s="32"/>
      <c r="H42" s="72" t="s">
        <v>3598</v>
      </c>
      <c r="I42" s="76">
        <v>0</v>
      </c>
      <c r="J42" s="75">
        <v>0</v>
      </c>
      <c r="K42" s="32">
        <v>122</v>
      </c>
      <c r="L42" s="32" t="s">
        <v>388</v>
      </c>
      <c r="M42" s="79">
        <v>46154</v>
      </c>
      <c r="N42" s="32" t="s">
        <v>3615</v>
      </c>
      <c r="P42" s="50"/>
      <c r="Q42" s="50"/>
      <c r="R42" s="50"/>
    </row>
    <row r="43" spans="1:18" ht="105" x14ac:dyDescent="0.25">
      <c r="A43" s="71">
        <v>14</v>
      </c>
      <c r="B43" s="71" t="s">
        <v>1380</v>
      </c>
      <c r="C43" s="71" t="s">
        <v>3582</v>
      </c>
      <c r="D43" s="71" t="s">
        <v>3582</v>
      </c>
      <c r="E43" s="71">
        <f>SUMIFS('Körplan Driftplatser'!$J$9:$J$1388,'Körplan Driftplatser'!$E$9:$E$1388,'Kör- och arbetstid'!B43,'Körplan Driftplatser'!$F$9:$F$1388,'Kör- och arbetstid'!C43)</f>
        <v>4989</v>
      </c>
      <c r="F43" s="71" t="s">
        <v>3300</v>
      </c>
      <c r="G43" s="71" t="s">
        <v>3301</v>
      </c>
      <c r="H43" s="72" t="s">
        <v>3598</v>
      </c>
      <c r="I43" s="76">
        <f>((E43/1111)+1)/24</f>
        <v>0.22877287728772877</v>
      </c>
      <c r="J43" s="76">
        <v>0</v>
      </c>
      <c r="K43" s="71">
        <v>123</v>
      </c>
      <c r="L43" s="71" t="s">
        <v>388</v>
      </c>
      <c r="M43" s="79">
        <v>46154</v>
      </c>
      <c r="N43" s="71" t="s">
        <v>3615</v>
      </c>
      <c r="P43" s="50"/>
      <c r="Q43" s="50"/>
      <c r="R43" s="50"/>
    </row>
    <row r="44" spans="1:18" ht="90" x14ac:dyDescent="0.25">
      <c r="A44" s="71">
        <v>15</v>
      </c>
      <c r="B44" s="71" t="s">
        <v>450</v>
      </c>
      <c r="C44" s="71" t="s">
        <v>3582</v>
      </c>
      <c r="D44" s="71" t="s">
        <v>3582</v>
      </c>
      <c r="E44" s="71">
        <f>SUMIFS('Körplan Driftplatser'!$J$9:$J$1388,'Körplan Driftplatser'!$E$9:$E$1388,'Kör- och arbetstid'!B44,'Körplan Driftplatser'!$F$9:$F$1388,'Kör- och arbetstid'!C44)</f>
        <v>746</v>
      </c>
      <c r="F44" s="71" t="s">
        <v>3174</v>
      </c>
      <c r="G44" s="71" t="s">
        <v>3175</v>
      </c>
      <c r="H44" s="72" t="s">
        <v>3593</v>
      </c>
      <c r="I44" s="76">
        <f>((E44/1111)+1)/24</f>
        <v>6.9644464446444634E-2</v>
      </c>
      <c r="J44" s="76">
        <v>0</v>
      </c>
      <c r="K44" s="71">
        <v>36</v>
      </c>
      <c r="L44" s="71" t="s">
        <v>449</v>
      </c>
      <c r="M44" s="79">
        <v>46155</v>
      </c>
      <c r="N44" s="71" t="s">
        <v>3614</v>
      </c>
      <c r="P44" s="50"/>
      <c r="Q44" s="50"/>
      <c r="R44" s="50"/>
    </row>
    <row r="45" spans="1:18" ht="90" x14ac:dyDescent="0.25">
      <c r="A45" s="71">
        <v>15</v>
      </c>
      <c r="B45" s="32" t="s">
        <v>3572</v>
      </c>
      <c r="C45" s="32" t="s">
        <v>3583</v>
      </c>
      <c r="D45" s="32" t="s">
        <v>3583</v>
      </c>
      <c r="E45" s="71">
        <f>SUMIFS('Körplan Driftplatser'!$J$9:$J$1388,'Körplan Driftplatser'!$E$9:$E$1388,'Kör- och arbetstid'!B45,'Körplan Driftplatser'!$F$9:$F$1388,'Kör- och arbetstid'!C45)</f>
        <v>0</v>
      </c>
      <c r="F45" s="32"/>
      <c r="G45" s="32"/>
      <c r="H45" s="72" t="s">
        <v>3593</v>
      </c>
      <c r="I45" s="76">
        <v>0</v>
      </c>
      <c r="J45" s="75">
        <v>7.0833333333333338E-3</v>
      </c>
      <c r="K45" s="32">
        <v>37</v>
      </c>
      <c r="L45" s="32" t="s">
        <v>449</v>
      </c>
      <c r="M45" s="79">
        <v>46155</v>
      </c>
      <c r="N45" s="32" t="s">
        <v>3614</v>
      </c>
      <c r="P45" s="50"/>
      <c r="Q45" s="50"/>
      <c r="R45" s="50"/>
    </row>
    <row r="46" spans="1:18" ht="90" x14ac:dyDescent="0.25">
      <c r="A46" s="71">
        <v>15</v>
      </c>
      <c r="B46" s="71" t="s">
        <v>449</v>
      </c>
      <c r="C46" s="71" t="s">
        <v>3582</v>
      </c>
      <c r="D46" s="71" t="s">
        <v>3582</v>
      </c>
      <c r="E46" s="71">
        <f>SUMIFS('Körplan Driftplatser'!$J$9:$J$1388,'Körplan Driftplatser'!$E$9:$E$1388,'Kör- och arbetstid'!B46,'Körplan Driftplatser'!$F$9:$F$1388,'Kör- och arbetstid'!C46)</f>
        <v>8347</v>
      </c>
      <c r="F46" s="71" t="s">
        <v>3176</v>
      </c>
      <c r="G46" s="71" t="s">
        <v>3177</v>
      </c>
      <c r="H46" s="72" t="s">
        <v>3593</v>
      </c>
      <c r="I46" s="76">
        <f>((E46/1111)+1)/24</f>
        <v>0.35471047104710474</v>
      </c>
      <c r="J46" s="76">
        <v>0</v>
      </c>
      <c r="K46" s="71">
        <v>38</v>
      </c>
      <c r="L46" s="71" t="s">
        <v>449</v>
      </c>
      <c r="M46" s="79">
        <v>46155</v>
      </c>
      <c r="N46" s="71" t="s">
        <v>3614</v>
      </c>
      <c r="P46" s="50"/>
      <c r="Q46" s="50"/>
      <c r="R46" s="50"/>
    </row>
    <row r="47" spans="1:18" ht="90" x14ac:dyDescent="0.25">
      <c r="A47" s="71">
        <v>16</v>
      </c>
      <c r="B47" s="71" t="s">
        <v>505</v>
      </c>
      <c r="C47" s="71" t="s">
        <v>3582</v>
      </c>
      <c r="D47" s="71" t="s">
        <v>3582</v>
      </c>
      <c r="E47" s="71">
        <f>SUMIFS('Körplan Driftplatser'!$J$9:$J$1388,'Körplan Driftplatser'!$E$9:$E$1388,'Kör- och arbetstid'!B47,'Körplan Driftplatser'!$F$9:$F$1388,'Kör- och arbetstid'!C47)</f>
        <v>839</v>
      </c>
      <c r="F47" s="71" t="s">
        <v>3178</v>
      </c>
      <c r="G47" s="71" t="s">
        <v>3179</v>
      </c>
      <c r="H47" s="72" t="s">
        <v>3593</v>
      </c>
      <c r="I47" s="76">
        <f>((E47/1111)+1)/24</f>
        <v>7.3132313231323132E-2</v>
      </c>
      <c r="J47" s="76">
        <v>0</v>
      </c>
      <c r="K47" s="71">
        <v>39</v>
      </c>
      <c r="L47" s="71" t="s">
        <v>449</v>
      </c>
      <c r="M47" s="79">
        <v>46156</v>
      </c>
      <c r="N47" s="32" t="s">
        <v>3614</v>
      </c>
      <c r="P47" s="50"/>
      <c r="Q47" s="50"/>
      <c r="R47" s="50"/>
    </row>
    <row r="48" spans="1:18" ht="90" x14ac:dyDescent="0.25">
      <c r="A48" s="71">
        <v>16</v>
      </c>
      <c r="B48" s="32" t="s">
        <v>3572</v>
      </c>
      <c r="C48" s="32" t="s">
        <v>3583</v>
      </c>
      <c r="D48" s="32" t="s">
        <v>3583</v>
      </c>
      <c r="E48" s="71">
        <f>SUMIFS('Körplan Driftplatser'!$J$9:$J$1388,'Körplan Driftplatser'!$E$9:$E$1388,'Kör- och arbetstid'!B48,'Körplan Driftplatser'!$F$9:$F$1388,'Kör- och arbetstid'!C48)</f>
        <v>0</v>
      </c>
      <c r="F48" s="32"/>
      <c r="G48" s="32"/>
      <c r="H48" s="72" t="s">
        <v>3593</v>
      </c>
      <c r="I48" s="76">
        <v>0</v>
      </c>
      <c r="J48" s="75">
        <v>1.0416666666666666E-2</v>
      </c>
      <c r="K48" s="32">
        <v>40</v>
      </c>
      <c r="L48" s="32" t="s">
        <v>449</v>
      </c>
      <c r="M48" s="79">
        <v>46156</v>
      </c>
      <c r="N48" s="71" t="s">
        <v>3614</v>
      </c>
      <c r="P48" s="50"/>
      <c r="Q48" s="50"/>
      <c r="R48" s="50"/>
    </row>
    <row r="49" spans="1:18" ht="90" x14ac:dyDescent="0.25">
      <c r="A49" s="71">
        <v>16</v>
      </c>
      <c r="B49" s="71" t="s">
        <v>508</v>
      </c>
      <c r="C49" s="71" t="s">
        <v>3582</v>
      </c>
      <c r="D49" s="71" t="s">
        <v>3582</v>
      </c>
      <c r="E49" s="71">
        <f>SUMIFS('Körplan Driftplatser'!$J$9:$J$1388,'Körplan Driftplatser'!$E$9:$E$1388,'Kör- och arbetstid'!B49,'Körplan Driftplatser'!$F$9:$F$1388,'Kör- och arbetstid'!C49)</f>
        <v>815</v>
      </c>
      <c r="F49" s="71" t="s">
        <v>3180</v>
      </c>
      <c r="G49" s="71" t="s">
        <v>3181</v>
      </c>
      <c r="H49" s="72" t="s">
        <v>3593</v>
      </c>
      <c r="I49" s="76">
        <f>((E49/1111)+1)/24</f>
        <v>7.2232223222322242E-2</v>
      </c>
      <c r="J49" s="76">
        <v>0</v>
      </c>
      <c r="K49" s="71">
        <v>41</v>
      </c>
      <c r="L49" s="71" t="s">
        <v>449</v>
      </c>
      <c r="M49" s="79">
        <v>46156</v>
      </c>
      <c r="N49" s="32" t="s">
        <v>3614</v>
      </c>
      <c r="P49" s="50"/>
      <c r="Q49" s="50"/>
      <c r="R49" s="50"/>
    </row>
    <row r="50" spans="1:18" ht="90" x14ac:dyDescent="0.25">
      <c r="A50" s="71">
        <v>16</v>
      </c>
      <c r="B50" s="32" t="s">
        <v>3572</v>
      </c>
      <c r="C50" s="32" t="s">
        <v>3583</v>
      </c>
      <c r="D50" s="32" t="s">
        <v>3583</v>
      </c>
      <c r="E50" s="71">
        <f>SUMIFS('Körplan Driftplatser'!$J$9:$J$1388,'Körplan Driftplatser'!$E$9:$E$1388,'Kör- och arbetstid'!B50,'Körplan Driftplatser'!$F$9:$F$1388,'Kör- och arbetstid'!C50)</f>
        <v>0</v>
      </c>
      <c r="F50" s="32"/>
      <c r="G50" s="32"/>
      <c r="H50" s="72" t="s">
        <v>3593</v>
      </c>
      <c r="I50" s="76">
        <v>0</v>
      </c>
      <c r="J50" s="75">
        <v>1.0416666666666666E-2</v>
      </c>
      <c r="K50" s="32">
        <v>42</v>
      </c>
      <c r="L50" s="32" t="s">
        <v>449</v>
      </c>
      <c r="M50" s="79">
        <v>46156</v>
      </c>
      <c r="N50" s="71" t="s">
        <v>3614</v>
      </c>
      <c r="P50" s="50"/>
      <c r="Q50" s="50"/>
      <c r="R50" s="50"/>
    </row>
    <row r="51" spans="1:18" ht="90" x14ac:dyDescent="0.25">
      <c r="A51" s="71">
        <v>16</v>
      </c>
      <c r="B51" s="71" t="s">
        <v>511</v>
      </c>
      <c r="C51" s="71" t="s">
        <v>3582</v>
      </c>
      <c r="D51" s="71" t="s">
        <v>3582</v>
      </c>
      <c r="E51" s="71">
        <f>SUMIFS('Körplan Driftplatser'!$J$9:$J$1388,'Körplan Driftplatser'!$E$9:$E$1388,'Kör- och arbetstid'!B51,'Körplan Driftplatser'!$F$9:$F$1388,'Kör- och arbetstid'!C51)</f>
        <v>1425</v>
      </c>
      <c r="F51" s="71" t="s">
        <v>3182</v>
      </c>
      <c r="G51" s="71" t="s">
        <v>3183</v>
      </c>
      <c r="H51" s="72" t="s">
        <v>3593</v>
      </c>
      <c r="I51" s="76">
        <f>((E51/1111)+1)/24</f>
        <v>9.51095109510951E-2</v>
      </c>
      <c r="J51" s="76">
        <v>0</v>
      </c>
      <c r="K51" s="71">
        <v>43</v>
      </c>
      <c r="L51" s="71" t="s">
        <v>449</v>
      </c>
      <c r="M51" s="79">
        <v>46156</v>
      </c>
      <c r="N51" s="32" t="s">
        <v>3614</v>
      </c>
      <c r="P51" s="50"/>
      <c r="Q51" s="50"/>
      <c r="R51" s="50"/>
    </row>
    <row r="52" spans="1:18" ht="90" x14ac:dyDescent="0.25">
      <c r="A52" s="71">
        <v>16</v>
      </c>
      <c r="B52" s="32" t="s">
        <v>3572</v>
      </c>
      <c r="C52" s="32" t="s">
        <v>3583</v>
      </c>
      <c r="D52" s="32" t="s">
        <v>3583</v>
      </c>
      <c r="E52" s="71">
        <f>SUMIFS('Körplan Driftplatser'!$J$9:$J$1388,'Körplan Driftplatser'!$E$9:$E$1388,'Kör- och arbetstid'!B52,'Körplan Driftplatser'!$F$9:$F$1388,'Kör- och arbetstid'!C52)</f>
        <v>0</v>
      </c>
      <c r="F52" s="32"/>
      <c r="G52" s="32"/>
      <c r="H52" s="72" t="s">
        <v>3593</v>
      </c>
      <c r="I52" s="76">
        <v>0</v>
      </c>
      <c r="J52" s="75">
        <v>1.0416666666666666E-2</v>
      </c>
      <c r="K52" s="32">
        <v>44</v>
      </c>
      <c r="L52" s="32" t="s">
        <v>449</v>
      </c>
      <c r="M52" s="79">
        <v>46156</v>
      </c>
      <c r="N52" s="71" t="s">
        <v>3614</v>
      </c>
      <c r="P52" s="50"/>
      <c r="Q52" s="50"/>
      <c r="R52" s="50"/>
    </row>
    <row r="53" spans="1:18" ht="90" x14ac:dyDescent="0.25">
      <c r="A53" s="71">
        <v>16</v>
      </c>
      <c r="B53" s="71" t="s">
        <v>516</v>
      </c>
      <c r="C53" s="71" t="s">
        <v>3582</v>
      </c>
      <c r="D53" s="71" t="s">
        <v>3582</v>
      </c>
      <c r="E53" s="71">
        <f>SUMIFS('Körplan Driftplatser'!$J$9:$J$1388,'Körplan Driftplatser'!$E$9:$E$1388,'Kör- och arbetstid'!B53,'Körplan Driftplatser'!$F$9:$F$1388,'Kör- och arbetstid'!C53)</f>
        <v>659</v>
      </c>
      <c r="F53" s="71" t="s">
        <v>3184</v>
      </c>
      <c r="G53" s="71" t="s">
        <v>3185</v>
      </c>
      <c r="H53" s="72" t="s">
        <v>3593</v>
      </c>
      <c r="I53" s="76">
        <f>((E53/1111)+1)/24</f>
        <v>6.6381638163816384E-2</v>
      </c>
      <c r="J53" s="76">
        <v>0</v>
      </c>
      <c r="K53" s="71">
        <v>45</v>
      </c>
      <c r="L53" s="71" t="s">
        <v>449</v>
      </c>
      <c r="M53" s="79">
        <v>46156</v>
      </c>
      <c r="N53" s="32" t="s">
        <v>3614</v>
      </c>
      <c r="P53" s="50"/>
      <c r="Q53" s="50"/>
      <c r="R53" s="50"/>
    </row>
    <row r="54" spans="1:18" ht="90" x14ac:dyDescent="0.25">
      <c r="A54" s="71">
        <v>17</v>
      </c>
      <c r="B54" s="71" t="s">
        <v>523</v>
      </c>
      <c r="C54" s="71" t="s">
        <v>3582</v>
      </c>
      <c r="D54" s="71" t="s">
        <v>3582</v>
      </c>
      <c r="E54" s="71">
        <f>SUMIFS('Körplan Driftplatser'!$J$9:$J$1388,'Körplan Driftplatser'!$E$9:$E$1388,'Kör- och arbetstid'!B54,'Körplan Driftplatser'!$F$9:$F$1388,'Kör- och arbetstid'!C54)</f>
        <v>2498</v>
      </c>
      <c r="F54" s="71" t="s">
        <v>3186</v>
      </c>
      <c r="G54" s="71" t="s">
        <v>3187</v>
      </c>
      <c r="H54" s="72" t="s">
        <v>3593</v>
      </c>
      <c r="I54" s="76">
        <f>((E54/1111)+1)/24</f>
        <v>0.13535103510351035</v>
      </c>
      <c r="J54" s="76">
        <v>0</v>
      </c>
      <c r="K54" s="71">
        <v>46</v>
      </c>
      <c r="L54" s="71" t="s">
        <v>449</v>
      </c>
      <c r="M54" s="79">
        <v>46157</v>
      </c>
      <c r="N54" s="71" t="s">
        <v>3614</v>
      </c>
      <c r="P54" s="50"/>
      <c r="Q54" s="50"/>
      <c r="R54" s="50"/>
    </row>
    <row r="55" spans="1:18" ht="90" x14ac:dyDescent="0.25">
      <c r="A55" s="71">
        <v>17</v>
      </c>
      <c r="B55" s="32" t="s">
        <v>3572</v>
      </c>
      <c r="C55" s="32" t="s">
        <v>3583</v>
      </c>
      <c r="D55" s="32" t="s">
        <v>3583</v>
      </c>
      <c r="E55" s="71">
        <f>SUMIFS('Körplan Driftplatser'!$J$9:$J$1388,'Körplan Driftplatser'!$E$9:$E$1388,'Kör- och arbetstid'!B55,'Körplan Driftplatser'!$F$9:$F$1388,'Kör- och arbetstid'!C55)</f>
        <v>0</v>
      </c>
      <c r="F55" s="32"/>
      <c r="G55" s="32"/>
      <c r="H55" s="72" t="s">
        <v>3593</v>
      </c>
      <c r="I55" s="76">
        <v>0</v>
      </c>
      <c r="J55" s="75">
        <v>2.0833333333333332E-2</v>
      </c>
      <c r="K55" s="32">
        <v>47</v>
      </c>
      <c r="L55" s="32" t="s">
        <v>449</v>
      </c>
      <c r="M55" s="79">
        <v>46157</v>
      </c>
      <c r="N55" s="32" t="s">
        <v>3614</v>
      </c>
      <c r="P55" s="50"/>
      <c r="Q55" s="50"/>
      <c r="R55" s="50"/>
    </row>
    <row r="56" spans="1:18" ht="90" x14ac:dyDescent="0.25">
      <c r="A56" s="71">
        <v>17</v>
      </c>
      <c r="B56" s="71" t="s">
        <v>545</v>
      </c>
      <c r="C56" s="71" t="s">
        <v>3582</v>
      </c>
      <c r="D56" s="71" t="s">
        <v>3582</v>
      </c>
      <c r="E56" s="71">
        <f>SUMIFS('Körplan Driftplatser'!$J$9:$J$1388,'Körplan Driftplatser'!$E$9:$E$1388,'Kör- och arbetstid'!B56,'Körplan Driftplatser'!$F$9:$F$1388,'Kör- och arbetstid'!C56)</f>
        <v>1627</v>
      </c>
      <c r="F56" s="71" t="s">
        <v>3188</v>
      </c>
      <c r="G56" s="71" t="s">
        <v>3189</v>
      </c>
      <c r="H56" s="72" t="s">
        <v>3593</v>
      </c>
      <c r="I56" s="76">
        <f>((E56/1111)+1)/24</f>
        <v>0.10268526852685268</v>
      </c>
      <c r="J56" s="76">
        <v>0</v>
      </c>
      <c r="K56" s="71">
        <v>48</v>
      </c>
      <c r="L56" s="71" t="s">
        <v>449</v>
      </c>
      <c r="M56" s="79">
        <v>46157</v>
      </c>
      <c r="N56" s="71" t="s">
        <v>3614</v>
      </c>
      <c r="P56" s="50"/>
      <c r="Q56" s="50"/>
      <c r="R56" s="50"/>
    </row>
    <row r="57" spans="1:18" ht="120" x14ac:dyDescent="0.25">
      <c r="A57" s="71">
        <v>18</v>
      </c>
      <c r="B57" s="71" t="s">
        <v>554</v>
      </c>
      <c r="C57" s="71" t="s">
        <v>3582</v>
      </c>
      <c r="D57" s="71" t="s">
        <v>3582</v>
      </c>
      <c r="E57" s="71">
        <f>SUMIFS('Körplan Driftplatser'!$J$9:$J$1388,'Körplan Driftplatser'!$E$9:$E$1388,'Kör- och arbetstid'!B57,'Körplan Driftplatser'!$F$9:$F$1388,'Kör- och arbetstid'!C57)</f>
        <v>6430</v>
      </c>
      <c r="F57" s="71" t="s">
        <v>3190</v>
      </c>
      <c r="G57" s="71" t="s">
        <v>3191</v>
      </c>
      <c r="H57" s="72" t="s">
        <v>3594</v>
      </c>
      <c r="I57" s="76">
        <f>((E57/1111)+1)/24</f>
        <v>0.28281578157815784</v>
      </c>
      <c r="J57" s="76">
        <v>0</v>
      </c>
      <c r="K57" s="71">
        <v>49</v>
      </c>
      <c r="L57" s="71" t="s">
        <v>607</v>
      </c>
      <c r="M57" s="79">
        <v>46158</v>
      </c>
      <c r="N57" s="32" t="s">
        <v>3614</v>
      </c>
      <c r="P57" s="50"/>
      <c r="Q57" s="50"/>
      <c r="R57" s="50"/>
    </row>
    <row r="58" spans="1:18" ht="120" x14ac:dyDescent="0.25">
      <c r="A58" s="71">
        <v>18</v>
      </c>
      <c r="B58" s="32" t="s">
        <v>3572</v>
      </c>
      <c r="C58" s="32" t="s">
        <v>3583</v>
      </c>
      <c r="D58" s="32" t="s">
        <v>3583</v>
      </c>
      <c r="E58" s="71">
        <f>SUMIFS('Körplan Driftplatser'!$J$9:$J$1388,'Körplan Driftplatser'!$E$9:$E$1388,'Kör- och arbetstid'!B58,'Körplan Driftplatser'!$F$9:$F$1388,'Kör- och arbetstid'!C58)</f>
        <v>0</v>
      </c>
      <c r="F58" s="32"/>
      <c r="G58" s="32"/>
      <c r="H58" s="72" t="s">
        <v>3594</v>
      </c>
      <c r="I58" s="76">
        <v>0</v>
      </c>
      <c r="J58" s="75">
        <v>2.0833333333333332E-2</v>
      </c>
      <c r="K58" s="32">
        <v>50</v>
      </c>
      <c r="L58" s="32" t="s">
        <v>607</v>
      </c>
      <c r="M58" s="79">
        <v>46158</v>
      </c>
      <c r="N58" s="71" t="s">
        <v>3614</v>
      </c>
      <c r="P58" s="50"/>
      <c r="Q58" s="50"/>
      <c r="R58" s="50"/>
    </row>
    <row r="59" spans="1:18" ht="120" x14ac:dyDescent="0.25">
      <c r="A59" s="71">
        <v>18</v>
      </c>
      <c r="B59" s="71" t="s">
        <v>583</v>
      </c>
      <c r="C59" s="71" t="s">
        <v>3582</v>
      </c>
      <c r="D59" s="71" t="s">
        <v>3582</v>
      </c>
      <c r="E59" s="71">
        <f>SUMIFS('Körplan Driftplatser'!$J$9:$J$1388,'Körplan Driftplatser'!$E$9:$E$1388,'Kör- och arbetstid'!B59,'Körplan Driftplatser'!$F$9:$F$1388,'Kör- och arbetstid'!C59)</f>
        <v>2287</v>
      </c>
      <c r="F59" s="71" t="s">
        <v>3192</v>
      </c>
      <c r="G59" s="71" t="s">
        <v>3193</v>
      </c>
      <c r="H59" s="72" t="s">
        <v>3594</v>
      </c>
      <c r="I59" s="76">
        <f>((E59/1111)+1)/24</f>
        <v>0.12743774377437744</v>
      </c>
      <c r="J59" s="76">
        <v>0</v>
      </c>
      <c r="K59" s="71">
        <v>51</v>
      </c>
      <c r="L59" s="71" t="s">
        <v>607</v>
      </c>
      <c r="M59" s="79">
        <v>46158</v>
      </c>
      <c r="N59" s="32" t="s">
        <v>3614</v>
      </c>
      <c r="P59" s="50"/>
      <c r="Q59" s="50"/>
      <c r="R59" s="50"/>
    </row>
    <row r="60" spans="1:18" ht="120" x14ac:dyDescent="0.25">
      <c r="A60" s="71">
        <v>19</v>
      </c>
      <c r="B60" s="71" t="s">
        <v>582</v>
      </c>
      <c r="C60" s="71" t="s">
        <v>3582</v>
      </c>
      <c r="D60" s="71" t="s">
        <v>3582</v>
      </c>
      <c r="E60" s="71">
        <f>SUMIFS('Körplan Driftplatser'!$J$9:$J$1388,'Körplan Driftplatser'!$E$9:$E$1388,'Kör- och arbetstid'!B60,'Körplan Driftplatser'!$F$9:$F$1388,'Kör- och arbetstid'!C60)</f>
        <v>1980</v>
      </c>
      <c r="F60" s="71" t="s">
        <v>3194</v>
      </c>
      <c r="G60" s="71" t="s">
        <v>3195</v>
      </c>
      <c r="H60" s="72" t="s">
        <v>3594</v>
      </c>
      <c r="I60" s="76">
        <f>((E60/1111)+1)/24</f>
        <v>0.11592409240924091</v>
      </c>
      <c r="J60" s="76">
        <v>0</v>
      </c>
      <c r="K60" s="71">
        <v>52</v>
      </c>
      <c r="L60" s="71" t="s">
        <v>607</v>
      </c>
      <c r="M60" s="79">
        <v>46159</v>
      </c>
      <c r="N60" s="71" t="s">
        <v>3614</v>
      </c>
      <c r="P60" s="50"/>
      <c r="Q60" s="50"/>
      <c r="R60" s="50"/>
    </row>
    <row r="61" spans="1:18" ht="120" x14ac:dyDescent="0.25">
      <c r="A61" s="71">
        <v>19</v>
      </c>
      <c r="B61" s="32" t="s">
        <v>3572</v>
      </c>
      <c r="C61" s="32" t="s">
        <v>3583</v>
      </c>
      <c r="D61" s="32" t="s">
        <v>3583</v>
      </c>
      <c r="E61" s="71">
        <f>SUMIFS('Körplan Driftplatser'!$J$9:$J$1388,'Körplan Driftplatser'!$E$9:$E$1388,'Kör- och arbetstid'!B61,'Körplan Driftplatser'!$F$9:$F$1388,'Kör- och arbetstid'!C61)</f>
        <v>0</v>
      </c>
      <c r="F61" s="32"/>
      <c r="G61" s="32"/>
      <c r="H61" s="72" t="s">
        <v>3594</v>
      </c>
      <c r="I61" s="76">
        <v>0</v>
      </c>
      <c r="J61" s="75">
        <v>7.0833333333333338E-3</v>
      </c>
      <c r="K61" s="32">
        <v>53</v>
      </c>
      <c r="L61" s="32" t="s">
        <v>607</v>
      </c>
      <c r="M61" s="79">
        <v>46159</v>
      </c>
      <c r="N61" s="32" t="s">
        <v>3614</v>
      </c>
      <c r="P61" s="50"/>
      <c r="Q61" s="50"/>
      <c r="R61" s="50"/>
    </row>
    <row r="62" spans="1:18" ht="120" x14ac:dyDescent="0.25">
      <c r="A62" s="71">
        <v>19</v>
      </c>
      <c r="B62" s="71" t="s">
        <v>608</v>
      </c>
      <c r="C62" s="71" t="s">
        <v>3582</v>
      </c>
      <c r="D62" s="71" t="s">
        <v>3582</v>
      </c>
      <c r="E62" s="71">
        <f>SUMIFS('Körplan Driftplatser'!$J$9:$J$1388,'Körplan Driftplatser'!$E$9:$E$1388,'Kör- och arbetstid'!B62,'Körplan Driftplatser'!$F$9:$F$1388,'Kör- och arbetstid'!C62)</f>
        <v>753</v>
      </c>
      <c r="F62" s="71" t="s">
        <v>3196</v>
      </c>
      <c r="G62" s="71" t="s">
        <v>3197</v>
      </c>
      <c r="H62" s="72" t="s">
        <v>3594</v>
      </c>
      <c r="I62" s="76">
        <f>((E62/1111)+1)/24</f>
        <v>6.9906990699069901E-2</v>
      </c>
      <c r="J62" s="76">
        <v>0</v>
      </c>
      <c r="K62" s="71">
        <v>54</v>
      </c>
      <c r="L62" s="71" t="s">
        <v>607</v>
      </c>
      <c r="M62" s="79">
        <v>46159</v>
      </c>
      <c r="N62" s="71" t="s">
        <v>3614</v>
      </c>
      <c r="P62" s="50"/>
      <c r="Q62" s="50"/>
      <c r="R62" s="50"/>
    </row>
    <row r="63" spans="1:18" ht="120" x14ac:dyDescent="0.25">
      <c r="A63" s="71">
        <v>19</v>
      </c>
      <c r="B63" s="32" t="s">
        <v>3572</v>
      </c>
      <c r="C63" s="32" t="s">
        <v>3583</v>
      </c>
      <c r="D63" s="32" t="s">
        <v>3583</v>
      </c>
      <c r="E63" s="71">
        <f>SUMIFS('Körplan Driftplatser'!$J$9:$J$1388,'Körplan Driftplatser'!$E$9:$E$1388,'Kör- och arbetstid'!B63,'Körplan Driftplatser'!$F$9:$F$1388,'Kör- och arbetstid'!C63)</f>
        <v>0</v>
      </c>
      <c r="F63" s="32"/>
      <c r="G63" s="32"/>
      <c r="H63" s="72" t="s">
        <v>3594</v>
      </c>
      <c r="I63" s="76">
        <v>0</v>
      </c>
      <c r="J63" s="75">
        <v>7.0833333333333338E-3</v>
      </c>
      <c r="K63" s="32">
        <v>55</v>
      </c>
      <c r="L63" s="32" t="s">
        <v>607</v>
      </c>
      <c r="M63" s="79">
        <v>46159</v>
      </c>
      <c r="N63" s="32" t="s">
        <v>3614</v>
      </c>
      <c r="P63" s="50"/>
      <c r="Q63" s="50"/>
      <c r="R63" s="50"/>
    </row>
    <row r="64" spans="1:18" ht="120" x14ac:dyDescent="0.25">
      <c r="A64" s="71">
        <v>19</v>
      </c>
      <c r="B64" s="71" t="s">
        <v>611</v>
      </c>
      <c r="C64" s="71" t="s">
        <v>3582</v>
      </c>
      <c r="D64" s="71" t="s">
        <v>3582</v>
      </c>
      <c r="E64" s="71">
        <f>SUMIFS('Körplan Driftplatser'!$J$9:$J$1388,'Körplan Driftplatser'!$E$9:$E$1388,'Kör- och arbetstid'!B64,'Körplan Driftplatser'!$F$9:$F$1388,'Kör- och arbetstid'!C64)</f>
        <v>757</v>
      </c>
      <c r="F64" s="71" t="s">
        <v>3198</v>
      </c>
      <c r="G64" s="71" t="s">
        <v>3199</v>
      </c>
      <c r="H64" s="72" t="s">
        <v>3594</v>
      </c>
      <c r="I64" s="76">
        <f>((E64/1111)+1)/24</f>
        <v>7.0057005700570052E-2</v>
      </c>
      <c r="J64" s="76">
        <v>0</v>
      </c>
      <c r="K64" s="71">
        <v>56</v>
      </c>
      <c r="L64" s="71" t="s">
        <v>607</v>
      </c>
      <c r="M64" s="79">
        <v>46159</v>
      </c>
      <c r="N64" s="71" t="s">
        <v>3614</v>
      </c>
      <c r="P64" s="50"/>
      <c r="Q64" s="50"/>
      <c r="R64" s="50"/>
    </row>
    <row r="65" spans="1:18" ht="120" x14ac:dyDescent="0.25">
      <c r="A65" s="71">
        <v>19</v>
      </c>
      <c r="B65" s="32" t="s">
        <v>3572</v>
      </c>
      <c r="C65" s="32" t="s">
        <v>3583</v>
      </c>
      <c r="D65" s="32" t="s">
        <v>3583</v>
      </c>
      <c r="E65" s="71">
        <f>SUMIFS('Körplan Driftplatser'!$J$9:$J$1388,'Körplan Driftplatser'!$E$9:$E$1388,'Kör- och arbetstid'!B65,'Körplan Driftplatser'!$F$9:$F$1388,'Kör- och arbetstid'!C65)</f>
        <v>0</v>
      </c>
      <c r="F65" s="32"/>
      <c r="G65" s="32"/>
      <c r="H65" s="72" t="s">
        <v>3594</v>
      </c>
      <c r="I65" s="76">
        <v>0</v>
      </c>
      <c r="J65" s="75">
        <v>2.8333333333333335E-2</v>
      </c>
      <c r="K65" s="32">
        <v>57</v>
      </c>
      <c r="L65" s="32" t="s">
        <v>607</v>
      </c>
      <c r="M65" s="79">
        <v>46159</v>
      </c>
      <c r="N65" s="32" t="s">
        <v>3614</v>
      </c>
      <c r="P65" s="50"/>
      <c r="Q65" s="50"/>
      <c r="R65" s="50"/>
    </row>
    <row r="66" spans="1:18" ht="120" x14ac:dyDescent="0.25">
      <c r="A66" s="71">
        <v>19</v>
      </c>
      <c r="B66" s="71" t="s">
        <v>614</v>
      </c>
      <c r="C66" s="71" t="s">
        <v>3582</v>
      </c>
      <c r="D66" s="71" t="s">
        <v>3582</v>
      </c>
      <c r="E66" s="71">
        <f>SUMIFS('Körplan Driftplatser'!$J$9:$J$1388,'Körplan Driftplatser'!$E$9:$E$1388,'Kör- och arbetstid'!B66,'Körplan Driftplatser'!$F$9:$F$1388,'Kör- och arbetstid'!C66)</f>
        <v>1292</v>
      </c>
      <c r="F66" s="71" t="s">
        <v>3200</v>
      </c>
      <c r="G66" s="71" t="s">
        <v>3201</v>
      </c>
      <c r="H66" s="72" t="s">
        <v>3594</v>
      </c>
      <c r="I66" s="76">
        <f>((E66/1111)+1)/24</f>
        <v>9.0121512151215111E-2</v>
      </c>
      <c r="J66" s="76">
        <v>0</v>
      </c>
      <c r="K66" s="71">
        <v>58</v>
      </c>
      <c r="L66" s="71" t="s">
        <v>607</v>
      </c>
      <c r="M66" s="79">
        <v>46159</v>
      </c>
      <c r="N66" s="71" t="s">
        <v>3614</v>
      </c>
      <c r="P66" s="50"/>
      <c r="Q66" s="50"/>
      <c r="R66" s="50"/>
    </row>
    <row r="67" spans="1:18" ht="120" x14ac:dyDescent="0.25">
      <c r="A67" s="71">
        <v>20</v>
      </c>
      <c r="B67" s="71" t="s">
        <v>620</v>
      </c>
      <c r="C67" s="71" t="s">
        <v>3582</v>
      </c>
      <c r="D67" s="71" t="s">
        <v>3582</v>
      </c>
      <c r="E67" s="71">
        <f>SUMIFS('Körplan Driftplatser'!$J$9:$J$1388,'Körplan Driftplatser'!$E$9:$E$1388,'Kör- och arbetstid'!B67,'Körplan Driftplatser'!$F$9:$F$1388,'Kör- och arbetstid'!C67)</f>
        <v>2545</v>
      </c>
      <c r="F67" s="71" t="s">
        <v>3202</v>
      </c>
      <c r="G67" s="71" t="s">
        <v>3203</v>
      </c>
      <c r="H67" s="72" t="s">
        <v>3594</v>
      </c>
      <c r="I67" s="76">
        <f>((E67/1111)+1)/24</f>
        <v>0.13711371137113712</v>
      </c>
      <c r="J67" s="76">
        <v>0</v>
      </c>
      <c r="K67" s="71">
        <v>59</v>
      </c>
      <c r="L67" s="71" t="s">
        <v>607</v>
      </c>
      <c r="M67" s="79">
        <v>46160</v>
      </c>
      <c r="N67" s="32" t="s">
        <v>3614</v>
      </c>
      <c r="P67" s="50"/>
      <c r="Q67" s="50"/>
      <c r="R67" s="50"/>
    </row>
    <row r="68" spans="1:18" ht="120" x14ac:dyDescent="0.25">
      <c r="A68" s="71">
        <v>20</v>
      </c>
      <c r="B68" s="32" t="s">
        <v>3572</v>
      </c>
      <c r="C68" s="32" t="s">
        <v>3583</v>
      </c>
      <c r="D68" s="32" t="s">
        <v>3583</v>
      </c>
      <c r="E68" s="71">
        <f>SUMIFS('Körplan Driftplatser'!$J$9:$J$1388,'Körplan Driftplatser'!$E$9:$E$1388,'Kör- och arbetstid'!B68,'Körplan Driftplatser'!$F$9:$F$1388,'Kör- och arbetstid'!C68)</f>
        <v>0</v>
      </c>
      <c r="F68" s="32"/>
      <c r="G68" s="32"/>
      <c r="H68" s="72" t="s">
        <v>3594</v>
      </c>
      <c r="I68" s="76">
        <v>0</v>
      </c>
      <c r="J68" s="75">
        <v>2.7083333333333334E-2</v>
      </c>
      <c r="K68" s="32">
        <v>60</v>
      </c>
      <c r="L68" s="32" t="s">
        <v>607</v>
      </c>
      <c r="M68" s="79">
        <v>46160</v>
      </c>
      <c r="N68" s="71" t="s">
        <v>3614</v>
      </c>
      <c r="P68" s="50"/>
      <c r="Q68" s="50"/>
      <c r="R68" s="50"/>
    </row>
    <row r="69" spans="1:18" ht="120" x14ac:dyDescent="0.25">
      <c r="A69" s="71">
        <v>20</v>
      </c>
      <c r="B69" s="71" t="s">
        <v>628</v>
      </c>
      <c r="C69" s="71" t="s">
        <v>3582</v>
      </c>
      <c r="D69" s="71" t="s">
        <v>3582</v>
      </c>
      <c r="E69" s="71">
        <f>SUMIFS('Körplan Driftplatser'!$J$9:$J$1388,'Körplan Driftplatser'!$E$9:$E$1388,'Kör- och arbetstid'!B69,'Körplan Driftplatser'!$F$9:$F$1388,'Kör- och arbetstid'!C69)</f>
        <v>1054</v>
      </c>
      <c r="F69" s="71" t="s">
        <v>3204</v>
      </c>
      <c r="G69" s="71" t="s">
        <v>3205</v>
      </c>
      <c r="H69" s="72" t="s">
        <v>3594</v>
      </c>
      <c r="I69" s="76">
        <f>((E69/1111)+1)/24</f>
        <v>8.11956195619562E-2</v>
      </c>
      <c r="J69" s="76">
        <v>0</v>
      </c>
      <c r="K69" s="71">
        <v>61</v>
      </c>
      <c r="L69" s="71" t="s">
        <v>607</v>
      </c>
      <c r="M69" s="79">
        <v>46160</v>
      </c>
      <c r="N69" s="32" t="s">
        <v>3614</v>
      </c>
      <c r="P69" s="50"/>
      <c r="Q69" s="50"/>
      <c r="R69" s="50"/>
    </row>
    <row r="70" spans="1:18" ht="120" x14ac:dyDescent="0.25">
      <c r="A70" s="71">
        <v>20</v>
      </c>
      <c r="B70" s="32" t="s">
        <v>3572</v>
      </c>
      <c r="C70" s="32" t="s">
        <v>3583</v>
      </c>
      <c r="D70" s="32" t="s">
        <v>3583</v>
      </c>
      <c r="E70" s="71">
        <f>SUMIFS('Körplan Driftplatser'!$J$9:$J$1388,'Körplan Driftplatser'!$E$9:$E$1388,'Kör- och arbetstid'!B70,'Körplan Driftplatser'!$F$9:$F$1388,'Kör- och arbetstid'!C70)</f>
        <v>0</v>
      </c>
      <c r="F70" s="32"/>
      <c r="G70" s="32"/>
      <c r="H70" s="72" t="s">
        <v>3594</v>
      </c>
      <c r="I70" s="76">
        <v>0</v>
      </c>
      <c r="J70" s="75">
        <v>2.7083333333333334E-2</v>
      </c>
      <c r="K70" s="32">
        <v>62</v>
      </c>
      <c r="L70" s="32" t="s">
        <v>607</v>
      </c>
      <c r="M70" s="79">
        <v>46160</v>
      </c>
      <c r="N70" s="71" t="s">
        <v>3614</v>
      </c>
      <c r="P70" s="50"/>
      <c r="Q70" s="50"/>
      <c r="R70" s="50"/>
    </row>
    <row r="71" spans="1:18" ht="120" x14ac:dyDescent="0.25">
      <c r="A71" s="71">
        <v>20</v>
      </c>
      <c r="B71" s="71" t="s">
        <v>693</v>
      </c>
      <c r="C71" s="71" t="s">
        <v>3582</v>
      </c>
      <c r="D71" s="71" t="s">
        <v>3582</v>
      </c>
      <c r="E71" s="71">
        <f>SUMIFS('Körplan Driftplatser'!$J$9:$J$1388,'Körplan Driftplatser'!$E$9:$E$1388,'Kör- och arbetstid'!B71,'Körplan Driftplatser'!$F$9:$F$1388,'Kör- och arbetstid'!C71)</f>
        <v>296</v>
      </c>
      <c r="F71" s="71" t="s">
        <v>3208</v>
      </c>
      <c r="G71" s="71" t="s">
        <v>3209</v>
      </c>
      <c r="H71" s="72" t="s">
        <v>3594</v>
      </c>
      <c r="I71" s="76">
        <f>((E71/1111)+1)/24</f>
        <v>5.2767776777677765E-2</v>
      </c>
      <c r="J71" s="76">
        <v>0</v>
      </c>
      <c r="K71" s="71">
        <v>63</v>
      </c>
      <c r="L71" s="71" t="s">
        <v>607</v>
      </c>
      <c r="M71" s="79">
        <v>46160</v>
      </c>
      <c r="N71" s="32" t="s">
        <v>3614</v>
      </c>
      <c r="P71" s="50"/>
      <c r="Q71" s="50"/>
      <c r="R71" s="50"/>
    </row>
    <row r="72" spans="1:18" ht="120" x14ac:dyDescent="0.25">
      <c r="A72" s="71">
        <v>21</v>
      </c>
      <c r="B72" s="71" t="s">
        <v>639</v>
      </c>
      <c r="C72" s="71" t="s">
        <v>3582</v>
      </c>
      <c r="D72" s="71" t="s">
        <v>3582</v>
      </c>
      <c r="E72" s="71">
        <f>SUMIFS('Körplan Driftplatser'!$J$9:$J$1388,'Körplan Driftplatser'!$E$9:$E$1388,'Kör- och arbetstid'!B72,'Körplan Driftplatser'!$F$9:$F$1388,'Kör- och arbetstid'!C72)</f>
        <v>8608</v>
      </c>
      <c r="F72" s="71" t="s">
        <v>3206</v>
      </c>
      <c r="G72" s="71" t="s">
        <v>3207</v>
      </c>
      <c r="H72" s="72" t="s">
        <v>3594</v>
      </c>
      <c r="I72" s="76">
        <f>((E72/1111)+1)/24</f>
        <v>0.36449894989498954</v>
      </c>
      <c r="J72" s="76">
        <v>0</v>
      </c>
      <c r="K72" s="71">
        <v>64</v>
      </c>
      <c r="L72" s="71" t="s">
        <v>607</v>
      </c>
      <c r="M72" s="79">
        <v>46161</v>
      </c>
      <c r="N72" s="71" t="s">
        <v>3614</v>
      </c>
      <c r="P72" s="50"/>
      <c r="Q72" s="50"/>
      <c r="R72" s="50"/>
    </row>
    <row r="73" spans="1:18" ht="150" x14ac:dyDescent="0.25">
      <c r="A73" s="71">
        <v>22</v>
      </c>
      <c r="B73" s="71" t="s">
        <v>699</v>
      </c>
      <c r="C73" s="71" t="s">
        <v>3582</v>
      </c>
      <c r="D73" s="71" t="s">
        <v>3582</v>
      </c>
      <c r="E73" s="71">
        <f>SUMIFS('Körplan Driftplatser'!$J$9:$J$1388,'Körplan Driftplatser'!$E$9:$E$1388,'Kör- och arbetstid'!B73,'Körplan Driftplatser'!$F$9:$F$1388,'Kör- och arbetstid'!C73)</f>
        <v>354</v>
      </c>
      <c r="F73" s="71" t="s">
        <v>3210</v>
      </c>
      <c r="G73" s="71" t="s">
        <v>3211</v>
      </c>
      <c r="H73" s="72" t="s">
        <v>3595</v>
      </c>
      <c r="I73" s="76">
        <f>((E73/1111)+1)/24</f>
        <v>5.4942994299429948E-2</v>
      </c>
      <c r="J73" s="76">
        <v>0</v>
      </c>
      <c r="K73" s="71">
        <v>65</v>
      </c>
      <c r="L73" s="71" t="s">
        <v>737</v>
      </c>
      <c r="M73" s="79">
        <v>46162</v>
      </c>
      <c r="N73" s="71" t="s">
        <v>3615</v>
      </c>
      <c r="P73" s="50"/>
      <c r="Q73" s="50"/>
      <c r="R73" s="50"/>
    </row>
    <row r="74" spans="1:18" ht="150" x14ac:dyDescent="0.25">
      <c r="A74" s="71">
        <v>22</v>
      </c>
      <c r="B74" s="32" t="s">
        <v>3572</v>
      </c>
      <c r="C74" s="32" t="s">
        <v>3583</v>
      </c>
      <c r="D74" s="32" t="s">
        <v>3583</v>
      </c>
      <c r="E74" s="71">
        <f>SUMIFS('Körplan Driftplatser'!$J$9:$J$1388,'Körplan Driftplatser'!$E$9:$E$1388,'Kör- och arbetstid'!B74,'Körplan Driftplatser'!$F$9:$F$1388,'Kör- och arbetstid'!C74)</f>
        <v>0</v>
      </c>
      <c r="F74" s="32"/>
      <c r="G74" s="32"/>
      <c r="H74" s="72" t="s">
        <v>3595</v>
      </c>
      <c r="I74" s="76">
        <v>0</v>
      </c>
      <c r="J74" s="75">
        <v>1.375E-2</v>
      </c>
      <c r="K74" s="32">
        <v>66</v>
      </c>
      <c r="L74" s="32" t="s">
        <v>737</v>
      </c>
      <c r="M74" s="79">
        <v>46162</v>
      </c>
      <c r="N74" s="71" t="s">
        <v>3615</v>
      </c>
      <c r="P74" s="50"/>
      <c r="Q74" s="50"/>
      <c r="R74" s="50"/>
    </row>
    <row r="75" spans="1:18" ht="150" x14ac:dyDescent="0.25">
      <c r="A75" s="71">
        <v>22</v>
      </c>
      <c r="B75" s="71" t="s">
        <v>698</v>
      </c>
      <c r="C75" s="71" t="s">
        <v>3582</v>
      </c>
      <c r="D75" s="71" t="s">
        <v>3582</v>
      </c>
      <c r="E75" s="71">
        <f>SUMIFS('Körplan Driftplatser'!$J$9:$J$1388,'Körplan Driftplatser'!$E$9:$E$1388,'Kör- och arbetstid'!B75,'Körplan Driftplatser'!$F$9:$F$1388,'Kör- och arbetstid'!C75)</f>
        <v>4594</v>
      </c>
      <c r="F75" s="71" t="s">
        <v>3212</v>
      </c>
      <c r="G75" s="71" t="s">
        <v>3213</v>
      </c>
      <c r="H75" s="72" t="s">
        <v>3595</v>
      </c>
      <c r="I75" s="76">
        <f>((E75/1111)+1)/24</f>
        <v>0.21395889588958897</v>
      </c>
      <c r="J75" s="76">
        <v>0</v>
      </c>
      <c r="K75" s="71">
        <v>67</v>
      </c>
      <c r="L75" s="71" t="s">
        <v>737</v>
      </c>
      <c r="M75" s="79">
        <v>46162</v>
      </c>
      <c r="N75" s="71" t="s">
        <v>3615</v>
      </c>
      <c r="P75" s="50"/>
      <c r="Q75" s="50"/>
      <c r="R75" s="50"/>
    </row>
    <row r="76" spans="1:18" ht="150" x14ac:dyDescent="0.25">
      <c r="A76" s="71">
        <v>22</v>
      </c>
      <c r="B76" s="32" t="s">
        <v>3572</v>
      </c>
      <c r="C76" s="32" t="s">
        <v>3583</v>
      </c>
      <c r="D76" s="32" t="s">
        <v>3583</v>
      </c>
      <c r="E76" s="71">
        <f>SUMIFS('Körplan Driftplatser'!$J$9:$J$1388,'Körplan Driftplatser'!$E$9:$E$1388,'Kör- och arbetstid'!B76,'Körplan Driftplatser'!$F$9:$F$1388,'Kör- och arbetstid'!C76)</f>
        <v>0</v>
      </c>
      <c r="F76" s="32"/>
      <c r="G76" s="32"/>
      <c r="H76" s="72" t="s">
        <v>3595</v>
      </c>
      <c r="I76" s="76">
        <v>0</v>
      </c>
      <c r="J76" s="75">
        <v>1.375E-2</v>
      </c>
      <c r="K76" s="32">
        <v>68</v>
      </c>
      <c r="L76" s="32" t="s">
        <v>737</v>
      </c>
      <c r="M76" s="79">
        <v>46162</v>
      </c>
      <c r="N76" s="71" t="s">
        <v>3615</v>
      </c>
      <c r="P76" s="50"/>
      <c r="Q76" s="50"/>
      <c r="R76" s="50"/>
    </row>
    <row r="77" spans="1:18" ht="150" x14ac:dyDescent="0.25">
      <c r="A77" s="71">
        <v>22</v>
      </c>
      <c r="B77" s="71" t="s">
        <v>724</v>
      </c>
      <c r="C77" s="71" t="s">
        <v>3582</v>
      </c>
      <c r="D77" s="71" t="s">
        <v>3582</v>
      </c>
      <c r="E77" s="71">
        <f>SUMIFS('Körplan Driftplatser'!$J$9:$J$1388,'Körplan Driftplatser'!$E$9:$E$1388,'Kör- och arbetstid'!B77,'Körplan Driftplatser'!$F$9:$F$1388,'Kör- och arbetstid'!C77)</f>
        <v>795</v>
      </c>
      <c r="F77" s="71" t="s">
        <v>3214</v>
      </c>
      <c r="G77" s="71" t="s">
        <v>3215</v>
      </c>
      <c r="H77" s="72" t="s">
        <v>3595</v>
      </c>
      <c r="I77" s="76">
        <f>((E77/1111)+1)/24</f>
        <v>7.1482148214821475E-2</v>
      </c>
      <c r="J77" s="76">
        <v>0</v>
      </c>
      <c r="K77" s="71">
        <v>69</v>
      </c>
      <c r="L77" s="71" t="s">
        <v>737</v>
      </c>
      <c r="M77" s="79">
        <v>46162</v>
      </c>
      <c r="N77" s="71" t="s">
        <v>3615</v>
      </c>
      <c r="P77" s="50"/>
      <c r="Q77" s="50"/>
      <c r="R77" s="50"/>
    </row>
    <row r="78" spans="1:18" ht="150" x14ac:dyDescent="0.25">
      <c r="A78" s="71">
        <v>23</v>
      </c>
      <c r="B78" s="71" t="s">
        <v>729</v>
      </c>
      <c r="C78" s="71" t="s">
        <v>3582</v>
      </c>
      <c r="D78" s="71" t="s">
        <v>3582</v>
      </c>
      <c r="E78" s="71">
        <f>SUMIFS('Körplan Driftplatser'!$J$9:$J$1388,'Körplan Driftplatser'!$E$9:$E$1388,'Kör- och arbetstid'!B78,'Körplan Driftplatser'!$F$9:$F$1388,'Kör- och arbetstid'!C78)</f>
        <v>1028</v>
      </c>
      <c r="F78" s="71" t="s">
        <v>3216</v>
      </c>
      <c r="G78" s="71" t="s">
        <v>3217</v>
      </c>
      <c r="H78" s="72" t="s">
        <v>3595</v>
      </c>
      <c r="I78" s="76">
        <f>((E78/1111)+1)/24</f>
        <v>8.0220522052205215E-2</v>
      </c>
      <c r="J78" s="76">
        <v>0</v>
      </c>
      <c r="K78" s="71">
        <v>70</v>
      </c>
      <c r="L78" s="71" t="s">
        <v>737</v>
      </c>
      <c r="M78" s="79">
        <v>46163</v>
      </c>
      <c r="N78" s="71" t="s">
        <v>3615</v>
      </c>
      <c r="P78" s="50"/>
      <c r="Q78" s="50"/>
      <c r="R78" s="50"/>
    </row>
    <row r="79" spans="1:18" ht="150" x14ac:dyDescent="0.25">
      <c r="A79" s="71">
        <v>23</v>
      </c>
      <c r="B79" s="32" t="s">
        <v>3572</v>
      </c>
      <c r="C79" s="32" t="s">
        <v>3583</v>
      </c>
      <c r="D79" s="32" t="s">
        <v>3583</v>
      </c>
      <c r="E79" s="71">
        <f>SUMIFS('Körplan Driftplatser'!$J$9:$J$1388,'Körplan Driftplatser'!$E$9:$E$1388,'Kör- och arbetstid'!B79,'Körplan Driftplatser'!$F$9:$F$1388,'Kör- och arbetstid'!C79)</f>
        <v>0</v>
      </c>
      <c r="F79" s="32"/>
      <c r="G79" s="32"/>
      <c r="H79" s="72" t="s">
        <v>3595</v>
      </c>
      <c r="I79" s="76">
        <v>0</v>
      </c>
      <c r="J79" s="75">
        <v>4.1666666666666664E-2</v>
      </c>
      <c r="K79" s="32">
        <v>71</v>
      </c>
      <c r="L79" s="32" t="s">
        <v>737</v>
      </c>
      <c r="M79" s="79">
        <v>46163</v>
      </c>
      <c r="N79" s="71" t="s">
        <v>3615</v>
      </c>
      <c r="P79" s="50"/>
      <c r="Q79" s="50"/>
      <c r="R79" s="50"/>
    </row>
    <row r="80" spans="1:18" ht="150" x14ac:dyDescent="0.25">
      <c r="A80" s="71">
        <v>23</v>
      </c>
      <c r="B80" s="71" t="s">
        <v>737</v>
      </c>
      <c r="C80" s="71" t="s">
        <v>3582</v>
      </c>
      <c r="D80" s="71" t="s">
        <v>3582</v>
      </c>
      <c r="E80" s="71">
        <f>SUMIFS('Körplan Driftplatser'!$J$9:$J$1388,'Körplan Driftplatser'!$E$9:$E$1388,'Kör- och arbetstid'!B80,'Körplan Driftplatser'!$F$9:$F$1388,'Kör- och arbetstid'!C80)</f>
        <v>621</v>
      </c>
      <c r="F80" s="71" t="s">
        <v>3218</v>
      </c>
      <c r="G80" s="71" t="s">
        <v>3219</v>
      </c>
      <c r="H80" s="72" t="s">
        <v>3595</v>
      </c>
      <c r="I80" s="76">
        <f>((E80/1111)+1)/24</f>
        <v>6.495649564956496E-2</v>
      </c>
      <c r="J80" s="76">
        <v>0</v>
      </c>
      <c r="K80" s="71">
        <v>72</v>
      </c>
      <c r="L80" s="71" t="s">
        <v>737</v>
      </c>
      <c r="M80" s="79">
        <v>46163</v>
      </c>
      <c r="N80" s="71" t="s">
        <v>3615</v>
      </c>
      <c r="P80" s="50"/>
      <c r="Q80" s="50"/>
      <c r="R80" s="50"/>
    </row>
    <row r="81" spans="1:18" ht="150" x14ac:dyDescent="0.25">
      <c r="A81" s="71">
        <v>23</v>
      </c>
      <c r="B81" s="32" t="s">
        <v>3572</v>
      </c>
      <c r="C81" s="32" t="s">
        <v>3583</v>
      </c>
      <c r="D81" s="32" t="s">
        <v>3583</v>
      </c>
      <c r="E81" s="71">
        <f>SUMIFS('Körplan Driftplatser'!$J$9:$J$1388,'Körplan Driftplatser'!$E$9:$E$1388,'Kör- och arbetstid'!B81,'Körplan Driftplatser'!$F$9:$F$1388,'Kör- och arbetstid'!C81)</f>
        <v>0</v>
      </c>
      <c r="F81" s="32"/>
      <c r="G81" s="32"/>
      <c r="H81" s="72" t="s">
        <v>3595</v>
      </c>
      <c r="I81" s="76">
        <v>0</v>
      </c>
      <c r="J81" s="75">
        <v>1.4166666666666668E-2</v>
      </c>
      <c r="K81" s="32">
        <v>73</v>
      </c>
      <c r="L81" s="32" t="s">
        <v>737</v>
      </c>
      <c r="M81" s="79">
        <v>46163</v>
      </c>
      <c r="N81" s="71" t="s">
        <v>3615</v>
      </c>
      <c r="P81" s="50"/>
      <c r="Q81" s="50"/>
      <c r="R81" s="50"/>
    </row>
    <row r="82" spans="1:18" ht="150" x14ac:dyDescent="0.25">
      <c r="A82" s="71">
        <v>23</v>
      </c>
      <c r="B82" s="71" t="s">
        <v>744</v>
      </c>
      <c r="C82" s="71" t="s">
        <v>3582</v>
      </c>
      <c r="D82" s="71" t="s">
        <v>3582</v>
      </c>
      <c r="E82" s="71">
        <f>SUMIFS('Körplan Driftplatser'!$J$9:$J$1388,'Körplan Driftplatser'!$E$9:$E$1388,'Kör- och arbetstid'!B82,'Körplan Driftplatser'!$F$9:$F$1388,'Kör- och arbetstid'!C82)</f>
        <v>632</v>
      </c>
      <c r="F82" s="71" t="s">
        <v>3220</v>
      </c>
      <c r="G82" s="71" t="s">
        <v>3221</v>
      </c>
      <c r="H82" s="72" t="s">
        <v>3595</v>
      </c>
      <c r="I82" s="76">
        <f>((E82/1111)+1)/24</f>
        <v>6.5369036903690378E-2</v>
      </c>
      <c r="J82" s="76">
        <v>0</v>
      </c>
      <c r="K82" s="71">
        <v>74</v>
      </c>
      <c r="L82" s="71" t="s">
        <v>737</v>
      </c>
      <c r="M82" s="79">
        <v>46163</v>
      </c>
      <c r="N82" s="71" t="s">
        <v>3615</v>
      </c>
      <c r="P82" s="50"/>
      <c r="Q82" s="50"/>
      <c r="R82" s="50"/>
    </row>
    <row r="83" spans="1:18" ht="150" x14ac:dyDescent="0.25">
      <c r="A83" s="71">
        <v>23</v>
      </c>
      <c r="B83" s="32" t="s">
        <v>3572</v>
      </c>
      <c r="C83" s="32" t="s">
        <v>3583</v>
      </c>
      <c r="D83" s="32" t="s">
        <v>3583</v>
      </c>
      <c r="E83" s="71">
        <f>SUMIFS('Körplan Driftplatser'!$J$9:$J$1388,'Körplan Driftplatser'!$E$9:$E$1388,'Kör- och arbetstid'!B83,'Körplan Driftplatser'!$F$9:$F$1388,'Kör- och arbetstid'!C83)</f>
        <v>0</v>
      </c>
      <c r="F83" s="32"/>
      <c r="G83" s="32"/>
      <c r="H83" s="72" t="s">
        <v>3595</v>
      </c>
      <c r="I83" s="76">
        <v>0</v>
      </c>
      <c r="J83" s="75">
        <v>1.4166666666666668E-2</v>
      </c>
      <c r="K83" s="32">
        <v>75</v>
      </c>
      <c r="L83" s="32" t="s">
        <v>737</v>
      </c>
      <c r="M83" s="79">
        <v>46163</v>
      </c>
      <c r="N83" s="71" t="s">
        <v>3615</v>
      </c>
      <c r="P83" s="50"/>
      <c r="Q83" s="50"/>
      <c r="R83" s="50"/>
    </row>
    <row r="84" spans="1:18" ht="150" x14ac:dyDescent="0.25">
      <c r="A84" s="71">
        <v>23</v>
      </c>
      <c r="B84" s="71" t="s">
        <v>749</v>
      </c>
      <c r="C84" s="71" t="s">
        <v>3582</v>
      </c>
      <c r="D84" s="71" t="s">
        <v>3582</v>
      </c>
      <c r="E84" s="71">
        <f>SUMIFS('Körplan Driftplatser'!$J$9:$J$1388,'Körplan Driftplatser'!$E$9:$E$1388,'Kör- och arbetstid'!B84,'Körplan Driftplatser'!$F$9:$F$1388,'Kör- och arbetstid'!C84)</f>
        <v>640</v>
      </c>
      <c r="F84" s="71" t="s">
        <v>3222</v>
      </c>
      <c r="G84" s="71" t="s">
        <v>3223</v>
      </c>
      <c r="H84" s="72" t="s">
        <v>3595</v>
      </c>
      <c r="I84" s="76">
        <f>((E84/1111)+1)/24</f>
        <v>6.5669066906690665E-2</v>
      </c>
      <c r="J84" s="76">
        <v>0</v>
      </c>
      <c r="K84" s="71">
        <v>76</v>
      </c>
      <c r="L84" s="71" t="s">
        <v>737</v>
      </c>
      <c r="M84" s="79">
        <v>46163</v>
      </c>
      <c r="N84" s="71" t="s">
        <v>3615</v>
      </c>
      <c r="P84" s="50"/>
      <c r="Q84" s="50"/>
      <c r="R84" s="50"/>
    </row>
    <row r="85" spans="1:18" x14ac:dyDescent="0.25">
      <c r="A85" s="71">
        <v>24</v>
      </c>
      <c r="B85" s="71" t="s">
        <v>826</v>
      </c>
      <c r="C85" s="71" t="s">
        <v>3582</v>
      </c>
      <c r="D85" s="71" t="s">
        <v>3582</v>
      </c>
      <c r="E85" s="71">
        <f>SUMIFS('Körplan Driftplatser'!$J$9:$J$1388,'Körplan Driftplatser'!$E$9:$E$1388,'Kör- och arbetstid'!B85,'Körplan Driftplatser'!$F$9:$F$1388,'Kör- och arbetstid'!C85)</f>
        <v>9819</v>
      </c>
      <c r="F85" s="71" t="s">
        <v>3236</v>
      </c>
      <c r="G85" s="71" t="s">
        <v>3237</v>
      </c>
      <c r="H85" s="72"/>
      <c r="I85" s="76">
        <f>((E85/1111)+1)/24</f>
        <v>0.40991599159915992</v>
      </c>
      <c r="J85" s="76">
        <v>0</v>
      </c>
      <c r="K85" s="71">
        <v>87</v>
      </c>
      <c r="L85" s="71" t="s">
        <v>1039</v>
      </c>
      <c r="M85" s="79">
        <v>46164</v>
      </c>
      <c r="N85" s="71" t="s">
        <v>3615</v>
      </c>
      <c r="P85" s="50"/>
      <c r="Q85" s="50"/>
      <c r="R85" s="50"/>
    </row>
    <row r="86" spans="1:18" x14ac:dyDescent="0.25">
      <c r="A86" s="71">
        <v>25</v>
      </c>
      <c r="B86" s="71" t="s">
        <v>826</v>
      </c>
      <c r="C86" s="71" t="s">
        <v>3584</v>
      </c>
      <c r="D86" s="71" t="s">
        <v>3584</v>
      </c>
      <c r="E86" s="71">
        <f>SUMIFS('Körplan Driftplatser'!$J$9:$J$1388,'Körplan Driftplatser'!$E$9:$E$1388,'Kör- och arbetstid'!B86,'Körplan Driftplatser'!$F$9:$F$1388,'Kör- och arbetstid'!C86)</f>
        <v>9849</v>
      </c>
      <c r="F86" s="71" t="s">
        <v>3236</v>
      </c>
      <c r="G86" s="71" t="s">
        <v>3237</v>
      </c>
      <c r="H86" s="72"/>
      <c r="I86" s="76">
        <f>((E86/1111)+1)/24</f>
        <v>0.411041104110411</v>
      </c>
      <c r="J86" s="76">
        <v>0</v>
      </c>
      <c r="K86" s="71">
        <v>88</v>
      </c>
      <c r="L86" s="71" t="s">
        <v>1039</v>
      </c>
      <c r="M86" s="79">
        <v>46165</v>
      </c>
      <c r="N86" s="71" t="s">
        <v>3615</v>
      </c>
      <c r="P86" s="50"/>
      <c r="Q86" s="50"/>
      <c r="R86" s="50"/>
    </row>
    <row r="87" spans="1:18" x14ac:dyDescent="0.25">
      <c r="A87" s="71">
        <v>26</v>
      </c>
      <c r="B87" s="71" t="s">
        <v>826</v>
      </c>
      <c r="C87" s="71" t="s">
        <v>3585</v>
      </c>
      <c r="D87" s="71" t="s">
        <v>3585</v>
      </c>
      <c r="E87" s="71">
        <f>SUMIFS('Körplan Driftplatser'!$J$9:$J$1388,'Körplan Driftplatser'!$E$9:$E$1388,'Kör- och arbetstid'!B87,'Körplan Driftplatser'!$F$9:$F$1388,'Kör- och arbetstid'!C87)</f>
        <v>8723</v>
      </c>
      <c r="F87" s="71" t="s">
        <v>3236</v>
      </c>
      <c r="G87" s="71" t="s">
        <v>3237</v>
      </c>
      <c r="H87" s="72"/>
      <c r="I87" s="76">
        <f>((E87/1111)+1)/24</f>
        <v>0.36881188118811875</v>
      </c>
      <c r="J87" s="76">
        <v>0</v>
      </c>
      <c r="K87" s="71">
        <v>89</v>
      </c>
      <c r="L87" s="71" t="s">
        <v>1039</v>
      </c>
      <c r="M87" s="79">
        <v>46166</v>
      </c>
      <c r="N87" s="71" t="s">
        <v>3615</v>
      </c>
      <c r="P87" s="50"/>
      <c r="Q87" s="50"/>
      <c r="R87" s="50"/>
    </row>
    <row r="88" spans="1:18" x14ac:dyDescent="0.25">
      <c r="A88" s="71">
        <v>27</v>
      </c>
      <c r="B88" s="71" t="s">
        <v>1025</v>
      </c>
      <c r="C88" s="71" t="s">
        <v>3582</v>
      </c>
      <c r="D88" s="71" t="s">
        <v>3582</v>
      </c>
      <c r="E88" s="71">
        <f>SUMIFS('Körplan Driftplatser'!$J$9:$J$1388,'Körplan Driftplatser'!$E$9:$E$1388,'Kör- och arbetstid'!B88,'Körplan Driftplatser'!$F$9:$F$1388,'Kör- och arbetstid'!C88)</f>
        <v>1138</v>
      </c>
      <c r="F88" s="71" t="s">
        <v>3238</v>
      </c>
      <c r="G88" s="71" t="s">
        <v>3239</v>
      </c>
      <c r="H88" s="72"/>
      <c r="I88" s="76">
        <f>((E88/1111)+1)/24</f>
        <v>8.4345934593459349E-2</v>
      </c>
      <c r="J88" s="76">
        <v>0</v>
      </c>
      <c r="K88" s="71">
        <v>90</v>
      </c>
      <c r="L88" s="71" t="s">
        <v>1039</v>
      </c>
      <c r="M88" s="79">
        <v>46167</v>
      </c>
      <c r="N88" s="71" t="s">
        <v>3615</v>
      </c>
      <c r="P88" s="50"/>
      <c r="Q88" s="50"/>
      <c r="R88" s="50"/>
    </row>
    <row r="89" spans="1:18" x14ac:dyDescent="0.25">
      <c r="A89" s="71">
        <v>27</v>
      </c>
      <c r="B89" s="32" t="s">
        <v>3572</v>
      </c>
      <c r="C89" s="32" t="s">
        <v>3583</v>
      </c>
      <c r="D89" s="32" t="s">
        <v>3583</v>
      </c>
      <c r="E89" s="71">
        <f>SUMIFS('Körplan Driftplatser'!$J$9:$J$1388,'Körplan Driftplatser'!$E$9:$E$1388,'Kör- och arbetstid'!B89,'Körplan Driftplatser'!$F$9:$F$1388,'Kör- och arbetstid'!C89)</f>
        <v>0</v>
      </c>
      <c r="F89" s="32"/>
      <c r="G89" s="32"/>
      <c r="H89" s="73"/>
      <c r="I89" s="76">
        <v>0</v>
      </c>
      <c r="J89" s="75">
        <v>9.1666666666666667E-3</v>
      </c>
      <c r="K89" s="32">
        <v>91</v>
      </c>
      <c r="L89" s="32" t="s">
        <v>1039</v>
      </c>
      <c r="M89" s="79">
        <v>46167</v>
      </c>
      <c r="N89" s="71" t="s">
        <v>3615</v>
      </c>
      <c r="P89" s="50"/>
      <c r="Q89" s="50"/>
      <c r="R89" s="50"/>
    </row>
    <row r="90" spans="1:18" x14ac:dyDescent="0.25">
      <c r="A90" s="71">
        <v>27</v>
      </c>
      <c r="B90" s="71" t="s">
        <v>1040</v>
      </c>
      <c r="C90" s="71" t="s">
        <v>3582</v>
      </c>
      <c r="D90" s="71" t="s">
        <v>3582</v>
      </c>
      <c r="E90" s="71">
        <f>SUMIFS('Körplan Driftplatser'!$J$9:$J$1388,'Körplan Driftplatser'!$E$9:$E$1388,'Kör- och arbetstid'!B90,'Körplan Driftplatser'!$F$9:$F$1388,'Kör- och arbetstid'!C90)</f>
        <v>876</v>
      </c>
      <c r="F90" s="71" t="s">
        <v>3240</v>
      </c>
      <c r="G90" s="71" t="s">
        <v>3241</v>
      </c>
      <c r="H90" s="72"/>
      <c r="I90" s="76">
        <f>((E90/1111)+1)/24</f>
        <v>7.4519951995199521E-2</v>
      </c>
      <c r="J90" s="76">
        <v>0</v>
      </c>
      <c r="K90" s="71">
        <v>92</v>
      </c>
      <c r="L90" s="71" t="s">
        <v>1039</v>
      </c>
      <c r="M90" s="79">
        <v>46167</v>
      </c>
      <c r="N90" s="71" t="s">
        <v>3615</v>
      </c>
      <c r="P90" s="50"/>
      <c r="Q90" s="50"/>
      <c r="R90" s="50"/>
    </row>
    <row r="91" spans="1:18" x14ac:dyDescent="0.25">
      <c r="A91" s="71">
        <v>27</v>
      </c>
      <c r="B91" s="32" t="s">
        <v>3572</v>
      </c>
      <c r="C91" s="32" t="s">
        <v>3583</v>
      </c>
      <c r="D91" s="32" t="s">
        <v>3583</v>
      </c>
      <c r="E91" s="71">
        <f>SUMIFS('Körplan Driftplatser'!$J$9:$J$1388,'Körplan Driftplatser'!$E$9:$E$1388,'Kör- och arbetstid'!B91,'Körplan Driftplatser'!$F$9:$F$1388,'Kör- och arbetstid'!C91)</f>
        <v>0</v>
      </c>
      <c r="F91" s="32"/>
      <c r="G91" s="32"/>
      <c r="H91" s="73"/>
      <c r="I91" s="76">
        <v>0</v>
      </c>
      <c r="J91" s="75">
        <v>9.1666666666666667E-3</v>
      </c>
      <c r="K91" s="32">
        <v>93</v>
      </c>
      <c r="L91" s="32" t="s">
        <v>1039</v>
      </c>
      <c r="M91" s="79">
        <v>46167</v>
      </c>
      <c r="N91" s="71" t="s">
        <v>3615</v>
      </c>
      <c r="P91" s="50"/>
      <c r="Q91" s="50"/>
      <c r="R91" s="50"/>
    </row>
    <row r="92" spans="1:18" x14ac:dyDescent="0.25">
      <c r="A92" s="71">
        <v>27</v>
      </c>
      <c r="B92" s="71" t="s">
        <v>1047</v>
      </c>
      <c r="C92" s="71" t="s">
        <v>3582</v>
      </c>
      <c r="D92" s="71" t="s">
        <v>3582</v>
      </c>
      <c r="E92" s="71">
        <f>SUMIFS('Körplan Driftplatser'!$J$9:$J$1388,'Körplan Driftplatser'!$E$9:$E$1388,'Kör- och arbetstid'!B92,'Körplan Driftplatser'!$F$9:$F$1388,'Kör- och arbetstid'!C92)</f>
        <v>1018</v>
      </c>
      <c r="F92" s="71" t="s">
        <v>3242</v>
      </c>
      <c r="G92" s="71" t="s">
        <v>3243</v>
      </c>
      <c r="H92" s="72"/>
      <c r="I92" s="76">
        <f>((E92/1111)+1)/24</f>
        <v>7.9845484548454845E-2</v>
      </c>
      <c r="J92" s="76">
        <v>0</v>
      </c>
      <c r="K92" s="71">
        <v>94</v>
      </c>
      <c r="L92" s="71" t="s">
        <v>1039</v>
      </c>
      <c r="M92" s="79">
        <v>46167</v>
      </c>
      <c r="N92" s="71" t="s">
        <v>3615</v>
      </c>
      <c r="P92" s="50"/>
      <c r="Q92" s="50"/>
      <c r="R92" s="50"/>
    </row>
    <row r="93" spans="1:18" x14ac:dyDescent="0.25">
      <c r="A93" s="71">
        <v>27</v>
      </c>
      <c r="B93" s="32" t="s">
        <v>3572</v>
      </c>
      <c r="C93" s="32" t="s">
        <v>3583</v>
      </c>
      <c r="D93" s="32" t="s">
        <v>3583</v>
      </c>
      <c r="E93" s="71">
        <f>SUMIFS('Körplan Driftplatser'!$J$9:$J$1388,'Körplan Driftplatser'!$E$9:$E$1388,'Kör- och arbetstid'!B93,'Körplan Driftplatser'!$F$9:$F$1388,'Kör- och arbetstid'!C93)</f>
        <v>0</v>
      </c>
      <c r="F93" s="32"/>
      <c r="G93" s="32"/>
      <c r="H93" s="73"/>
      <c r="I93" s="76">
        <v>0</v>
      </c>
      <c r="J93" s="75">
        <v>9.1666666666666667E-3</v>
      </c>
      <c r="K93" s="32">
        <v>95</v>
      </c>
      <c r="L93" s="32" t="s">
        <v>1039</v>
      </c>
      <c r="M93" s="79">
        <v>46167</v>
      </c>
      <c r="N93" s="71" t="s">
        <v>3615</v>
      </c>
      <c r="P93" s="50"/>
      <c r="Q93" s="50"/>
      <c r="R93" s="50"/>
    </row>
    <row r="94" spans="1:18" x14ac:dyDescent="0.25">
      <c r="A94" s="71">
        <v>27</v>
      </c>
      <c r="B94" s="71" t="s">
        <v>1053</v>
      </c>
      <c r="C94" s="71" t="s">
        <v>3584</v>
      </c>
      <c r="D94" s="71" t="s">
        <v>3584</v>
      </c>
      <c r="E94" s="71">
        <f>SUMIFS('Körplan Driftplatser'!$J$9:$J$1388,'Körplan Driftplatser'!$E$9:$E$1388,'Kör- och arbetstid'!B94,'Körplan Driftplatser'!$F$9:$F$1388,'Kör- och arbetstid'!C94)</f>
        <v>1662</v>
      </c>
      <c r="F94" s="71" t="s">
        <v>3244</v>
      </c>
      <c r="G94" s="71" t="s">
        <v>3245</v>
      </c>
      <c r="H94" s="72"/>
      <c r="I94" s="76">
        <f>((E94/1111)+1)/24</f>
        <v>0.10399789978997899</v>
      </c>
      <c r="J94" s="76">
        <v>0</v>
      </c>
      <c r="K94" s="71">
        <v>96</v>
      </c>
      <c r="L94" s="71" t="s">
        <v>1039</v>
      </c>
      <c r="M94" s="79">
        <v>46167</v>
      </c>
      <c r="N94" s="71" t="s">
        <v>3615</v>
      </c>
      <c r="P94" s="50"/>
      <c r="Q94" s="50"/>
      <c r="R94" s="50"/>
    </row>
    <row r="95" spans="1:18" x14ac:dyDescent="0.25">
      <c r="A95" s="71">
        <v>28</v>
      </c>
      <c r="B95" s="71" t="s">
        <v>1053</v>
      </c>
      <c r="C95" s="71" t="s">
        <v>3582</v>
      </c>
      <c r="D95" s="71" t="s">
        <v>3582</v>
      </c>
      <c r="E95" s="71">
        <f>SUMIFS('Körplan Driftplatser'!$J$9:$J$1388,'Körplan Driftplatser'!$E$9:$E$1388,'Kör- och arbetstid'!B95,'Körplan Driftplatser'!$F$9:$F$1388,'Kör- och arbetstid'!C95)</f>
        <v>9936</v>
      </c>
      <c r="F95" s="71" t="s">
        <v>3244</v>
      </c>
      <c r="G95" s="71" t="s">
        <v>3245</v>
      </c>
      <c r="H95" s="72"/>
      <c r="I95" s="76">
        <f>((E95/1111)+1)/24</f>
        <v>0.41430393039303931</v>
      </c>
      <c r="J95" s="76">
        <v>0</v>
      </c>
      <c r="K95" s="71">
        <v>97</v>
      </c>
      <c r="L95" s="71" t="s">
        <v>1039</v>
      </c>
      <c r="M95" s="79">
        <v>46168</v>
      </c>
      <c r="N95" s="71" t="s">
        <v>3615</v>
      </c>
      <c r="P95" s="50"/>
      <c r="Q95" s="50"/>
      <c r="R95" s="50"/>
    </row>
    <row r="96" spans="1:18" ht="210" x14ac:dyDescent="0.25">
      <c r="A96" s="71">
        <v>29</v>
      </c>
      <c r="B96" s="71" t="s">
        <v>1118</v>
      </c>
      <c r="C96" s="71" t="s">
        <v>3582</v>
      </c>
      <c r="D96" s="71" t="s">
        <v>3582</v>
      </c>
      <c r="E96" s="71">
        <f>SUMIFS('Körplan Driftplatser'!$J$9:$J$1388,'Körplan Driftplatser'!$E$9:$E$1388,'Kör- och arbetstid'!B96,'Körplan Driftplatser'!$F$9:$F$1388,'Kör- och arbetstid'!C96)</f>
        <v>901</v>
      </c>
      <c r="F96" s="71" t="s">
        <v>3246</v>
      </c>
      <c r="G96" s="71" t="s">
        <v>3247</v>
      </c>
      <c r="H96" s="72" t="s">
        <v>3597</v>
      </c>
      <c r="I96" s="76">
        <f>((E96/1111)+1)/24</f>
        <v>7.5457545754575459E-2</v>
      </c>
      <c r="J96" s="76">
        <v>0</v>
      </c>
      <c r="K96" s="71">
        <v>98</v>
      </c>
      <c r="L96" s="71" t="s">
        <v>1039</v>
      </c>
      <c r="M96" s="79">
        <v>46169</v>
      </c>
      <c r="N96" s="71" t="s">
        <v>3614</v>
      </c>
      <c r="P96" s="50"/>
      <c r="Q96" s="50"/>
      <c r="R96" s="50"/>
    </row>
    <row r="97" spans="1:18" ht="210" x14ac:dyDescent="0.25">
      <c r="A97" s="71">
        <v>29</v>
      </c>
      <c r="B97" s="32" t="s">
        <v>3572</v>
      </c>
      <c r="C97" s="32" t="s">
        <v>3583</v>
      </c>
      <c r="D97" s="32" t="s">
        <v>3583</v>
      </c>
      <c r="E97" s="71">
        <f>SUMIFS('Körplan Driftplatser'!$J$9:$J$1388,'Körplan Driftplatser'!$E$9:$E$1388,'Kör- och arbetstid'!B97,'Körplan Driftplatser'!$F$9:$F$1388,'Kör- och arbetstid'!C97)</f>
        <v>0</v>
      </c>
      <c r="F97" s="32"/>
      <c r="G97" s="32"/>
      <c r="H97" s="72" t="s">
        <v>3597</v>
      </c>
      <c r="I97" s="76">
        <v>0</v>
      </c>
      <c r="J97" s="75">
        <v>1.8749999999999999E-2</v>
      </c>
      <c r="K97" s="32">
        <v>99</v>
      </c>
      <c r="L97" s="32" t="s">
        <v>1039</v>
      </c>
      <c r="M97" s="79">
        <v>46169</v>
      </c>
      <c r="N97" s="32" t="s">
        <v>3614</v>
      </c>
      <c r="P97" s="50"/>
      <c r="Q97" s="50"/>
      <c r="R97" s="50"/>
    </row>
    <row r="98" spans="1:18" ht="210" x14ac:dyDescent="0.25">
      <c r="A98" s="71">
        <v>29</v>
      </c>
      <c r="B98" s="71" t="s">
        <v>1123</v>
      </c>
      <c r="C98" s="71" t="s">
        <v>3582</v>
      </c>
      <c r="D98" s="71" t="s">
        <v>3582</v>
      </c>
      <c r="E98" s="71">
        <f>SUMIFS('Körplan Driftplatser'!$J$9:$J$1388,'Körplan Driftplatser'!$E$9:$E$1388,'Kör- och arbetstid'!B98,'Körplan Driftplatser'!$F$9:$F$1388,'Kör- och arbetstid'!C98)</f>
        <v>1137</v>
      </c>
      <c r="F98" s="71" t="s">
        <v>3248</v>
      </c>
      <c r="G98" s="71" t="s">
        <v>3249</v>
      </c>
      <c r="H98" s="72" t="s">
        <v>3597</v>
      </c>
      <c r="I98" s="76">
        <f>((E98/1111)+1)/24</f>
        <v>8.43084308430843E-2</v>
      </c>
      <c r="J98" s="76">
        <v>0</v>
      </c>
      <c r="K98" s="71">
        <v>100</v>
      </c>
      <c r="L98" s="71" t="s">
        <v>1039</v>
      </c>
      <c r="M98" s="79">
        <v>46169</v>
      </c>
      <c r="N98" s="71" t="s">
        <v>3614</v>
      </c>
      <c r="P98" s="50"/>
      <c r="Q98" s="50"/>
      <c r="R98" s="50"/>
    </row>
    <row r="99" spans="1:18" ht="210" x14ac:dyDescent="0.25">
      <c r="A99" s="71">
        <v>29</v>
      </c>
      <c r="B99" s="32" t="s">
        <v>3572</v>
      </c>
      <c r="C99" s="32" t="s">
        <v>3583</v>
      </c>
      <c r="D99" s="32" t="s">
        <v>3583</v>
      </c>
      <c r="E99" s="71">
        <f>SUMIFS('Körplan Driftplatser'!$J$9:$J$1388,'Körplan Driftplatser'!$E$9:$E$1388,'Kör- och arbetstid'!B99,'Körplan Driftplatser'!$F$9:$F$1388,'Kör- och arbetstid'!C99)</f>
        <v>0</v>
      </c>
      <c r="F99" s="32"/>
      <c r="G99" s="32"/>
      <c r="H99" s="72" t="s">
        <v>3597</v>
      </c>
      <c r="I99" s="76">
        <v>0</v>
      </c>
      <c r="J99" s="75">
        <v>1.8749999999999999E-2</v>
      </c>
      <c r="K99" s="32">
        <v>101</v>
      </c>
      <c r="L99" s="32" t="s">
        <v>1039</v>
      </c>
      <c r="M99" s="79">
        <v>46169</v>
      </c>
      <c r="N99" s="32" t="s">
        <v>3614</v>
      </c>
      <c r="P99" s="50"/>
      <c r="Q99" s="50"/>
      <c r="R99" s="50"/>
    </row>
    <row r="100" spans="1:18" ht="210" x14ac:dyDescent="0.25">
      <c r="A100" s="71">
        <v>29</v>
      </c>
      <c r="B100" s="71" t="s">
        <v>1130</v>
      </c>
      <c r="C100" s="71" t="s">
        <v>3582</v>
      </c>
      <c r="D100" s="71" t="s">
        <v>3582</v>
      </c>
      <c r="E100" s="71">
        <f>SUMIFS('Körplan Driftplatser'!$J$9:$J$1388,'Körplan Driftplatser'!$E$9:$E$1388,'Kör- och arbetstid'!B100,'Körplan Driftplatser'!$F$9:$F$1388,'Kör- och arbetstid'!C100)</f>
        <v>786</v>
      </c>
      <c r="F100" s="71" t="s">
        <v>3250</v>
      </c>
      <c r="G100" s="71" t="s">
        <v>3251</v>
      </c>
      <c r="H100" s="72" t="s">
        <v>3597</v>
      </c>
      <c r="I100" s="76">
        <f>((E100/1111)+1)/24</f>
        <v>7.114461446144614E-2</v>
      </c>
      <c r="J100" s="76">
        <v>0</v>
      </c>
      <c r="K100" s="71">
        <v>102</v>
      </c>
      <c r="L100" s="71" t="s">
        <v>1039</v>
      </c>
      <c r="M100" s="79">
        <v>46169</v>
      </c>
      <c r="N100" s="71" t="s">
        <v>3614</v>
      </c>
      <c r="P100" s="50"/>
      <c r="Q100" s="50"/>
      <c r="R100" s="50"/>
    </row>
    <row r="101" spans="1:18" ht="210" x14ac:dyDescent="0.25">
      <c r="A101" s="71">
        <v>29</v>
      </c>
      <c r="B101" s="32" t="s">
        <v>3572</v>
      </c>
      <c r="C101" s="32" t="s">
        <v>3583</v>
      </c>
      <c r="D101" s="32" t="s">
        <v>3583</v>
      </c>
      <c r="E101" s="71">
        <f>SUMIFS('Körplan Driftplatser'!$J$9:$J$1388,'Körplan Driftplatser'!$E$9:$E$1388,'Kör- och arbetstid'!B101,'Körplan Driftplatser'!$F$9:$F$1388,'Kör- och arbetstid'!C101)</f>
        <v>0</v>
      </c>
      <c r="F101" s="32"/>
      <c r="G101" s="32"/>
      <c r="H101" s="72" t="s">
        <v>3597</v>
      </c>
      <c r="I101" s="76">
        <v>0</v>
      </c>
      <c r="J101" s="75">
        <v>1.8749999999999999E-2</v>
      </c>
      <c r="K101" s="32">
        <v>103</v>
      </c>
      <c r="L101" s="32" t="s">
        <v>1039</v>
      </c>
      <c r="M101" s="79">
        <v>46169</v>
      </c>
      <c r="N101" s="32" t="s">
        <v>3614</v>
      </c>
      <c r="P101" s="50"/>
      <c r="Q101" s="50"/>
      <c r="R101" s="50"/>
    </row>
    <row r="102" spans="1:18" ht="210" x14ac:dyDescent="0.25">
      <c r="A102" s="71">
        <v>29</v>
      </c>
      <c r="B102" s="71" t="s">
        <v>1333</v>
      </c>
      <c r="C102" s="71" t="s">
        <v>3582</v>
      </c>
      <c r="D102" s="71" t="s">
        <v>3582</v>
      </c>
      <c r="E102" s="71">
        <f>SUMIFS('Körplan Driftplatser'!$J$9:$J$1388,'Körplan Driftplatser'!$E$9:$E$1388,'Kör- och arbetstid'!B102,'Körplan Driftplatser'!$F$9:$F$1388,'Kör- och arbetstid'!C102)</f>
        <v>275</v>
      </c>
      <c r="F102" s="71" t="s">
        <v>3286</v>
      </c>
      <c r="G102" s="71" t="s">
        <v>3287</v>
      </c>
      <c r="H102" s="72" t="s">
        <v>3597</v>
      </c>
      <c r="I102" s="76">
        <f>((E102/1111)+1)/24</f>
        <v>5.1980198019801978E-2</v>
      </c>
      <c r="J102" s="76">
        <v>0</v>
      </c>
      <c r="K102" s="71">
        <v>104</v>
      </c>
      <c r="L102" s="71" t="s">
        <v>1039</v>
      </c>
      <c r="M102" s="79">
        <v>46169</v>
      </c>
      <c r="N102" s="71" t="s">
        <v>3614</v>
      </c>
      <c r="P102" s="50"/>
      <c r="Q102" s="50"/>
      <c r="R102" s="50"/>
    </row>
    <row r="103" spans="1:18" x14ac:dyDescent="0.25">
      <c r="A103" s="71">
        <v>30</v>
      </c>
      <c r="B103" s="71" t="s">
        <v>1299</v>
      </c>
      <c r="C103" s="71" t="s">
        <v>3582</v>
      </c>
      <c r="D103" s="71" t="s">
        <v>3582</v>
      </c>
      <c r="E103" s="71">
        <f>SUMIFS('Körplan Driftplatser'!$J$9:$J$1388,'Körplan Driftplatser'!$E$9:$E$1388,'Kör- och arbetstid'!B103,'Körplan Driftplatser'!$F$9:$F$1388,'Kör- och arbetstid'!C103)</f>
        <v>4198</v>
      </c>
      <c r="F103" s="71" t="s">
        <v>3278</v>
      </c>
      <c r="G103" s="71" t="s">
        <v>3279</v>
      </c>
      <c r="H103" s="72"/>
      <c r="I103" s="76">
        <f>((E103/1111)+1)/24</f>
        <v>0.1991074107410741</v>
      </c>
      <c r="J103" s="76">
        <v>0</v>
      </c>
      <c r="K103" s="71">
        <v>105</v>
      </c>
      <c r="L103" s="71" t="s">
        <v>1039</v>
      </c>
      <c r="M103" s="79">
        <v>46170</v>
      </c>
      <c r="N103" s="32" t="s">
        <v>3614</v>
      </c>
      <c r="P103" s="50"/>
      <c r="Q103" s="50"/>
      <c r="R103" s="50"/>
    </row>
    <row r="104" spans="1:18" x14ac:dyDescent="0.25">
      <c r="A104" s="71">
        <v>30</v>
      </c>
      <c r="B104" s="32" t="s">
        <v>3572</v>
      </c>
      <c r="C104" s="32" t="s">
        <v>3583</v>
      </c>
      <c r="D104" s="32" t="s">
        <v>3583</v>
      </c>
      <c r="E104" s="71">
        <f>SUMIFS('Körplan Driftplatser'!$J$9:$J$1388,'Körplan Driftplatser'!$E$9:$E$1388,'Kör- och arbetstid'!B104,'Körplan Driftplatser'!$F$9:$F$1388,'Kör- och arbetstid'!C104)</f>
        <v>0</v>
      </c>
      <c r="F104" s="32"/>
      <c r="G104" s="32"/>
      <c r="H104" s="73"/>
      <c r="I104" s="76">
        <v>0</v>
      </c>
      <c r="J104" s="75">
        <v>1.375E-2</v>
      </c>
      <c r="K104" s="32">
        <v>106</v>
      </c>
      <c r="L104" s="32" t="s">
        <v>1039</v>
      </c>
      <c r="M104" s="79">
        <v>46170</v>
      </c>
      <c r="N104" s="71" t="s">
        <v>3614</v>
      </c>
      <c r="P104" s="50"/>
      <c r="Q104" s="50"/>
      <c r="R104" s="50"/>
    </row>
    <row r="105" spans="1:18" x14ac:dyDescent="0.25">
      <c r="A105" s="71">
        <v>30</v>
      </c>
      <c r="B105" s="71" t="s">
        <v>1322</v>
      </c>
      <c r="C105" s="71" t="s">
        <v>3582</v>
      </c>
      <c r="D105" s="71" t="s">
        <v>3582</v>
      </c>
      <c r="E105" s="71">
        <f>SUMIFS('Körplan Driftplatser'!$J$9:$J$1388,'Körplan Driftplatser'!$E$9:$E$1388,'Kör- och arbetstid'!B105,'Körplan Driftplatser'!$F$9:$F$1388,'Kör- och arbetstid'!C105)</f>
        <v>822</v>
      </c>
      <c r="F105" s="71" t="s">
        <v>3280</v>
      </c>
      <c r="G105" s="71" t="s">
        <v>3281</v>
      </c>
      <c r="H105" s="72"/>
      <c r="I105" s="76">
        <f>((E105/1111)+1)/24</f>
        <v>7.2494749474947495E-2</v>
      </c>
      <c r="J105" s="76">
        <v>0</v>
      </c>
      <c r="K105" s="71">
        <v>107</v>
      </c>
      <c r="L105" s="71" t="s">
        <v>1039</v>
      </c>
      <c r="M105" s="79">
        <v>46170</v>
      </c>
      <c r="N105" s="32" t="s">
        <v>3614</v>
      </c>
      <c r="P105" s="50"/>
      <c r="Q105" s="50"/>
      <c r="R105" s="50"/>
    </row>
    <row r="106" spans="1:18" x14ac:dyDescent="0.25">
      <c r="A106" s="71">
        <v>30</v>
      </c>
      <c r="B106" s="32" t="s">
        <v>3572</v>
      </c>
      <c r="C106" s="32" t="s">
        <v>3583</v>
      </c>
      <c r="D106" s="32" t="s">
        <v>3583</v>
      </c>
      <c r="E106" s="71">
        <f>SUMIFS('Körplan Driftplatser'!$J$9:$J$1388,'Körplan Driftplatser'!$E$9:$E$1388,'Kör- och arbetstid'!B106,'Körplan Driftplatser'!$F$9:$F$1388,'Kör- och arbetstid'!C106)</f>
        <v>0</v>
      </c>
      <c r="F106" s="32"/>
      <c r="G106" s="32"/>
      <c r="H106" s="73"/>
      <c r="I106" s="76">
        <v>0</v>
      </c>
      <c r="J106" s="75">
        <v>1.375E-2</v>
      </c>
      <c r="K106" s="32">
        <v>108</v>
      </c>
      <c r="L106" s="32" t="s">
        <v>1039</v>
      </c>
      <c r="M106" s="79">
        <v>46170</v>
      </c>
      <c r="N106" s="71" t="s">
        <v>3614</v>
      </c>
      <c r="P106" s="50"/>
      <c r="Q106" s="50"/>
      <c r="R106" s="50"/>
    </row>
    <row r="107" spans="1:18" x14ac:dyDescent="0.25">
      <c r="A107" s="71">
        <v>30</v>
      </c>
      <c r="B107" s="71" t="s">
        <v>1325</v>
      </c>
      <c r="C107" s="71" t="s">
        <v>3582</v>
      </c>
      <c r="D107" s="71" t="s">
        <v>3582</v>
      </c>
      <c r="E107" s="71">
        <f>SUMIFS('Körplan Driftplatser'!$J$9:$J$1388,'Körplan Driftplatser'!$E$9:$E$1388,'Kör- och arbetstid'!B107,'Körplan Driftplatser'!$F$9:$F$1388,'Kör- och arbetstid'!C107)</f>
        <v>786</v>
      </c>
      <c r="F107" s="71" t="s">
        <v>3282</v>
      </c>
      <c r="G107" s="71" t="s">
        <v>3283</v>
      </c>
      <c r="H107" s="72"/>
      <c r="I107" s="76">
        <f>((E107/1111)+1)/24</f>
        <v>7.114461446144614E-2</v>
      </c>
      <c r="J107" s="76">
        <v>0</v>
      </c>
      <c r="K107" s="71">
        <v>109</v>
      </c>
      <c r="L107" s="71" t="s">
        <v>1039</v>
      </c>
      <c r="M107" s="79">
        <v>46170</v>
      </c>
      <c r="N107" s="32" t="s">
        <v>3614</v>
      </c>
      <c r="P107" s="50"/>
      <c r="Q107" s="50"/>
      <c r="R107" s="50"/>
    </row>
    <row r="108" spans="1:18" x14ac:dyDescent="0.25">
      <c r="A108" s="71">
        <v>31</v>
      </c>
      <c r="B108" s="71" t="s">
        <v>1328</v>
      </c>
      <c r="C108" s="71" t="s">
        <v>3582</v>
      </c>
      <c r="D108" s="71" t="s">
        <v>3582</v>
      </c>
      <c r="E108" s="71">
        <f>SUMIFS('Körplan Driftplatser'!$J$9:$J$1388,'Körplan Driftplatser'!$E$9:$E$1388,'Kör- och arbetstid'!B108,'Körplan Driftplatser'!$F$9:$F$1388,'Kör- och arbetstid'!C108)</f>
        <v>887</v>
      </c>
      <c r="F108" s="71" t="s">
        <v>3284</v>
      </c>
      <c r="G108" s="71" t="s">
        <v>3285</v>
      </c>
      <c r="H108" s="72"/>
      <c r="I108" s="76">
        <f>((E108/1111)+1)/24</f>
        <v>7.4932493249324938E-2</v>
      </c>
      <c r="J108" s="76">
        <v>0</v>
      </c>
      <c r="K108" s="71">
        <v>110</v>
      </c>
      <c r="L108" s="71" t="s">
        <v>1039</v>
      </c>
      <c r="M108" s="79">
        <v>46171</v>
      </c>
      <c r="N108" s="71" t="s">
        <v>3614</v>
      </c>
      <c r="P108" s="50"/>
      <c r="Q108" s="50"/>
      <c r="R108" s="50"/>
    </row>
    <row r="109" spans="1:18" x14ac:dyDescent="0.25">
      <c r="A109" s="71">
        <v>31</v>
      </c>
      <c r="B109" s="32" t="s">
        <v>3572</v>
      </c>
      <c r="C109" s="32" t="s">
        <v>3583</v>
      </c>
      <c r="D109" s="32" t="s">
        <v>3583</v>
      </c>
      <c r="E109" s="71">
        <f>SUMIFS('Körplan Driftplatser'!$J$9:$J$1388,'Körplan Driftplatser'!$E$9:$E$1388,'Kör- och arbetstid'!B109,'Körplan Driftplatser'!$F$9:$F$1388,'Kör- och arbetstid'!C109)</f>
        <v>0</v>
      </c>
      <c r="F109" s="32"/>
      <c r="G109" s="32"/>
      <c r="H109" s="73"/>
      <c r="I109" s="76">
        <v>0</v>
      </c>
      <c r="J109" s="75">
        <v>1.375E-2</v>
      </c>
      <c r="K109" s="32">
        <v>111</v>
      </c>
      <c r="L109" s="32" t="s">
        <v>1039</v>
      </c>
      <c r="M109" s="79">
        <v>46171</v>
      </c>
      <c r="N109" s="32" t="s">
        <v>3614</v>
      </c>
      <c r="P109" s="50"/>
      <c r="Q109" s="50"/>
      <c r="R109" s="50"/>
    </row>
    <row r="110" spans="1:18" x14ac:dyDescent="0.25">
      <c r="A110" s="71">
        <v>31</v>
      </c>
      <c r="B110" s="71" t="s">
        <v>1336</v>
      </c>
      <c r="C110" s="71" t="s">
        <v>3582</v>
      </c>
      <c r="D110" s="71" t="s">
        <v>3582</v>
      </c>
      <c r="E110" s="71">
        <f>SUMIFS('Körplan Driftplatser'!$J$9:$J$1388,'Körplan Driftplatser'!$E$9:$E$1388,'Kör- och arbetstid'!B110,'Körplan Driftplatser'!$F$9:$F$1388,'Kör- och arbetstid'!C110)</f>
        <v>1562</v>
      </c>
      <c r="F110" s="71" t="s">
        <v>3288</v>
      </c>
      <c r="G110" s="71" t="s">
        <v>3289</v>
      </c>
      <c r="H110" s="72"/>
      <c r="I110" s="76">
        <f>((E110/1111)+1)/24</f>
        <v>0.10024752475247524</v>
      </c>
      <c r="J110" s="76">
        <v>0</v>
      </c>
      <c r="K110" s="71">
        <v>112</v>
      </c>
      <c r="L110" s="71" t="s">
        <v>1039</v>
      </c>
      <c r="M110" s="79">
        <v>46171</v>
      </c>
      <c r="N110" s="71" t="s">
        <v>3614</v>
      </c>
      <c r="P110" s="50"/>
      <c r="Q110" s="50"/>
      <c r="R110" s="50"/>
    </row>
    <row r="111" spans="1:18" x14ac:dyDescent="0.25">
      <c r="A111" s="71">
        <v>31</v>
      </c>
      <c r="B111" s="32" t="s">
        <v>3572</v>
      </c>
      <c r="C111" s="32" t="s">
        <v>3583</v>
      </c>
      <c r="D111" s="32" t="s">
        <v>3583</v>
      </c>
      <c r="E111" s="71">
        <f>SUMIFS('Körplan Driftplatser'!$J$9:$J$1388,'Körplan Driftplatser'!$E$9:$E$1388,'Kör- och arbetstid'!B111,'Körplan Driftplatser'!$F$9:$F$1388,'Kör- och arbetstid'!C111)</f>
        <v>0</v>
      </c>
      <c r="F111" s="32"/>
      <c r="G111" s="32"/>
      <c r="H111" s="73"/>
      <c r="I111" s="76">
        <v>0</v>
      </c>
      <c r="J111" s="75">
        <v>1.375E-2</v>
      </c>
      <c r="K111" s="32">
        <v>113</v>
      </c>
      <c r="L111" s="32" t="s">
        <v>1039</v>
      </c>
      <c r="M111" s="79">
        <v>46171</v>
      </c>
      <c r="N111" s="32" t="s">
        <v>3614</v>
      </c>
      <c r="P111" s="50"/>
      <c r="Q111" s="50"/>
      <c r="R111" s="50"/>
    </row>
    <row r="112" spans="1:18" x14ac:dyDescent="0.25">
      <c r="A112" s="71">
        <v>31</v>
      </c>
      <c r="B112" s="71" t="s">
        <v>1348</v>
      </c>
      <c r="C112" s="71" t="s">
        <v>3582</v>
      </c>
      <c r="D112" s="71" t="s">
        <v>3582</v>
      </c>
      <c r="E112" s="71">
        <f>SUMIFS('Körplan Driftplatser'!$J$9:$J$1388,'Körplan Driftplatser'!$E$9:$E$1388,'Kör- och arbetstid'!B112,'Körplan Driftplatser'!$F$9:$F$1388,'Kör- och arbetstid'!C112)</f>
        <v>1374</v>
      </c>
      <c r="F112" s="71" t="s">
        <v>3290</v>
      </c>
      <c r="G112" s="71" t="s">
        <v>3291</v>
      </c>
      <c r="H112" s="72"/>
      <c r="I112" s="76">
        <f>((E112/1111)+1)/24</f>
        <v>9.3196819681968204E-2</v>
      </c>
      <c r="J112" s="76">
        <v>0</v>
      </c>
      <c r="K112" s="71">
        <v>114</v>
      </c>
      <c r="L112" s="71" t="s">
        <v>1039</v>
      </c>
      <c r="M112" s="79">
        <v>46171</v>
      </c>
      <c r="N112" s="71" t="s">
        <v>3614</v>
      </c>
      <c r="P112" s="50"/>
      <c r="Q112" s="50"/>
      <c r="R112" s="50"/>
    </row>
    <row r="113" spans="1:18" x14ac:dyDescent="0.25">
      <c r="A113" s="71">
        <v>31</v>
      </c>
      <c r="B113" s="32" t="s">
        <v>3572</v>
      </c>
      <c r="C113" s="32" t="s">
        <v>3583</v>
      </c>
      <c r="D113" s="32" t="s">
        <v>3583</v>
      </c>
      <c r="E113" s="71">
        <f>SUMIFS('Körplan Driftplatser'!$J$9:$J$1388,'Körplan Driftplatser'!$E$9:$E$1388,'Kör- och arbetstid'!B113,'Körplan Driftplatser'!$F$9:$F$1388,'Kör- och arbetstid'!C113)</f>
        <v>0</v>
      </c>
      <c r="F113" s="32"/>
      <c r="G113" s="32"/>
      <c r="H113" s="73"/>
      <c r="I113" s="76">
        <v>0</v>
      </c>
      <c r="J113" s="75">
        <v>1.375E-2</v>
      </c>
      <c r="K113" s="32">
        <v>115</v>
      </c>
      <c r="L113" s="32" t="s">
        <v>1039</v>
      </c>
      <c r="M113" s="79">
        <v>46171</v>
      </c>
      <c r="N113" s="32" t="s">
        <v>3614</v>
      </c>
      <c r="P113" s="50"/>
      <c r="Q113" s="50"/>
      <c r="R113" s="50"/>
    </row>
    <row r="114" spans="1:18" x14ac:dyDescent="0.25">
      <c r="A114" s="71">
        <v>31</v>
      </c>
      <c r="B114" s="71" t="s">
        <v>1354</v>
      </c>
      <c r="C114" s="71" t="s">
        <v>3582</v>
      </c>
      <c r="D114" s="71" t="s">
        <v>3582</v>
      </c>
      <c r="E114" s="71">
        <f>SUMIFS('Körplan Driftplatser'!$J$9:$J$1388,'Körplan Driftplatser'!$E$9:$E$1388,'Kör- och arbetstid'!B114,'Körplan Driftplatser'!$F$9:$F$1388,'Kör- och arbetstid'!C114)</f>
        <v>1156</v>
      </c>
      <c r="F114" s="71" t="s">
        <v>3292</v>
      </c>
      <c r="G114" s="71" t="s">
        <v>3293</v>
      </c>
      <c r="H114" s="72"/>
      <c r="I114" s="76">
        <f>((E114/1111)+1)/24</f>
        <v>8.5021002100210019E-2</v>
      </c>
      <c r="J114" s="76">
        <v>0</v>
      </c>
      <c r="K114" s="71">
        <v>116</v>
      </c>
      <c r="L114" s="71" t="s">
        <v>1039</v>
      </c>
      <c r="M114" s="79">
        <v>46171</v>
      </c>
      <c r="N114" s="71" t="s">
        <v>3614</v>
      </c>
      <c r="P114" s="50"/>
      <c r="Q114" s="50"/>
      <c r="R114" s="50"/>
    </row>
    <row r="115" spans="1:18" x14ac:dyDescent="0.25">
      <c r="A115" s="71">
        <v>32</v>
      </c>
      <c r="B115" s="71" t="s">
        <v>1138</v>
      </c>
      <c r="C115" s="71" t="s">
        <v>3582</v>
      </c>
      <c r="D115" s="71" t="s">
        <v>3582</v>
      </c>
      <c r="E115" s="71">
        <f>SUMIFS('Körplan Driftplatser'!$J$9:$J$1388,'Körplan Driftplatser'!$E$9:$E$1388,'Kör- och arbetstid'!B115,'Körplan Driftplatser'!$F$9:$F$1388,'Kör- och arbetstid'!C115)</f>
        <v>5255</v>
      </c>
      <c r="F115" s="71" t="s">
        <v>3252</v>
      </c>
      <c r="G115" s="71" t="s">
        <v>3253</v>
      </c>
      <c r="H115" s="72"/>
      <c r="I115" s="76">
        <f>((E115/1111)+1)/24</f>
        <v>0.23874887488748875</v>
      </c>
      <c r="J115" s="76">
        <v>0</v>
      </c>
      <c r="K115" s="71">
        <v>124</v>
      </c>
      <c r="L115" s="71" t="s">
        <v>1039</v>
      </c>
      <c r="M115" s="79">
        <v>46172</v>
      </c>
      <c r="N115" s="32" t="s">
        <v>3614</v>
      </c>
      <c r="P115" s="50"/>
      <c r="Q115" s="50"/>
      <c r="R115" s="50"/>
    </row>
    <row r="116" spans="1:18" x14ac:dyDescent="0.25">
      <c r="A116" s="71">
        <v>32</v>
      </c>
      <c r="B116" s="32" t="s">
        <v>3572</v>
      </c>
      <c r="C116" s="32" t="s">
        <v>3583</v>
      </c>
      <c r="D116" s="32" t="s">
        <v>3583</v>
      </c>
      <c r="E116" s="71">
        <f>SUMIFS('Körplan Driftplatser'!$J$9:$J$1388,'Körplan Driftplatser'!$E$9:$E$1388,'Kör- och arbetstid'!B116,'Körplan Driftplatser'!$F$9:$F$1388,'Kör- och arbetstid'!C116)</f>
        <v>0</v>
      </c>
      <c r="F116" s="32"/>
      <c r="G116" s="32"/>
      <c r="H116" s="73"/>
      <c r="I116" s="76">
        <v>0</v>
      </c>
      <c r="J116" s="75">
        <v>2.0833333333333332E-2</v>
      </c>
      <c r="K116" s="32">
        <v>125</v>
      </c>
      <c r="L116" s="32" t="s">
        <v>1039</v>
      </c>
      <c r="M116" s="79">
        <v>46172</v>
      </c>
      <c r="N116" s="71" t="s">
        <v>3614</v>
      </c>
      <c r="P116" s="50"/>
      <c r="Q116" s="50"/>
      <c r="R116" s="50"/>
    </row>
    <row r="117" spans="1:18" x14ac:dyDescent="0.25">
      <c r="A117" s="71">
        <v>32</v>
      </c>
      <c r="B117" s="71" t="s">
        <v>1198</v>
      </c>
      <c r="C117" s="71" t="s">
        <v>3582</v>
      </c>
      <c r="D117" s="71" t="s">
        <v>3582</v>
      </c>
      <c r="E117" s="71">
        <f>SUMIFS('Körplan Driftplatser'!$J$9:$J$1388,'Körplan Driftplatser'!$E$9:$E$1388,'Kör- och arbetstid'!B117,'Körplan Driftplatser'!$F$9:$F$1388,'Kör- och arbetstid'!C117)</f>
        <v>3244</v>
      </c>
      <c r="F117" s="71" t="s">
        <v>3254</v>
      </c>
      <c r="G117" s="71" t="s">
        <v>3255</v>
      </c>
      <c r="H117" s="72"/>
      <c r="I117" s="76">
        <f>((E117/1111)+1)/24</f>
        <v>0.16332883288328834</v>
      </c>
      <c r="J117" s="76">
        <v>0</v>
      </c>
      <c r="K117" s="71">
        <v>126</v>
      </c>
      <c r="L117" s="71" t="s">
        <v>1039</v>
      </c>
      <c r="M117" s="79">
        <v>46172</v>
      </c>
      <c r="N117" s="32" t="s">
        <v>3614</v>
      </c>
      <c r="P117" s="50"/>
      <c r="Q117" s="50"/>
      <c r="R117" s="50"/>
    </row>
    <row r="118" spans="1:18" x14ac:dyDescent="0.25">
      <c r="A118" s="71">
        <v>33</v>
      </c>
      <c r="B118" s="71" t="s">
        <v>1268</v>
      </c>
      <c r="C118" s="71" t="s">
        <v>3582</v>
      </c>
      <c r="D118" s="71" t="s">
        <v>3582</v>
      </c>
      <c r="E118" s="71">
        <f>SUMIFS('Körplan Driftplatser'!$J$9:$J$1388,'Körplan Driftplatser'!$E$9:$E$1388,'Kör- och arbetstid'!B118,'Körplan Driftplatser'!$F$9:$F$1388,'Kör- och arbetstid'!C118)</f>
        <v>3979</v>
      </c>
      <c r="F118" s="71" t="s">
        <v>3276</v>
      </c>
      <c r="G118" s="71" t="s">
        <v>3277</v>
      </c>
      <c r="H118" s="72"/>
      <c r="I118" s="76">
        <f>((E118/1111)+1)/24</f>
        <v>0.1908940894089409</v>
      </c>
      <c r="J118" s="76">
        <v>0</v>
      </c>
      <c r="K118" s="71">
        <v>141</v>
      </c>
      <c r="L118" s="71" t="s">
        <v>1426</v>
      </c>
      <c r="M118" s="79">
        <v>46173</v>
      </c>
      <c r="N118" s="71" t="s">
        <v>3614</v>
      </c>
      <c r="P118" s="50"/>
      <c r="Q118" s="50"/>
      <c r="R118" s="50"/>
    </row>
    <row r="119" spans="1:18" x14ac:dyDescent="0.25">
      <c r="A119" s="71">
        <v>33</v>
      </c>
      <c r="B119" s="32" t="s">
        <v>3572</v>
      </c>
      <c r="C119" s="32" t="s">
        <v>3583</v>
      </c>
      <c r="D119" s="32" t="s">
        <v>3583</v>
      </c>
      <c r="E119" s="71">
        <f>SUMIFS('Körplan Driftplatser'!$J$9:$J$1388,'Körplan Driftplatser'!$E$9:$E$1388,'Kör- och arbetstid'!B119,'Körplan Driftplatser'!$F$9:$F$1388,'Kör- och arbetstid'!C119)</f>
        <v>0</v>
      </c>
      <c r="F119" s="32"/>
      <c r="G119" s="32"/>
      <c r="H119" s="73"/>
      <c r="I119" s="76">
        <v>0</v>
      </c>
      <c r="J119" s="75">
        <v>1.4583333333333332E-2</v>
      </c>
      <c r="K119" s="32">
        <v>142</v>
      </c>
      <c r="L119" s="32" t="s">
        <v>1426</v>
      </c>
      <c r="M119" s="79">
        <v>46173</v>
      </c>
      <c r="N119" s="32" t="s">
        <v>3614</v>
      </c>
      <c r="P119" s="50"/>
      <c r="Q119" s="50"/>
      <c r="R119" s="50"/>
    </row>
    <row r="120" spans="1:18" x14ac:dyDescent="0.25">
      <c r="A120" s="71">
        <v>33</v>
      </c>
      <c r="B120" s="71" t="s">
        <v>1416</v>
      </c>
      <c r="C120" s="71" t="s">
        <v>3582</v>
      </c>
      <c r="D120" s="71" t="s">
        <v>3582</v>
      </c>
      <c r="E120" s="71">
        <f>SUMIFS('Körplan Driftplatser'!$J$9:$J$1388,'Körplan Driftplatser'!$E$9:$E$1388,'Kör- och arbetstid'!B120,'Körplan Driftplatser'!$F$9:$F$1388,'Kör- och arbetstid'!C120)</f>
        <v>481</v>
      </c>
      <c r="F120" s="71" t="s">
        <v>3308</v>
      </c>
      <c r="G120" s="71" t="s">
        <v>3309</v>
      </c>
      <c r="H120" s="72"/>
      <c r="I120" s="76">
        <f>((E120/1111)+1)/24</f>
        <v>5.9705970597059704E-2</v>
      </c>
      <c r="J120" s="76">
        <v>0</v>
      </c>
      <c r="K120" s="71">
        <v>143</v>
      </c>
      <c r="L120" s="71" t="s">
        <v>1426</v>
      </c>
      <c r="M120" s="79">
        <v>46173</v>
      </c>
      <c r="N120" s="71" t="s">
        <v>3614</v>
      </c>
      <c r="P120" s="50"/>
      <c r="Q120" s="50"/>
      <c r="R120" s="50"/>
    </row>
    <row r="121" spans="1:18" x14ac:dyDescent="0.25">
      <c r="A121" s="71">
        <v>33</v>
      </c>
      <c r="B121" s="32" t="s">
        <v>3572</v>
      </c>
      <c r="C121" s="32" t="s">
        <v>3583</v>
      </c>
      <c r="D121" s="32" t="s">
        <v>3583</v>
      </c>
      <c r="E121" s="71">
        <f>SUMIFS('Körplan Driftplatser'!$J$9:$J$1388,'Körplan Driftplatser'!$E$9:$E$1388,'Kör- och arbetstid'!B121,'Körplan Driftplatser'!$F$9:$F$1388,'Kör- och arbetstid'!C121)</f>
        <v>0</v>
      </c>
      <c r="F121" s="32"/>
      <c r="G121" s="32"/>
      <c r="H121" s="73"/>
      <c r="I121" s="76">
        <v>0</v>
      </c>
      <c r="J121" s="75">
        <v>1.4583333333333332E-2</v>
      </c>
      <c r="K121" s="32">
        <v>144</v>
      </c>
      <c r="L121" s="32" t="s">
        <v>1426</v>
      </c>
      <c r="M121" s="79">
        <v>46173</v>
      </c>
      <c r="N121" s="32" t="s">
        <v>3614</v>
      </c>
      <c r="P121" s="50"/>
      <c r="Q121" s="50"/>
      <c r="R121" s="50"/>
    </row>
    <row r="122" spans="1:18" x14ac:dyDescent="0.25">
      <c r="A122" s="71">
        <v>33</v>
      </c>
      <c r="B122" s="71" t="s">
        <v>1413</v>
      </c>
      <c r="C122" s="71" t="s">
        <v>3582</v>
      </c>
      <c r="D122" s="71" t="s">
        <v>3582</v>
      </c>
      <c r="E122" s="71">
        <f>SUMIFS('Körplan Driftplatser'!$J$9:$J$1388,'Körplan Driftplatser'!$E$9:$E$1388,'Kör- och arbetstid'!B122,'Körplan Driftplatser'!$F$9:$F$1388,'Kör- och arbetstid'!C122)</f>
        <v>515</v>
      </c>
      <c r="F122" s="71" t="s">
        <v>3306</v>
      </c>
      <c r="G122" s="71" t="s">
        <v>3307</v>
      </c>
      <c r="H122" s="72"/>
      <c r="I122" s="76">
        <f>((E122/1111)+1)/24</f>
        <v>6.0981098109810984E-2</v>
      </c>
      <c r="J122" s="76">
        <v>0</v>
      </c>
      <c r="K122" s="71">
        <v>145</v>
      </c>
      <c r="L122" s="71" t="s">
        <v>1426</v>
      </c>
      <c r="M122" s="79">
        <v>46173</v>
      </c>
      <c r="N122" s="71" t="s">
        <v>3614</v>
      </c>
      <c r="P122" s="50"/>
      <c r="Q122" s="50"/>
      <c r="R122" s="50"/>
    </row>
    <row r="123" spans="1:18" x14ac:dyDescent="0.25">
      <c r="A123" s="71">
        <v>33</v>
      </c>
      <c r="B123" s="32" t="s">
        <v>3572</v>
      </c>
      <c r="C123" s="32" t="s">
        <v>3583</v>
      </c>
      <c r="D123" s="32" t="s">
        <v>3583</v>
      </c>
      <c r="E123" s="71">
        <f>SUMIFS('Körplan Driftplatser'!$J$9:$J$1388,'Körplan Driftplatser'!$E$9:$E$1388,'Kör- och arbetstid'!B123,'Körplan Driftplatser'!$F$9:$F$1388,'Kör- och arbetstid'!C123)</f>
        <v>0</v>
      </c>
      <c r="F123" s="32"/>
      <c r="G123" s="32"/>
      <c r="H123" s="73"/>
      <c r="I123" s="76">
        <v>0</v>
      </c>
      <c r="J123" s="75">
        <v>1.4583333333333332E-2</v>
      </c>
      <c r="K123" s="32">
        <v>146</v>
      </c>
      <c r="L123" s="32" t="s">
        <v>1426</v>
      </c>
      <c r="M123" s="79">
        <v>46173</v>
      </c>
      <c r="N123" s="32" t="s">
        <v>3614</v>
      </c>
      <c r="P123" s="50"/>
      <c r="Q123" s="50"/>
      <c r="R123" s="50"/>
    </row>
    <row r="124" spans="1:18" x14ac:dyDescent="0.25">
      <c r="A124" s="71">
        <v>33</v>
      </c>
      <c r="B124" s="71" t="s">
        <v>1409</v>
      </c>
      <c r="C124" s="71" t="s">
        <v>3582</v>
      </c>
      <c r="D124" s="71" t="s">
        <v>3582</v>
      </c>
      <c r="E124" s="71">
        <f>SUMIFS('Körplan Driftplatser'!$J$9:$J$1388,'Körplan Driftplatser'!$E$9:$E$1388,'Kör- och arbetstid'!B124,'Körplan Driftplatser'!$F$9:$F$1388,'Kör- och arbetstid'!C124)</f>
        <v>489</v>
      </c>
      <c r="F124" s="71" t="s">
        <v>3304</v>
      </c>
      <c r="G124" s="71" t="s">
        <v>3305</v>
      </c>
      <c r="H124" s="72"/>
      <c r="I124" s="76">
        <f>((E124/1111)+1)/24</f>
        <v>6.0006000600060005E-2</v>
      </c>
      <c r="J124" s="76">
        <v>0</v>
      </c>
      <c r="K124" s="71">
        <v>147</v>
      </c>
      <c r="L124" s="71" t="s">
        <v>1426</v>
      </c>
      <c r="M124" s="79">
        <v>46173</v>
      </c>
      <c r="N124" s="71" t="s">
        <v>3614</v>
      </c>
      <c r="P124" s="50"/>
      <c r="Q124" s="50"/>
      <c r="R124" s="50"/>
    </row>
    <row r="125" spans="1:18" x14ac:dyDescent="0.25">
      <c r="A125" s="71">
        <v>34</v>
      </c>
      <c r="B125" s="71" t="s">
        <v>1473</v>
      </c>
      <c r="C125" s="71" t="s">
        <v>3582</v>
      </c>
      <c r="D125" s="71" t="s">
        <v>3582</v>
      </c>
      <c r="E125" s="71">
        <f>SUMIFS('Körplan Driftplatser'!$J$9:$J$1388,'Körplan Driftplatser'!$E$9:$E$1388,'Kör- och arbetstid'!B125,'Körplan Driftplatser'!$F$9:$F$1388,'Kör- och arbetstid'!C125)</f>
        <v>9918</v>
      </c>
      <c r="F125" s="71" t="s">
        <v>3318</v>
      </c>
      <c r="G125" s="71" t="s">
        <v>3319</v>
      </c>
      <c r="H125" s="72"/>
      <c r="I125" s="76">
        <f>((E125/1111)+1)/24</f>
        <v>0.41362886288628858</v>
      </c>
      <c r="J125" s="76">
        <v>0</v>
      </c>
      <c r="K125" s="71">
        <v>148</v>
      </c>
      <c r="L125" s="71" t="s">
        <v>1426</v>
      </c>
      <c r="M125" s="79">
        <v>46174</v>
      </c>
      <c r="N125" s="32" t="s">
        <v>3614</v>
      </c>
      <c r="P125" s="50"/>
      <c r="Q125" s="50"/>
      <c r="R125" s="50"/>
    </row>
    <row r="126" spans="1:18" x14ac:dyDescent="0.25">
      <c r="A126" s="71">
        <v>35</v>
      </c>
      <c r="B126" s="71" t="s">
        <v>1473</v>
      </c>
      <c r="C126" s="71" t="s">
        <v>3584</v>
      </c>
      <c r="D126" s="71" t="s">
        <v>3584</v>
      </c>
      <c r="E126" s="71">
        <f>SUMIFS('Körplan Driftplatser'!$J$9:$J$1388,'Körplan Driftplatser'!$E$9:$E$1388,'Kör- och arbetstid'!B126,'Körplan Driftplatser'!$F$9:$F$1388,'Kör- och arbetstid'!C126)</f>
        <v>9441</v>
      </c>
      <c r="F126" s="71" t="s">
        <v>3318</v>
      </c>
      <c r="G126" s="71" t="s">
        <v>3319</v>
      </c>
      <c r="H126" s="72"/>
      <c r="I126" s="76">
        <f>((E126/1111)+1)/24</f>
        <v>0.39573957395739573</v>
      </c>
      <c r="J126" s="76">
        <v>0</v>
      </c>
      <c r="K126" s="71">
        <v>149</v>
      </c>
      <c r="L126" s="71" t="s">
        <v>1426</v>
      </c>
      <c r="M126" s="79">
        <v>46175</v>
      </c>
      <c r="N126" s="71" t="s">
        <v>3614</v>
      </c>
      <c r="P126" s="50"/>
      <c r="Q126" s="50"/>
      <c r="R126" s="50"/>
    </row>
    <row r="127" spans="1:18" x14ac:dyDescent="0.25">
      <c r="A127" s="71">
        <v>36</v>
      </c>
      <c r="B127" s="71" t="s">
        <v>1473</v>
      </c>
      <c r="C127" s="71" t="s">
        <v>3585</v>
      </c>
      <c r="D127" s="71" t="s">
        <v>3585</v>
      </c>
      <c r="E127" s="71">
        <f>SUMIFS('Körplan Driftplatser'!$J$9:$J$1388,'Körplan Driftplatser'!$E$9:$E$1388,'Kör- och arbetstid'!B127,'Körplan Driftplatser'!$F$9:$F$1388,'Kör- och arbetstid'!C127)</f>
        <v>10570</v>
      </c>
      <c r="F127" s="71" t="s">
        <v>3318</v>
      </c>
      <c r="G127" s="71" t="s">
        <v>3319</v>
      </c>
      <c r="H127" s="72"/>
      <c r="I127" s="76">
        <f>((E127/1111)+1)/24</f>
        <v>0.43808130813081309</v>
      </c>
      <c r="J127" s="76">
        <v>0</v>
      </c>
      <c r="K127" s="71">
        <v>150</v>
      </c>
      <c r="L127" s="71" t="s">
        <v>1426</v>
      </c>
      <c r="M127" s="79">
        <v>46176</v>
      </c>
      <c r="N127" s="32" t="s">
        <v>3615</v>
      </c>
      <c r="P127" s="50"/>
      <c r="Q127" s="50"/>
      <c r="R127" s="50"/>
    </row>
    <row r="128" spans="1:18" ht="120" x14ac:dyDescent="0.25">
      <c r="A128" s="71">
        <v>37</v>
      </c>
      <c r="B128" s="71" t="s">
        <v>1431</v>
      </c>
      <c r="C128" s="71" t="s">
        <v>3582</v>
      </c>
      <c r="D128" s="71" t="s">
        <v>3582</v>
      </c>
      <c r="E128" s="71">
        <f>SUMIFS('Körplan Driftplatser'!$J$9:$J$1388,'Körplan Driftplatser'!$E$9:$E$1388,'Kör- och arbetstid'!B128,'Körplan Driftplatser'!$F$9:$F$1388,'Kör- och arbetstid'!C128)</f>
        <v>7230</v>
      </c>
      <c r="F128" s="71" t="s">
        <v>3314</v>
      </c>
      <c r="G128" s="71" t="s">
        <v>3315</v>
      </c>
      <c r="H128" s="72" t="s">
        <v>3599</v>
      </c>
      <c r="I128" s="76">
        <f>((E128/1111)+1)/24</f>
        <v>0.31281878187818785</v>
      </c>
      <c r="J128" s="76">
        <v>0</v>
      </c>
      <c r="K128" s="71">
        <v>151</v>
      </c>
      <c r="L128" s="71" t="s">
        <v>1426</v>
      </c>
      <c r="M128" s="79">
        <v>46177</v>
      </c>
      <c r="N128" s="71" t="s">
        <v>3615</v>
      </c>
      <c r="P128" s="50"/>
      <c r="Q128" s="50"/>
      <c r="R128" s="50"/>
    </row>
    <row r="129" spans="1:18" ht="120" x14ac:dyDescent="0.25">
      <c r="A129" s="32">
        <v>37</v>
      </c>
      <c r="B129" s="32" t="s">
        <v>3572</v>
      </c>
      <c r="C129" s="32" t="s">
        <v>3583</v>
      </c>
      <c r="D129" s="32" t="s">
        <v>3583</v>
      </c>
      <c r="E129" s="71">
        <f>SUMIFS('Körplan Driftplatser'!$J$9:$J$1388,'Körplan Driftplatser'!$E$9:$E$1388,'Kör- och arbetstid'!B129,'Körplan Driftplatser'!$F$9:$F$1388,'Kör- och arbetstid'!C129)</f>
        <v>0</v>
      </c>
      <c r="F129" s="32"/>
      <c r="G129" s="32"/>
      <c r="H129" s="72" t="s">
        <v>3599</v>
      </c>
      <c r="I129" s="76">
        <v>0</v>
      </c>
      <c r="J129" s="75">
        <v>7.9166666666666673E-3</v>
      </c>
      <c r="K129" s="32">
        <v>152</v>
      </c>
      <c r="L129" s="32" t="s">
        <v>1426</v>
      </c>
      <c r="M129" s="79">
        <v>46177</v>
      </c>
      <c r="N129" s="32" t="s">
        <v>3615</v>
      </c>
      <c r="P129" s="50"/>
      <c r="Q129" s="50"/>
      <c r="R129" s="50"/>
    </row>
    <row r="130" spans="1:18" ht="120" x14ac:dyDescent="0.25">
      <c r="A130" s="71">
        <v>37</v>
      </c>
      <c r="B130" s="71" t="s">
        <v>1469</v>
      </c>
      <c r="C130" s="71" t="s">
        <v>3582</v>
      </c>
      <c r="D130" s="71" t="s">
        <v>3582</v>
      </c>
      <c r="E130" s="71">
        <f>SUMIFS('Körplan Driftplatser'!$J$9:$J$1388,'Körplan Driftplatser'!$E$9:$E$1388,'Kör- och arbetstid'!B130,'Körplan Driftplatser'!$F$9:$F$1388,'Kör- och arbetstid'!C130)</f>
        <v>576</v>
      </c>
      <c r="F130" s="71" t="s">
        <v>3316</v>
      </c>
      <c r="G130" s="71" t="s">
        <v>3317</v>
      </c>
      <c r="H130" s="72" t="s">
        <v>3599</v>
      </c>
      <c r="I130" s="76">
        <f>((E130/1111)+1)/24</f>
        <v>6.326882688268827E-2</v>
      </c>
      <c r="J130" s="76">
        <v>0</v>
      </c>
      <c r="K130" s="71">
        <v>153</v>
      </c>
      <c r="L130" s="71" t="s">
        <v>1426</v>
      </c>
      <c r="M130" s="79">
        <v>46177</v>
      </c>
      <c r="N130" s="32" t="s">
        <v>3615</v>
      </c>
      <c r="P130" s="50"/>
      <c r="Q130" s="50"/>
      <c r="R130" s="50"/>
    </row>
    <row r="131" spans="1:18" x14ac:dyDescent="0.25">
      <c r="A131" s="71">
        <v>38</v>
      </c>
      <c r="B131" s="71" t="s">
        <v>1403</v>
      </c>
      <c r="C131" s="71" t="s">
        <v>3582</v>
      </c>
      <c r="D131" s="71" t="s">
        <v>3582</v>
      </c>
      <c r="E131" s="71">
        <f>SUMIFS('Körplan Driftplatser'!$J$9:$J$1388,'Körplan Driftplatser'!$E$9:$E$1388,'Kör- och arbetstid'!B131,'Körplan Driftplatser'!$F$9:$F$1388,'Kör- och arbetstid'!C131)</f>
        <v>1187</v>
      </c>
      <c r="F131" s="71" t="s">
        <v>3302</v>
      </c>
      <c r="G131" s="71" t="s">
        <v>3303</v>
      </c>
      <c r="H131" s="72"/>
      <c r="I131" s="76">
        <f>((E131/1111)+1)/24</f>
        <v>8.618361836183619E-2</v>
      </c>
      <c r="J131" s="76">
        <v>0</v>
      </c>
      <c r="K131" s="71">
        <v>154</v>
      </c>
      <c r="L131" s="71" t="s">
        <v>1426</v>
      </c>
      <c r="M131" s="79">
        <v>46178</v>
      </c>
      <c r="N131" s="71" t="s">
        <v>3615</v>
      </c>
      <c r="P131" s="50"/>
      <c r="Q131" s="50"/>
      <c r="R131" s="50"/>
    </row>
    <row r="132" spans="1:18" x14ac:dyDescent="0.25">
      <c r="A132" s="71">
        <v>38</v>
      </c>
      <c r="B132" s="32" t="s">
        <v>3572</v>
      </c>
      <c r="C132" s="32" t="s">
        <v>3583</v>
      </c>
      <c r="D132" s="32" t="s">
        <v>3583</v>
      </c>
      <c r="E132" s="71">
        <f>SUMIFS('Körplan Driftplatser'!$J$9:$J$1388,'Körplan Driftplatser'!$E$9:$E$1388,'Kör- och arbetstid'!B132,'Körplan Driftplatser'!$F$9:$F$1388,'Kör- och arbetstid'!C132)</f>
        <v>0</v>
      </c>
      <c r="F132" s="32"/>
      <c r="G132" s="32"/>
      <c r="H132" s="73"/>
      <c r="I132" s="76">
        <v>0</v>
      </c>
      <c r="J132" s="75">
        <v>1.6666666666666666E-2</v>
      </c>
      <c r="K132" s="32">
        <v>155</v>
      </c>
      <c r="L132" s="32" t="s">
        <v>1426</v>
      </c>
      <c r="M132" s="79">
        <v>46178</v>
      </c>
      <c r="N132" s="32" t="s">
        <v>3615</v>
      </c>
      <c r="P132" s="50"/>
      <c r="Q132" s="50"/>
      <c r="R132" s="50"/>
    </row>
    <row r="133" spans="1:18" x14ac:dyDescent="0.25">
      <c r="A133" s="71">
        <v>38</v>
      </c>
      <c r="B133" s="71" t="s">
        <v>1419</v>
      </c>
      <c r="C133" s="71" t="s">
        <v>3582</v>
      </c>
      <c r="D133" s="71" t="s">
        <v>3582</v>
      </c>
      <c r="E133" s="71">
        <f>SUMIFS('Körplan Driftplatser'!$J$9:$J$1388,'Körplan Driftplatser'!$E$9:$E$1388,'Kör- och arbetstid'!B133,'Körplan Driftplatser'!$F$9:$F$1388,'Kör- och arbetstid'!C133)</f>
        <v>1006</v>
      </c>
      <c r="F133" s="71" t="s">
        <v>3310</v>
      </c>
      <c r="G133" s="71" t="s">
        <v>3311</v>
      </c>
      <c r="H133" s="72"/>
      <c r="I133" s="76">
        <f>((E133/1111)+1)/24</f>
        <v>7.9395439543954394E-2</v>
      </c>
      <c r="J133" s="76">
        <v>0</v>
      </c>
      <c r="K133" s="71">
        <v>156</v>
      </c>
      <c r="L133" s="71" t="s">
        <v>1426</v>
      </c>
      <c r="M133" s="79">
        <v>46178</v>
      </c>
      <c r="N133" s="32" t="s">
        <v>3615</v>
      </c>
      <c r="P133" s="50"/>
      <c r="Q133" s="50"/>
      <c r="R133" s="50"/>
    </row>
    <row r="134" spans="1:18" x14ac:dyDescent="0.25">
      <c r="A134" s="71">
        <v>38</v>
      </c>
      <c r="B134" s="32" t="s">
        <v>3572</v>
      </c>
      <c r="C134" s="32" t="s">
        <v>3583</v>
      </c>
      <c r="D134" s="32" t="s">
        <v>3583</v>
      </c>
      <c r="E134" s="71">
        <f>SUMIFS('Körplan Driftplatser'!$J$9:$J$1388,'Körplan Driftplatser'!$E$9:$E$1388,'Kör- och arbetstid'!B134,'Körplan Driftplatser'!$F$9:$F$1388,'Kör- och arbetstid'!C134)</f>
        <v>0</v>
      </c>
      <c r="F134" s="32"/>
      <c r="G134" s="32"/>
      <c r="H134" s="73"/>
      <c r="I134" s="76">
        <v>0</v>
      </c>
      <c r="J134" s="75">
        <v>1.6666666666666666E-2</v>
      </c>
      <c r="K134" s="32">
        <v>157</v>
      </c>
      <c r="L134" s="32" t="s">
        <v>1426</v>
      </c>
      <c r="M134" s="79">
        <v>46178</v>
      </c>
      <c r="N134" s="71" t="s">
        <v>3615</v>
      </c>
      <c r="P134" s="50"/>
      <c r="Q134" s="50"/>
      <c r="R134" s="50"/>
    </row>
    <row r="135" spans="1:18" x14ac:dyDescent="0.25">
      <c r="A135" s="71">
        <v>38</v>
      </c>
      <c r="B135" s="71" t="s">
        <v>1427</v>
      </c>
      <c r="C135" s="71" t="s">
        <v>3582</v>
      </c>
      <c r="D135" s="71" t="s">
        <v>3582</v>
      </c>
      <c r="E135" s="71">
        <f>SUMIFS('Körplan Driftplatser'!$J$9:$J$1388,'Körplan Driftplatser'!$E$9:$E$1388,'Kör- och arbetstid'!B135,'Körplan Driftplatser'!$F$9:$F$1388,'Kör- och arbetstid'!C135)</f>
        <v>890</v>
      </c>
      <c r="F135" s="71" t="s">
        <v>3312</v>
      </c>
      <c r="G135" s="71" t="s">
        <v>3313</v>
      </c>
      <c r="H135" s="72"/>
      <c r="I135" s="76">
        <f>((E135/1111)+1)/24</f>
        <v>7.5045004500450041E-2</v>
      </c>
      <c r="J135" s="76">
        <v>0</v>
      </c>
      <c r="K135" s="71">
        <v>158</v>
      </c>
      <c r="L135" s="71" t="s">
        <v>1426</v>
      </c>
      <c r="M135" s="79">
        <v>46178</v>
      </c>
      <c r="N135" s="32" t="s">
        <v>3615</v>
      </c>
      <c r="P135" s="50"/>
      <c r="Q135" s="50"/>
      <c r="R135" s="50"/>
    </row>
    <row r="136" spans="1:18" x14ac:dyDescent="0.25">
      <c r="A136" s="71">
        <v>38</v>
      </c>
      <c r="B136" s="32" t="s">
        <v>3572</v>
      </c>
      <c r="C136" s="32" t="s">
        <v>3583</v>
      </c>
      <c r="D136" s="32" t="s">
        <v>3583</v>
      </c>
      <c r="E136" s="71">
        <f>SUMIFS('Körplan Driftplatser'!$J$9:$J$1388,'Körplan Driftplatser'!$E$9:$E$1388,'Kör- och arbetstid'!B136,'Körplan Driftplatser'!$F$9:$F$1388,'Kör- och arbetstid'!C136)</f>
        <v>0</v>
      </c>
      <c r="F136" s="32"/>
      <c r="G136" s="32"/>
      <c r="H136" s="73"/>
      <c r="I136" s="76">
        <v>0</v>
      </c>
      <c r="J136" s="75">
        <v>1.6666666666666666E-2</v>
      </c>
      <c r="K136" s="32">
        <v>159</v>
      </c>
      <c r="L136" s="32" t="s">
        <v>1426</v>
      </c>
      <c r="M136" s="79">
        <v>46178</v>
      </c>
      <c r="N136" s="32" t="s">
        <v>3615</v>
      </c>
      <c r="P136" s="50"/>
      <c r="Q136" s="50"/>
      <c r="R136" s="50"/>
    </row>
    <row r="137" spans="1:18" x14ac:dyDescent="0.25">
      <c r="A137" s="71">
        <v>38</v>
      </c>
      <c r="B137" s="71" t="s">
        <v>1531</v>
      </c>
      <c r="C137" s="71" t="s">
        <v>3582</v>
      </c>
      <c r="D137" s="71" t="s">
        <v>3582</v>
      </c>
      <c r="E137" s="71">
        <f>SUMIFS('Körplan Driftplatser'!$J$9:$J$1388,'Körplan Driftplatser'!$E$9:$E$1388,'Kör- och arbetstid'!B137,'Körplan Driftplatser'!$F$9:$F$1388,'Kör- och arbetstid'!C137)</f>
        <v>1005</v>
      </c>
      <c r="F137" s="71" t="s">
        <v>3322</v>
      </c>
      <c r="G137" s="71" t="s">
        <v>3323</v>
      </c>
      <c r="H137" s="72"/>
      <c r="I137" s="76">
        <f>((E137/1111)+1)/24</f>
        <v>7.9357935793579359E-2</v>
      </c>
      <c r="J137" s="76">
        <v>0</v>
      </c>
      <c r="K137" s="71">
        <v>160</v>
      </c>
      <c r="L137" s="71" t="s">
        <v>1426</v>
      </c>
      <c r="M137" s="79">
        <v>46178</v>
      </c>
      <c r="N137" s="71" t="s">
        <v>3615</v>
      </c>
      <c r="P137" s="50"/>
      <c r="Q137" s="50"/>
      <c r="R137" s="50"/>
    </row>
    <row r="138" spans="1:18" ht="195" x14ac:dyDescent="0.25">
      <c r="A138" s="71">
        <v>39</v>
      </c>
      <c r="B138" s="71" t="s">
        <v>1532</v>
      </c>
      <c r="C138" s="71" t="s">
        <v>3582</v>
      </c>
      <c r="D138" s="71" t="s">
        <v>3582</v>
      </c>
      <c r="E138" s="71">
        <f>SUMIFS('Körplan Driftplatser'!$J$9:$J$1388,'Körplan Driftplatser'!$E$9:$E$1388,'Kör- och arbetstid'!B138,'Körplan Driftplatser'!$F$9:$F$1388,'Kör- och arbetstid'!C138)</f>
        <v>530</v>
      </c>
      <c r="F138" s="71" t="s">
        <v>3320</v>
      </c>
      <c r="G138" s="71" t="s">
        <v>3321</v>
      </c>
      <c r="H138" s="72" t="s">
        <v>3600</v>
      </c>
      <c r="I138" s="76">
        <f>((E138/1111)+1)/24</f>
        <v>6.1543654365436545E-2</v>
      </c>
      <c r="J138" s="76">
        <v>0</v>
      </c>
      <c r="K138" s="71">
        <v>161</v>
      </c>
      <c r="L138" s="71" t="s">
        <v>1426</v>
      </c>
      <c r="M138" s="79">
        <v>46179</v>
      </c>
      <c r="N138" s="32" t="s">
        <v>3615</v>
      </c>
      <c r="P138" s="50"/>
      <c r="Q138" s="50"/>
      <c r="R138" s="50"/>
    </row>
    <row r="139" spans="1:18" ht="195" x14ac:dyDescent="0.25">
      <c r="A139" s="71">
        <v>39</v>
      </c>
      <c r="B139" s="32" t="s">
        <v>3572</v>
      </c>
      <c r="C139" s="32" t="s">
        <v>3583</v>
      </c>
      <c r="D139" s="32" t="s">
        <v>3583</v>
      </c>
      <c r="E139" s="71">
        <f>SUMIFS('Körplan Driftplatser'!$J$9:$J$1388,'Körplan Driftplatser'!$E$9:$E$1388,'Kör- och arbetstid'!B139,'Körplan Driftplatser'!$F$9:$F$1388,'Kör- och arbetstid'!C139)</f>
        <v>0</v>
      </c>
      <c r="F139" s="32"/>
      <c r="G139" s="32"/>
      <c r="H139" s="72" t="s">
        <v>3600</v>
      </c>
      <c r="I139" s="76">
        <v>0</v>
      </c>
      <c r="J139" s="75">
        <v>2.0833333333333332E-2</v>
      </c>
      <c r="K139" s="32">
        <v>162</v>
      </c>
      <c r="L139" s="32" t="s">
        <v>1426</v>
      </c>
      <c r="M139" s="79">
        <v>46179</v>
      </c>
      <c r="N139" s="32" t="s">
        <v>3615</v>
      </c>
      <c r="P139" s="50"/>
      <c r="Q139" s="50"/>
      <c r="R139" s="50"/>
    </row>
    <row r="140" spans="1:18" ht="195" x14ac:dyDescent="0.25">
      <c r="A140" s="71">
        <v>39</v>
      </c>
      <c r="B140" s="71" t="s">
        <v>1538</v>
      </c>
      <c r="C140" s="71" t="s">
        <v>3582</v>
      </c>
      <c r="D140" s="71" t="s">
        <v>3582</v>
      </c>
      <c r="E140" s="71">
        <f>SUMIFS('Körplan Driftplatser'!$J$9:$J$1388,'Körplan Driftplatser'!$E$9:$E$1388,'Kör- och arbetstid'!B140,'Körplan Driftplatser'!$F$9:$F$1388,'Kör- och arbetstid'!C140)</f>
        <v>508</v>
      </c>
      <c r="F140" s="71" t="s">
        <v>3324</v>
      </c>
      <c r="G140" s="71" t="s">
        <v>3325</v>
      </c>
      <c r="H140" s="72" t="s">
        <v>3600</v>
      </c>
      <c r="I140" s="76">
        <f>((E140/1111)+1)/24</f>
        <v>6.0718571857185717E-2</v>
      </c>
      <c r="J140" s="76">
        <v>0</v>
      </c>
      <c r="K140" s="71">
        <v>163</v>
      </c>
      <c r="L140" s="71" t="s">
        <v>1426</v>
      </c>
      <c r="M140" s="79">
        <v>46179</v>
      </c>
      <c r="N140" s="71" t="s">
        <v>3615</v>
      </c>
      <c r="P140" s="50"/>
      <c r="Q140" s="50"/>
      <c r="R140" s="50"/>
    </row>
    <row r="141" spans="1:18" ht="195" x14ac:dyDescent="0.25">
      <c r="A141" s="71">
        <v>39</v>
      </c>
      <c r="B141" s="32" t="s">
        <v>3572</v>
      </c>
      <c r="C141" s="32" t="s">
        <v>3583</v>
      </c>
      <c r="D141" s="32" t="s">
        <v>3583</v>
      </c>
      <c r="E141" s="71">
        <f>SUMIFS('Körplan Driftplatser'!$J$9:$J$1388,'Körplan Driftplatser'!$E$9:$E$1388,'Kör- och arbetstid'!B141,'Körplan Driftplatser'!$F$9:$F$1388,'Kör- och arbetstid'!C141)</f>
        <v>0</v>
      </c>
      <c r="F141" s="32"/>
      <c r="G141" s="32"/>
      <c r="H141" s="72" t="s">
        <v>3600</v>
      </c>
      <c r="I141" s="76">
        <v>0</v>
      </c>
      <c r="J141" s="75">
        <v>2.0833333333333332E-2</v>
      </c>
      <c r="K141" s="32">
        <v>164</v>
      </c>
      <c r="L141" s="32" t="s">
        <v>1426</v>
      </c>
      <c r="M141" s="79">
        <v>46179</v>
      </c>
      <c r="N141" s="32" t="s">
        <v>3615</v>
      </c>
      <c r="P141" s="50"/>
      <c r="Q141" s="50"/>
      <c r="R141" s="50"/>
    </row>
    <row r="142" spans="1:18" ht="195" x14ac:dyDescent="0.25">
      <c r="A142" s="71">
        <v>39</v>
      </c>
      <c r="B142" s="71" t="s">
        <v>1541</v>
      </c>
      <c r="C142" s="71" t="s">
        <v>3582</v>
      </c>
      <c r="D142" s="71" t="s">
        <v>3582</v>
      </c>
      <c r="E142" s="71">
        <f>SUMIFS('Körplan Driftplatser'!$J$9:$J$1388,'Körplan Driftplatser'!$E$9:$E$1388,'Kör- och arbetstid'!B142,'Körplan Driftplatser'!$F$9:$F$1388,'Kör- och arbetstid'!C142)</f>
        <v>1741</v>
      </c>
      <c r="F142" s="71" t="s">
        <v>3326</v>
      </c>
      <c r="G142" s="71" t="s">
        <v>3327</v>
      </c>
      <c r="H142" s="72" t="s">
        <v>3600</v>
      </c>
      <c r="I142" s="76">
        <f>((E142/1111)+1)/24</f>
        <v>0.10696069606960697</v>
      </c>
      <c r="J142" s="76">
        <v>0</v>
      </c>
      <c r="K142" s="71">
        <v>165</v>
      </c>
      <c r="L142" s="71" t="s">
        <v>1426</v>
      </c>
      <c r="M142" s="79">
        <v>46179</v>
      </c>
      <c r="N142" s="32" t="s">
        <v>3615</v>
      </c>
      <c r="P142" s="50"/>
      <c r="Q142" s="50"/>
      <c r="R142" s="50"/>
    </row>
    <row r="143" spans="1:18" ht="195" x14ac:dyDescent="0.25">
      <c r="A143" s="71">
        <v>39</v>
      </c>
      <c r="B143" s="32" t="s">
        <v>3572</v>
      </c>
      <c r="C143" s="32" t="s">
        <v>3583</v>
      </c>
      <c r="D143" s="32" t="s">
        <v>3583</v>
      </c>
      <c r="E143" s="71">
        <f>SUMIFS('Körplan Driftplatser'!$J$9:$J$1388,'Körplan Driftplatser'!$E$9:$E$1388,'Kör- och arbetstid'!B143,'Körplan Driftplatser'!$F$9:$F$1388,'Kör- och arbetstid'!C143)</f>
        <v>0</v>
      </c>
      <c r="F143" s="32"/>
      <c r="G143" s="32"/>
      <c r="H143" s="72" t="s">
        <v>3600</v>
      </c>
      <c r="I143" s="76">
        <v>0</v>
      </c>
      <c r="J143" s="75">
        <v>2.0833333333333332E-2</v>
      </c>
      <c r="K143" s="32">
        <v>166</v>
      </c>
      <c r="L143" s="32" t="s">
        <v>1426</v>
      </c>
      <c r="M143" s="79">
        <v>46179</v>
      </c>
      <c r="N143" s="71" t="s">
        <v>3615</v>
      </c>
      <c r="P143" s="50"/>
      <c r="Q143" s="50"/>
      <c r="R143" s="50"/>
    </row>
    <row r="144" spans="1:18" ht="195" x14ac:dyDescent="0.25">
      <c r="A144" s="71">
        <v>39</v>
      </c>
      <c r="B144" s="71" t="s">
        <v>1549</v>
      </c>
      <c r="C144" s="71" t="s">
        <v>3582</v>
      </c>
      <c r="D144" s="71" t="s">
        <v>3582</v>
      </c>
      <c r="E144" s="71">
        <f>SUMIFS('Körplan Driftplatser'!$J$9:$J$1388,'Körplan Driftplatser'!$E$9:$E$1388,'Kör- och arbetstid'!B144,'Körplan Driftplatser'!$F$9:$F$1388,'Kör- och arbetstid'!C144)</f>
        <v>508</v>
      </c>
      <c r="F144" s="71" t="s">
        <v>3328</v>
      </c>
      <c r="G144" s="71" t="s">
        <v>3329</v>
      </c>
      <c r="H144" s="72" t="s">
        <v>3600</v>
      </c>
      <c r="I144" s="76">
        <f>((E144/1111)+1)/24</f>
        <v>6.0718571857185717E-2</v>
      </c>
      <c r="J144" s="76">
        <v>0</v>
      </c>
      <c r="K144" s="71">
        <v>167</v>
      </c>
      <c r="L144" s="71" t="s">
        <v>1426</v>
      </c>
      <c r="M144" s="79">
        <v>46179</v>
      </c>
      <c r="N144" s="32" t="s">
        <v>3615</v>
      </c>
      <c r="P144" s="50"/>
      <c r="Q144" s="50"/>
      <c r="R144" s="50"/>
    </row>
    <row r="145" spans="1:18" x14ac:dyDescent="0.25">
      <c r="A145" s="71">
        <v>40</v>
      </c>
      <c r="B145" s="71" t="s">
        <v>1252</v>
      </c>
      <c r="C145" s="71" t="s">
        <v>3582</v>
      </c>
      <c r="D145" s="71" t="s">
        <v>3582</v>
      </c>
      <c r="E145" s="71">
        <f>SUMIFS('Körplan Driftplatser'!$J$9:$J$1388,'Körplan Driftplatser'!$E$9:$E$1388,'Kör- och arbetstid'!B145,'Körplan Driftplatser'!$F$9:$F$1388,'Kör- och arbetstid'!C145)</f>
        <v>753</v>
      </c>
      <c r="F145" s="71" t="s">
        <v>3266</v>
      </c>
      <c r="G145" s="71" t="s">
        <v>3267</v>
      </c>
      <c r="H145" s="72"/>
      <c r="I145" s="76">
        <f>((E145/1111)+1)/24</f>
        <v>6.9906990699069901E-2</v>
      </c>
      <c r="J145" s="76">
        <v>0</v>
      </c>
      <c r="K145" s="71">
        <v>132</v>
      </c>
      <c r="L145" s="71" t="s">
        <v>3579</v>
      </c>
      <c r="M145" s="79">
        <v>46180</v>
      </c>
      <c r="N145" s="32" t="s">
        <v>3615</v>
      </c>
      <c r="P145" s="50"/>
      <c r="Q145" s="50"/>
      <c r="R145" s="50"/>
    </row>
    <row r="146" spans="1:18" x14ac:dyDescent="0.25">
      <c r="A146" s="71">
        <v>40</v>
      </c>
      <c r="B146" s="32" t="s">
        <v>3572</v>
      </c>
      <c r="C146" s="32" t="s">
        <v>3583</v>
      </c>
      <c r="D146" s="32" t="s">
        <v>3583</v>
      </c>
      <c r="E146" s="71">
        <f>SUMIFS('Körplan Driftplatser'!$J$9:$J$1388,'Körplan Driftplatser'!$E$9:$E$1388,'Kör- och arbetstid'!B146,'Körplan Driftplatser'!$F$9:$F$1388,'Kör- och arbetstid'!C146)</f>
        <v>0</v>
      </c>
      <c r="F146" s="32"/>
      <c r="G146" s="32"/>
      <c r="H146" s="73"/>
      <c r="I146" s="76">
        <v>0</v>
      </c>
      <c r="J146" s="75">
        <v>1.2916666666666667E-2</v>
      </c>
      <c r="K146" s="32">
        <v>133</v>
      </c>
      <c r="L146" s="32" t="s">
        <v>3579</v>
      </c>
      <c r="M146" s="80">
        <v>46180</v>
      </c>
      <c r="N146" s="71" t="s">
        <v>3615</v>
      </c>
      <c r="P146" s="50"/>
      <c r="Q146" s="50"/>
      <c r="R146" s="50"/>
    </row>
    <row r="147" spans="1:18" x14ac:dyDescent="0.25">
      <c r="A147" s="71">
        <v>40</v>
      </c>
      <c r="B147" s="71" t="s">
        <v>1256</v>
      </c>
      <c r="C147" s="71" t="s">
        <v>3582</v>
      </c>
      <c r="D147" s="71" t="s">
        <v>3582</v>
      </c>
      <c r="E147" s="71">
        <f>SUMIFS('Körplan Driftplatser'!$J$9:$J$1388,'Körplan Driftplatser'!$E$9:$E$1388,'Kör- och arbetstid'!B147,'Körplan Driftplatser'!$F$9:$F$1388,'Kör- och arbetstid'!C147)</f>
        <v>391</v>
      </c>
      <c r="F147" s="71" t="s">
        <v>3268</v>
      </c>
      <c r="G147" s="71" t="s">
        <v>3269</v>
      </c>
      <c r="H147" s="72"/>
      <c r="I147" s="76">
        <f>((E147/1111)+1)/24</f>
        <v>5.633063306330633E-2</v>
      </c>
      <c r="J147" s="76">
        <v>0</v>
      </c>
      <c r="K147" s="71">
        <v>134</v>
      </c>
      <c r="L147" s="71" t="s">
        <v>3579</v>
      </c>
      <c r="M147" s="79">
        <v>46180</v>
      </c>
      <c r="N147" s="32" t="s">
        <v>3615</v>
      </c>
      <c r="P147" s="50"/>
      <c r="Q147" s="50"/>
      <c r="R147" s="50"/>
    </row>
    <row r="148" spans="1:18" x14ac:dyDescent="0.25">
      <c r="A148" s="71">
        <v>40</v>
      </c>
      <c r="B148" s="32" t="s">
        <v>3572</v>
      </c>
      <c r="C148" s="32" t="s">
        <v>3583</v>
      </c>
      <c r="D148" s="32" t="s">
        <v>3583</v>
      </c>
      <c r="E148" s="71">
        <f>SUMIFS('Körplan Driftplatser'!$J$9:$J$1388,'Körplan Driftplatser'!$E$9:$E$1388,'Kör- och arbetstid'!B148,'Körplan Driftplatser'!$F$9:$F$1388,'Kör- och arbetstid'!C148)</f>
        <v>0</v>
      </c>
      <c r="F148" s="32"/>
      <c r="G148" s="32"/>
      <c r="H148" s="73"/>
      <c r="I148" s="76">
        <v>0</v>
      </c>
      <c r="J148" s="75">
        <v>1.2916666666666667E-2</v>
      </c>
      <c r="K148" s="32">
        <v>135</v>
      </c>
      <c r="L148" s="32" t="s">
        <v>3579</v>
      </c>
      <c r="M148" s="80">
        <v>46180</v>
      </c>
      <c r="N148" s="32" t="s">
        <v>3615</v>
      </c>
      <c r="P148" s="50"/>
      <c r="Q148" s="50"/>
      <c r="R148" s="50"/>
    </row>
    <row r="149" spans="1:18" x14ac:dyDescent="0.25">
      <c r="A149" s="71">
        <v>40</v>
      </c>
      <c r="B149" s="71" t="s">
        <v>1255</v>
      </c>
      <c r="C149" s="71" t="s">
        <v>3582</v>
      </c>
      <c r="D149" s="71" t="s">
        <v>3582</v>
      </c>
      <c r="E149" s="71">
        <f>SUMIFS('Körplan Driftplatser'!$J$9:$J$1388,'Körplan Driftplatser'!$E$9:$E$1388,'Kör- och arbetstid'!B149,'Körplan Driftplatser'!$F$9:$F$1388,'Kör- och arbetstid'!C149)</f>
        <v>547</v>
      </c>
      <c r="F149" s="71" t="s">
        <v>3270</v>
      </c>
      <c r="G149" s="71" t="s">
        <v>3271</v>
      </c>
      <c r="H149" s="72"/>
      <c r="I149" s="76">
        <f>((E149/1111)+1)/24</f>
        <v>6.2181218121812182E-2</v>
      </c>
      <c r="J149" s="76">
        <v>0</v>
      </c>
      <c r="K149" s="71">
        <v>136</v>
      </c>
      <c r="L149" s="71" t="s">
        <v>3579</v>
      </c>
      <c r="M149" s="79">
        <v>46180</v>
      </c>
      <c r="N149" s="71" t="s">
        <v>3615</v>
      </c>
      <c r="P149" s="50"/>
      <c r="Q149" s="50"/>
      <c r="R149" s="50"/>
    </row>
    <row r="150" spans="1:18" x14ac:dyDescent="0.25">
      <c r="A150" s="71">
        <v>40</v>
      </c>
      <c r="B150" s="32" t="s">
        <v>3572</v>
      </c>
      <c r="C150" s="32" t="s">
        <v>3583</v>
      </c>
      <c r="D150" s="32" t="s">
        <v>3583</v>
      </c>
      <c r="E150" s="71">
        <f>SUMIFS('Körplan Driftplatser'!$J$9:$J$1388,'Körplan Driftplatser'!$E$9:$E$1388,'Kör- och arbetstid'!B150,'Körplan Driftplatser'!$F$9:$F$1388,'Kör- och arbetstid'!C150)</f>
        <v>0</v>
      </c>
      <c r="F150" s="32"/>
      <c r="G150" s="32"/>
      <c r="H150" s="73"/>
      <c r="I150" s="76">
        <v>0</v>
      </c>
      <c r="J150" s="75">
        <v>1.2916666666666667E-2</v>
      </c>
      <c r="K150" s="32">
        <v>137</v>
      </c>
      <c r="L150" s="32" t="s">
        <v>3579</v>
      </c>
      <c r="M150" s="80">
        <v>46180</v>
      </c>
      <c r="N150" s="32" t="s">
        <v>3615</v>
      </c>
      <c r="P150" s="50"/>
      <c r="Q150" s="50"/>
      <c r="R150" s="50"/>
    </row>
    <row r="151" spans="1:18" x14ac:dyDescent="0.25">
      <c r="A151" s="71">
        <v>40</v>
      </c>
      <c r="B151" s="71" t="s">
        <v>1261</v>
      </c>
      <c r="C151" s="71" t="s">
        <v>3582</v>
      </c>
      <c r="D151" s="71" t="s">
        <v>3582</v>
      </c>
      <c r="E151" s="71">
        <f>SUMIFS('Körplan Driftplatser'!$J$9:$J$1388,'Körplan Driftplatser'!$E$9:$E$1388,'Kör- och arbetstid'!B151,'Körplan Driftplatser'!$F$9:$F$1388,'Kör- och arbetstid'!C151)</f>
        <v>794</v>
      </c>
      <c r="F151" s="71" t="s">
        <v>3272</v>
      </c>
      <c r="G151" s="71" t="s">
        <v>3273</v>
      </c>
      <c r="H151" s="72"/>
      <c r="I151" s="76">
        <f>((E151/1111)+1)/24</f>
        <v>7.1444644464446441E-2</v>
      </c>
      <c r="J151" s="76">
        <v>0</v>
      </c>
      <c r="K151" s="71">
        <v>138</v>
      </c>
      <c r="L151" s="71" t="s">
        <v>3579</v>
      </c>
      <c r="M151" s="79">
        <v>46180</v>
      </c>
      <c r="N151" s="32" t="s">
        <v>3615</v>
      </c>
      <c r="P151" s="50"/>
      <c r="Q151" s="50"/>
      <c r="R151" s="50"/>
    </row>
    <row r="152" spans="1:18" x14ac:dyDescent="0.25">
      <c r="A152" s="71">
        <v>40</v>
      </c>
      <c r="B152" s="32" t="s">
        <v>3572</v>
      </c>
      <c r="C152" s="32" t="s">
        <v>3583</v>
      </c>
      <c r="D152" s="32" t="s">
        <v>3583</v>
      </c>
      <c r="E152" s="71">
        <f>SUMIFS('Körplan Driftplatser'!$J$9:$J$1388,'Körplan Driftplatser'!$E$9:$E$1388,'Kör- och arbetstid'!B152,'Körplan Driftplatser'!$F$9:$F$1388,'Kör- och arbetstid'!C152)</f>
        <v>0</v>
      </c>
      <c r="F152" s="32"/>
      <c r="G152" s="32"/>
      <c r="H152" s="73"/>
      <c r="I152" s="76">
        <v>0</v>
      </c>
      <c r="J152" s="75">
        <v>1.2916666666666667E-2</v>
      </c>
      <c r="K152" s="32">
        <v>139</v>
      </c>
      <c r="L152" s="32" t="s">
        <v>3579</v>
      </c>
      <c r="M152" s="80">
        <v>46180</v>
      </c>
      <c r="N152" s="71" t="s">
        <v>3615</v>
      </c>
      <c r="P152" s="50"/>
      <c r="Q152" s="50"/>
      <c r="R152" s="50"/>
    </row>
    <row r="153" spans="1:18" x14ac:dyDescent="0.25">
      <c r="A153" s="71">
        <v>40</v>
      </c>
      <c r="B153" s="71" t="s">
        <v>1264</v>
      </c>
      <c r="C153" s="71" t="s">
        <v>3582</v>
      </c>
      <c r="D153" s="71" t="s">
        <v>3582</v>
      </c>
      <c r="E153" s="71">
        <f>SUMIFS('Körplan Driftplatser'!$J$9:$J$1388,'Körplan Driftplatser'!$E$9:$E$1388,'Kör- och arbetstid'!B153,'Körplan Driftplatser'!$F$9:$F$1388,'Kör- och arbetstid'!C153)</f>
        <v>769</v>
      </c>
      <c r="F153" s="71" t="s">
        <v>3274</v>
      </c>
      <c r="G153" s="71" t="s">
        <v>3275</v>
      </c>
      <c r="H153" s="72"/>
      <c r="I153" s="76">
        <f>((E153/1111)+1)/24</f>
        <v>7.0507050705070504E-2</v>
      </c>
      <c r="J153" s="76">
        <v>0</v>
      </c>
      <c r="K153" s="71">
        <v>140</v>
      </c>
      <c r="L153" s="71" t="s">
        <v>3579</v>
      </c>
      <c r="M153" s="79">
        <v>46180</v>
      </c>
      <c r="N153" s="32" t="s">
        <v>3615</v>
      </c>
      <c r="P153" s="50"/>
      <c r="Q153" s="50"/>
      <c r="R153" s="50"/>
    </row>
    <row r="154" spans="1:18" x14ac:dyDescent="0.25">
      <c r="A154" s="71">
        <v>41</v>
      </c>
      <c r="B154" s="71" t="s">
        <v>1553</v>
      </c>
      <c r="C154" s="71" t="s">
        <v>3582</v>
      </c>
      <c r="D154" s="71" t="s">
        <v>3582</v>
      </c>
      <c r="E154" s="71">
        <f>SUMIFS('Körplan Driftplatser'!$J$9:$J$1388,'Körplan Driftplatser'!$E$9:$E$1388,'Kör- och arbetstid'!B154,'Körplan Driftplatser'!$F$9:$F$1388,'Kör- och arbetstid'!C154)</f>
        <v>9493</v>
      </c>
      <c r="F154" s="71" t="s">
        <v>3330</v>
      </c>
      <c r="G154" s="71" t="s">
        <v>3331</v>
      </c>
      <c r="H154" s="72"/>
      <c r="I154" s="76">
        <f>((E154/1111)+1)/24</f>
        <v>0.39768976897689767</v>
      </c>
      <c r="J154" s="76">
        <v>0</v>
      </c>
      <c r="K154" s="71">
        <v>168</v>
      </c>
      <c r="L154" s="71" t="s">
        <v>3579</v>
      </c>
      <c r="M154" s="79">
        <v>46181</v>
      </c>
      <c r="N154" s="32" t="s">
        <v>3615</v>
      </c>
      <c r="P154" s="50"/>
      <c r="Q154" s="50"/>
      <c r="R154" s="50"/>
    </row>
    <row r="155" spans="1:18" x14ac:dyDescent="0.25">
      <c r="A155" s="71">
        <v>41</v>
      </c>
      <c r="B155" s="71" t="s">
        <v>3610</v>
      </c>
      <c r="C155" s="71">
        <v>1</v>
      </c>
      <c r="D155" s="71">
        <v>1</v>
      </c>
      <c r="E155" s="71">
        <f>SUMIFS('Körplan Driftplatser'!$J$9:$J$1388,'Körplan Driftplatser'!$E$9:$E$1388,'Kör- och arbetstid'!B155,'Körplan Driftplatser'!$F$9:$F$1388,'Kör- och arbetstid'!C155)</f>
        <v>0</v>
      </c>
      <c r="F155" s="71">
        <v>0</v>
      </c>
      <c r="G155" s="71">
        <v>0</v>
      </c>
      <c r="H155" s="72"/>
      <c r="I155" s="76">
        <f>((E155/1111)+1)/24</f>
        <v>4.1666666666666664E-2</v>
      </c>
      <c r="J155" s="76">
        <v>4.1666666666666699E-2</v>
      </c>
      <c r="K155" s="71">
        <v>169</v>
      </c>
      <c r="L155" s="71" t="s">
        <v>3579</v>
      </c>
      <c r="M155" s="79">
        <v>46181</v>
      </c>
      <c r="N155" s="71" t="s">
        <v>3615</v>
      </c>
      <c r="P155" s="50"/>
      <c r="Q155" s="50"/>
      <c r="R155" s="50"/>
    </row>
    <row r="156" spans="1:18" x14ac:dyDescent="0.25">
      <c r="A156" s="71">
        <v>42</v>
      </c>
      <c r="B156" s="71" t="s">
        <v>1603</v>
      </c>
      <c r="C156" s="71" t="s">
        <v>3582</v>
      </c>
      <c r="D156" s="71" t="s">
        <v>3582</v>
      </c>
      <c r="E156" s="71">
        <f>SUMIFS('Körplan Driftplatser'!$J$9:$J$1388,'Körplan Driftplatser'!$E$9:$E$1388,'Kör- och arbetstid'!B156,'Körplan Driftplatser'!$F$9:$F$1388,'Kör- och arbetstid'!C156)</f>
        <v>1915</v>
      </c>
      <c r="F156" s="71" t="s">
        <v>3332</v>
      </c>
      <c r="G156" s="71" t="s">
        <v>3333</v>
      </c>
      <c r="H156" s="72"/>
      <c r="I156" s="76">
        <f>((E156/1111)+1)/24</f>
        <v>0.11348634863486347</v>
      </c>
      <c r="J156" s="76">
        <v>0</v>
      </c>
      <c r="K156" s="71">
        <v>170</v>
      </c>
      <c r="L156" s="71" t="s">
        <v>3579</v>
      </c>
      <c r="M156" s="79">
        <v>46182</v>
      </c>
      <c r="N156" s="32" t="s">
        <v>3615</v>
      </c>
      <c r="P156" s="50"/>
      <c r="Q156" s="50"/>
      <c r="R156" s="50"/>
    </row>
    <row r="157" spans="1:18" x14ac:dyDescent="0.25">
      <c r="A157" s="71">
        <v>42</v>
      </c>
      <c r="B157" s="32" t="s">
        <v>3572</v>
      </c>
      <c r="C157" s="32" t="s">
        <v>3583</v>
      </c>
      <c r="D157" s="32" t="s">
        <v>3583</v>
      </c>
      <c r="E157" s="71">
        <f>SUMIFS('Körplan Driftplatser'!$J$9:$J$1388,'Körplan Driftplatser'!$E$9:$E$1388,'Kör- och arbetstid'!B157,'Körplan Driftplatser'!$F$9:$F$1388,'Kör- och arbetstid'!C157)</f>
        <v>0</v>
      </c>
      <c r="F157" s="32"/>
      <c r="G157" s="32"/>
      <c r="H157" s="73"/>
      <c r="I157" s="76">
        <v>0</v>
      </c>
      <c r="J157" s="75">
        <v>2.4999999999999998E-2</v>
      </c>
      <c r="K157" s="71">
        <v>171</v>
      </c>
      <c r="L157" s="32" t="s">
        <v>3579</v>
      </c>
      <c r="M157" s="79">
        <v>46182</v>
      </c>
      <c r="N157" s="32" t="s">
        <v>3615</v>
      </c>
      <c r="P157" s="50"/>
      <c r="Q157" s="50"/>
      <c r="R157" s="50"/>
    </row>
    <row r="158" spans="1:18" x14ac:dyDescent="0.25">
      <c r="A158" s="71">
        <v>42</v>
      </c>
      <c r="B158" s="71" t="s">
        <v>1613</v>
      </c>
      <c r="C158" s="71" t="s">
        <v>3582</v>
      </c>
      <c r="D158" s="71" t="s">
        <v>3582</v>
      </c>
      <c r="E158" s="71">
        <f>SUMIFS('Körplan Driftplatser'!$J$9:$J$1388,'Körplan Driftplatser'!$E$9:$E$1388,'Kör- och arbetstid'!B158,'Körplan Driftplatser'!$F$9:$F$1388,'Kör- och arbetstid'!C158)</f>
        <v>865</v>
      </c>
      <c r="F158" s="71" t="s">
        <v>3334</v>
      </c>
      <c r="G158" s="71" t="s">
        <v>3335</v>
      </c>
      <c r="H158" s="72"/>
      <c r="I158" s="76">
        <f>((E158/1111)+1)/24</f>
        <v>7.4107410741074117E-2</v>
      </c>
      <c r="J158" s="76">
        <v>0</v>
      </c>
      <c r="K158" s="71">
        <v>172</v>
      </c>
      <c r="L158" s="71" t="s">
        <v>3579</v>
      </c>
      <c r="M158" s="79">
        <v>46182</v>
      </c>
      <c r="N158" s="71" t="s">
        <v>3615</v>
      </c>
      <c r="P158" s="50"/>
      <c r="Q158" s="50"/>
      <c r="R158" s="50"/>
    </row>
    <row r="159" spans="1:18" x14ac:dyDescent="0.25">
      <c r="A159" s="71">
        <v>42</v>
      </c>
      <c r="B159" s="32" t="s">
        <v>3572</v>
      </c>
      <c r="C159" s="32" t="s">
        <v>3583</v>
      </c>
      <c r="D159" s="32" t="s">
        <v>3583</v>
      </c>
      <c r="E159" s="71">
        <f>SUMIFS('Körplan Driftplatser'!$J$9:$J$1388,'Körplan Driftplatser'!$E$9:$E$1388,'Kör- och arbetstid'!B159,'Körplan Driftplatser'!$F$9:$F$1388,'Kör- och arbetstid'!C159)</f>
        <v>0</v>
      </c>
      <c r="F159" s="32"/>
      <c r="G159" s="32"/>
      <c r="H159" s="73"/>
      <c r="I159" s="76">
        <v>0</v>
      </c>
      <c r="J159" s="75">
        <v>1.2499999999999999E-2</v>
      </c>
      <c r="K159" s="71">
        <v>173</v>
      </c>
      <c r="L159" s="32" t="s">
        <v>3579</v>
      </c>
      <c r="M159" s="79">
        <v>46182</v>
      </c>
      <c r="N159" s="32" t="s">
        <v>3615</v>
      </c>
      <c r="P159" s="50"/>
      <c r="Q159" s="50"/>
      <c r="R159" s="50"/>
    </row>
    <row r="160" spans="1:18" x14ac:dyDescent="0.25">
      <c r="A160" s="71">
        <v>42</v>
      </c>
      <c r="B160" s="71" t="s">
        <v>1616</v>
      </c>
      <c r="C160" s="71" t="s">
        <v>3582</v>
      </c>
      <c r="D160" s="71" t="s">
        <v>3582</v>
      </c>
      <c r="E160" s="71">
        <f>SUMIFS('Körplan Driftplatser'!$J$9:$J$1388,'Körplan Driftplatser'!$E$9:$E$1388,'Kör- och arbetstid'!B160,'Körplan Driftplatser'!$F$9:$F$1388,'Kör- och arbetstid'!C160)</f>
        <v>1010</v>
      </c>
      <c r="F160" s="71" t="s">
        <v>3336</v>
      </c>
      <c r="G160" s="71" t="s">
        <v>3337</v>
      </c>
      <c r="H160" s="72"/>
      <c r="I160" s="76">
        <f>((E160/1111)+1)/24</f>
        <v>7.9545454545454544E-2</v>
      </c>
      <c r="J160" s="76">
        <v>0</v>
      </c>
      <c r="K160" s="71">
        <v>174</v>
      </c>
      <c r="L160" s="71" t="s">
        <v>3579</v>
      </c>
      <c r="M160" s="79">
        <v>46182</v>
      </c>
      <c r="N160" s="32" t="s">
        <v>3615</v>
      </c>
      <c r="P160" s="50"/>
      <c r="Q160" s="50"/>
      <c r="R160" s="50"/>
    </row>
    <row r="161" spans="1:18" x14ac:dyDescent="0.25">
      <c r="A161" s="71">
        <v>42</v>
      </c>
      <c r="B161" s="32" t="s">
        <v>3572</v>
      </c>
      <c r="C161" s="32" t="s">
        <v>3583</v>
      </c>
      <c r="D161" s="32" t="s">
        <v>3583</v>
      </c>
      <c r="E161" s="71">
        <f>SUMIFS('Körplan Driftplatser'!$J$9:$J$1388,'Körplan Driftplatser'!$E$9:$E$1388,'Kör- och arbetstid'!B161,'Körplan Driftplatser'!$F$9:$F$1388,'Kör- och arbetstid'!C161)</f>
        <v>0</v>
      </c>
      <c r="F161" s="32"/>
      <c r="G161" s="32"/>
      <c r="H161" s="73"/>
      <c r="I161" s="76">
        <v>0</v>
      </c>
      <c r="J161" s="75">
        <v>1.2499999999999999E-2</v>
      </c>
      <c r="K161" s="71">
        <v>175</v>
      </c>
      <c r="L161" s="32" t="s">
        <v>3579</v>
      </c>
      <c r="M161" s="79">
        <v>46182</v>
      </c>
      <c r="N161" s="71" t="s">
        <v>3615</v>
      </c>
      <c r="P161" s="50"/>
      <c r="Q161" s="50"/>
      <c r="R161" s="50"/>
    </row>
    <row r="162" spans="1:18" x14ac:dyDescent="0.25">
      <c r="A162" s="71">
        <v>42</v>
      </c>
      <c r="B162" s="71" t="s">
        <v>1622</v>
      </c>
      <c r="C162" s="71" t="s">
        <v>3582</v>
      </c>
      <c r="D162" s="71" t="s">
        <v>3582</v>
      </c>
      <c r="E162" s="71">
        <f>SUMIFS('Körplan Driftplatser'!$J$9:$J$1388,'Körplan Driftplatser'!$E$9:$E$1388,'Kör- och arbetstid'!B162,'Körplan Driftplatser'!$F$9:$F$1388,'Kör- och arbetstid'!C162)</f>
        <v>972</v>
      </c>
      <c r="F162" s="71" t="s">
        <v>3338</v>
      </c>
      <c r="G162" s="71" t="s">
        <v>3339</v>
      </c>
      <c r="H162" s="72"/>
      <c r="I162" s="76">
        <f>((E162/1111)+1)/24</f>
        <v>7.8120312031203121E-2</v>
      </c>
      <c r="J162" s="76">
        <v>0</v>
      </c>
      <c r="K162" s="71">
        <v>176</v>
      </c>
      <c r="L162" s="71" t="s">
        <v>3579</v>
      </c>
      <c r="M162" s="79">
        <v>46182</v>
      </c>
      <c r="N162" s="32" t="s">
        <v>3615</v>
      </c>
      <c r="P162" s="50"/>
      <c r="Q162" s="50"/>
      <c r="R162" s="50"/>
    </row>
    <row r="163" spans="1:18" x14ac:dyDescent="0.25">
      <c r="A163" s="71">
        <v>43</v>
      </c>
      <c r="B163" s="71" t="s">
        <v>1621</v>
      </c>
      <c r="C163" s="71" t="s">
        <v>3582</v>
      </c>
      <c r="D163" s="71" t="s">
        <v>3582</v>
      </c>
      <c r="E163" s="71">
        <f>SUMIFS('Körplan Driftplatser'!$J$9:$J$1388,'Körplan Driftplatser'!$E$9:$E$1388,'Kör- och arbetstid'!B163,'Körplan Driftplatser'!$F$9:$F$1388,'Kör- och arbetstid'!C163)</f>
        <v>2420</v>
      </c>
      <c r="F163" s="71" t="s">
        <v>3340</v>
      </c>
      <c r="G163" s="71" t="s">
        <v>3341</v>
      </c>
      <c r="H163" s="72"/>
      <c r="I163" s="76">
        <f>((E163/1111)+1)/24</f>
        <v>0.13242574257425743</v>
      </c>
      <c r="J163" s="76">
        <v>0</v>
      </c>
      <c r="K163" s="71">
        <v>177</v>
      </c>
      <c r="L163" s="71" t="s">
        <v>3579</v>
      </c>
      <c r="M163" s="79">
        <v>46183</v>
      </c>
      <c r="N163" s="71" t="s">
        <v>3614</v>
      </c>
      <c r="P163" s="50"/>
      <c r="Q163" s="50"/>
      <c r="R163" s="50"/>
    </row>
    <row r="164" spans="1:18" x14ac:dyDescent="0.25">
      <c r="A164" s="32">
        <v>43</v>
      </c>
      <c r="B164" s="32" t="s">
        <v>3572</v>
      </c>
      <c r="C164" s="32" t="s">
        <v>3583</v>
      </c>
      <c r="D164" s="32" t="s">
        <v>3583</v>
      </c>
      <c r="E164" s="71">
        <f>SUMIFS('Körplan Driftplatser'!$J$9:$J$1388,'Körplan Driftplatser'!$E$9:$E$1388,'Kör- och arbetstid'!B164,'Körplan Driftplatser'!$F$9:$F$1388,'Kör- och arbetstid'!C164)</f>
        <v>0</v>
      </c>
      <c r="F164" s="32"/>
      <c r="G164" s="32"/>
      <c r="H164" s="73"/>
      <c r="I164" s="76">
        <v>0</v>
      </c>
      <c r="J164" s="75">
        <v>4.1666666666666664E-2</v>
      </c>
      <c r="K164" s="71">
        <v>178</v>
      </c>
      <c r="L164" s="32" t="s">
        <v>3579</v>
      </c>
      <c r="M164" s="79">
        <v>46183</v>
      </c>
      <c r="N164" s="71" t="s">
        <v>3614</v>
      </c>
      <c r="P164" s="50"/>
      <c r="Q164" s="50"/>
      <c r="R164" s="50"/>
    </row>
    <row r="165" spans="1:18" x14ac:dyDescent="0.25">
      <c r="A165" s="71">
        <v>43</v>
      </c>
      <c r="B165" s="71" t="s">
        <v>1636</v>
      </c>
      <c r="C165" s="71" t="s">
        <v>3582</v>
      </c>
      <c r="D165" s="71" t="s">
        <v>3582</v>
      </c>
      <c r="E165" s="71">
        <f>SUMIFS('Körplan Driftplatser'!$J$9:$J$1388,'Körplan Driftplatser'!$E$9:$E$1388,'Kör- och arbetstid'!B165,'Körplan Driftplatser'!$F$9:$F$1388,'Kör- och arbetstid'!C165)</f>
        <v>1545</v>
      </c>
      <c r="F165" s="71" t="s">
        <v>3342</v>
      </c>
      <c r="G165" s="71" t="s">
        <v>3343</v>
      </c>
      <c r="H165" s="72"/>
      <c r="I165" s="76">
        <f>((E165/1111)+1)/24</f>
        <v>9.9609960996099603E-2</v>
      </c>
      <c r="J165" s="76">
        <v>0</v>
      </c>
      <c r="K165" s="71">
        <v>179</v>
      </c>
      <c r="L165" s="71" t="s">
        <v>3579</v>
      </c>
      <c r="M165" s="79">
        <v>46183</v>
      </c>
      <c r="N165" s="71" t="s">
        <v>3614</v>
      </c>
      <c r="P165" s="50"/>
      <c r="Q165" s="50"/>
      <c r="R165" s="50"/>
    </row>
    <row r="166" spans="1:18" x14ac:dyDescent="0.25">
      <c r="A166" s="71">
        <v>43</v>
      </c>
      <c r="B166" s="32" t="s">
        <v>3572</v>
      </c>
      <c r="C166" s="32" t="s">
        <v>3583</v>
      </c>
      <c r="D166" s="32" t="s">
        <v>3583</v>
      </c>
      <c r="E166" s="71">
        <f>SUMIFS('Körplan Driftplatser'!$J$9:$J$1388,'Körplan Driftplatser'!$E$9:$E$1388,'Kör- och arbetstid'!B166,'Körplan Driftplatser'!$F$9:$F$1388,'Kör- och arbetstid'!C166)</f>
        <v>0</v>
      </c>
      <c r="F166" s="32"/>
      <c r="G166" s="32"/>
      <c r="H166" s="73"/>
      <c r="I166" s="76">
        <v>0</v>
      </c>
      <c r="J166" s="75">
        <v>1.375E-2</v>
      </c>
      <c r="K166" s="71">
        <v>180</v>
      </c>
      <c r="L166" s="32" t="s">
        <v>3579</v>
      </c>
      <c r="M166" s="79">
        <v>46183</v>
      </c>
      <c r="N166" s="71" t="s">
        <v>3614</v>
      </c>
      <c r="P166" s="50"/>
      <c r="Q166" s="50"/>
      <c r="R166" s="50"/>
    </row>
    <row r="167" spans="1:18" x14ac:dyDescent="0.25">
      <c r="A167" s="71">
        <v>43</v>
      </c>
      <c r="B167" s="71" t="s">
        <v>1641</v>
      </c>
      <c r="C167" s="71" t="s">
        <v>3582</v>
      </c>
      <c r="D167" s="71" t="s">
        <v>3582</v>
      </c>
      <c r="E167" s="71">
        <f>SUMIFS('Körplan Driftplatser'!$J$9:$J$1388,'Körplan Driftplatser'!$E$9:$E$1388,'Kör- och arbetstid'!B167,'Körplan Driftplatser'!$F$9:$F$1388,'Kör- och arbetstid'!C167)</f>
        <v>2514</v>
      </c>
      <c r="F167" s="71" t="s">
        <v>3344</v>
      </c>
      <c r="G167" s="71" t="s">
        <v>3345</v>
      </c>
      <c r="H167" s="72"/>
      <c r="I167" s="76">
        <f>((E167/1111)+1)/24</f>
        <v>0.13595109510951095</v>
      </c>
      <c r="J167" s="76">
        <v>0</v>
      </c>
      <c r="K167" s="71">
        <v>181</v>
      </c>
      <c r="L167" s="71" t="s">
        <v>3579</v>
      </c>
      <c r="M167" s="79">
        <v>46183</v>
      </c>
      <c r="N167" s="71" t="s">
        <v>3614</v>
      </c>
      <c r="P167" s="50"/>
      <c r="Q167" s="50"/>
      <c r="R167" s="50"/>
    </row>
    <row r="168" spans="1:18" x14ac:dyDescent="0.25">
      <c r="A168" s="71">
        <v>44</v>
      </c>
      <c r="B168" s="71" t="s">
        <v>1658</v>
      </c>
      <c r="C168" s="71" t="s">
        <v>3582</v>
      </c>
      <c r="D168" s="71" t="s">
        <v>3582</v>
      </c>
      <c r="E168" s="71">
        <f>SUMIFS('Körplan Driftplatser'!$J$9:$J$1388,'Körplan Driftplatser'!$E$9:$E$1388,'Kör- och arbetstid'!B168,'Körplan Driftplatser'!$F$9:$F$1388,'Kör- och arbetstid'!C168)</f>
        <v>9916</v>
      </c>
      <c r="F168" s="71" t="s">
        <v>3348</v>
      </c>
      <c r="G168" s="71" t="s">
        <v>3349</v>
      </c>
      <c r="H168" s="72"/>
      <c r="I168" s="76">
        <f>((E168/1111)+1)/24</f>
        <v>0.41355385538553852</v>
      </c>
      <c r="J168" s="76">
        <v>0</v>
      </c>
      <c r="K168" s="71">
        <v>182</v>
      </c>
      <c r="L168" s="71" t="s">
        <v>1652</v>
      </c>
      <c r="M168" s="79">
        <v>46184</v>
      </c>
      <c r="N168" s="71" t="s">
        <v>3614</v>
      </c>
      <c r="P168" s="50"/>
      <c r="Q168" s="50"/>
      <c r="R168" s="50"/>
    </row>
    <row r="169" spans="1:18" ht="225" x14ac:dyDescent="0.25">
      <c r="A169" s="71">
        <v>45</v>
      </c>
      <c r="B169" s="71" t="s">
        <v>1653</v>
      </c>
      <c r="C169" s="71" t="s">
        <v>3582</v>
      </c>
      <c r="D169" s="71" t="s">
        <v>3582</v>
      </c>
      <c r="E169" s="71">
        <f>SUMIFS('Körplan Driftplatser'!$J$9:$J$1388,'Körplan Driftplatser'!$E$9:$E$1388,'Kör- och arbetstid'!B169,'Körplan Driftplatser'!$F$9:$F$1388,'Kör- och arbetstid'!C169)</f>
        <v>1135</v>
      </c>
      <c r="F169" s="71" t="s">
        <v>3346</v>
      </c>
      <c r="G169" s="71" t="s">
        <v>3347</v>
      </c>
      <c r="H169" s="72" t="s">
        <v>3601</v>
      </c>
      <c r="I169" s="76">
        <f>((E169/1111)+1)/24</f>
        <v>8.4233423342334232E-2</v>
      </c>
      <c r="J169" s="76">
        <v>0</v>
      </c>
      <c r="K169" s="71">
        <v>183</v>
      </c>
      <c r="L169" s="71" t="s">
        <v>1652</v>
      </c>
      <c r="M169" s="79">
        <v>46185</v>
      </c>
      <c r="N169" s="71" t="s">
        <v>3614</v>
      </c>
      <c r="P169" s="50"/>
      <c r="Q169" s="50"/>
      <c r="R169" s="50"/>
    </row>
    <row r="170" spans="1:18" ht="225" x14ac:dyDescent="0.25">
      <c r="A170" s="71">
        <v>45</v>
      </c>
      <c r="B170" s="32" t="s">
        <v>3572</v>
      </c>
      <c r="C170" s="32" t="s">
        <v>3583</v>
      </c>
      <c r="D170" s="32" t="s">
        <v>3583</v>
      </c>
      <c r="E170" s="71">
        <f>SUMIFS('Körplan Driftplatser'!$J$9:$J$1388,'Körplan Driftplatser'!$E$9:$E$1388,'Kör- och arbetstid'!B170,'Körplan Driftplatser'!$F$9:$F$1388,'Kör- och arbetstid'!C170)</f>
        <v>0</v>
      </c>
      <c r="F170" s="32"/>
      <c r="G170" s="32"/>
      <c r="H170" s="72" t="s">
        <v>3601</v>
      </c>
      <c r="I170" s="76">
        <v>0</v>
      </c>
      <c r="J170" s="75">
        <v>2.4583333333333332E-2</v>
      </c>
      <c r="K170" s="71">
        <v>184</v>
      </c>
      <c r="L170" s="32" t="s">
        <v>1652</v>
      </c>
      <c r="M170" s="79">
        <v>46185</v>
      </c>
      <c r="N170" s="71" t="s">
        <v>3614</v>
      </c>
      <c r="P170" s="50"/>
      <c r="Q170" s="50"/>
      <c r="R170" s="50"/>
    </row>
    <row r="171" spans="1:18" ht="225" x14ac:dyDescent="0.25">
      <c r="A171" s="71">
        <v>45</v>
      </c>
      <c r="B171" s="71" t="s">
        <v>1729</v>
      </c>
      <c r="C171" s="71" t="s">
        <v>3582</v>
      </c>
      <c r="D171" s="71" t="s">
        <v>3582</v>
      </c>
      <c r="E171" s="71">
        <f>SUMIFS('Körplan Driftplatser'!$J$9:$J$1388,'Körplan Driftplatser'!$E$9:$E$1388,'Kör- och arbetstid'!B171,'Körplan Driftplatser'!$F$9:$F$1388,'Kör- och arbetstid'!C171)</f>
        <v>687</v>
      </c>
      <c r="F171" s="71" t="s">
        <v>3352</v>
      </c>
      <c r="G171" s="71" t="s">
        <v>3353</v>
      </c>
      <c r="H171" s="72" t="s">
        <v>3601</v>
      </c>
      <c r="I171" s="76">
        <f>((E171/1111)+1)/24</f>
        <v>6.7431743174317438E-2</v>
      </c>
      <c r="J171" s="76">
        <v>0</v>
      </c>
      <c r="K171" s="71">
        <v>185</v>
      </c>
      <c r="L171" s="71" t="s">
        <v>1652</v>
      </c>
      <c r="M171" s="79">
        <v>46185</v>
      </c>
      <c r="N171" s="71" t="s">
        <v>3614</v>
      </c>
      <c r="P171" s="50"/>
      <c r="Q171" s="50"/>
      <c r="R171" s="50"/>
    </row>
    <row r="172" spans="1:18" ht="225" x14ac:dyDescent="0.25">
      <c r="A172" s="71">
        <v>45</v>
      </c>
      <c r="B172" s="32" t="s">
        <v>3572</v>
      </c>
      <c r="C172" s="32" t="s">
        <v>3583</v>
      </c>
      <c r="D172" s="32" t="s">
        <v>3583</v>
      </c>
      <c r="E172" s="71">
        <f>SUMIFS('Körplan Driftplatser'!$J$9:$J$1388,'Körplan Driftplatser'!$E$9:$E$1388,'Kör- och arbetstid'!B172,'Körplan Driftplatser'!$F$9:$F$1388,'Kör- och arbetstid'!C172)</f>
        <v>0</v>
      </c>
      <c r="F172" s="32"/>
      <c r="G172" s="32"/>
      <c r="H172" s="72" t="s">
        <v>3601</v>
      </c>
      <c r="I172" s="76">
        <v>0</v>
      </c>
      <c r="J172" s="75">
        <v>2.4583333333333332E-2</v>
      </c>
      <c r="K172" s="71">
        <v>186</v>
      </c>
      <c r="L172" s="32" t="s">
        <v>1652</v>
      </c>
      <c r="M172" s="79">
        <v>46185</v>
      </c>
      <c r="N172" s="71" t="s">
        <v>3614</v>
      </c>
      <c r="P172" s="50"/>
      <c r="Q172" s="50"/>
      <c r="R172" s="50"/>
    </row>
    <row r="173" spans="1:18" ht="225" x14ac:dyDescent="0.25">
      <c r="A173" s="71">
        <v>45</v>
      </c>
      <c r="B173" s="71" t="s">
        <v>1714</v>
      </c>
      <c r="C173" s="71" t="s">
        <v>3582</v>
      </c>
      <c r="D173" s="71" t="s">
        <v>3582</v>
      </c>
      <c r="E173" s="71">
        <f>SUMIFS('Körplan Driftplatser'!$J$9:$J$1388,'Körplan Driftplatser'!$E$9:$E$1388,'Kör- och arbetstid'!B173,'Körplan Driftplatser'!$F$9:$F$1388,'Kör- och arbetstid'!C173)</f>
        <v>3201</v>
      </c>
      <c r="F173" s="71" t="s">
        <v>3350</v>
      </c>
      <c r="G173" s="71" t="s">
        <v>3351</v>
      </c>
      <c r="H173" s="72" t="s">
        <v>3601</v>
      </c>
      <c r="I173" s="76">
        <f>((E173/1111)+1)/24</f>
        <v>0.1617161716171617</v>
      </c>
      <c r="J173" s="76">
        <v>0</v>
      </c>
      <c r="K173" s="71">
        <v>187</v>
      </c>
      <c r="L173" s="71" t="s">
        <v>1652</v>
      </c>
      <c r="M173" s="79">
        <v>46185</v>
      </c>
      <c r="N173" s="71" t="s">
        <v>3614</v>
      </c>
      <c r="P173" s="50"/>
      <c r="Q173" s="50"/>
      <c r="R173" s="50"/>
    </row>
    <row r="174" spans="1:18" x14ac:dyDescent="0.25">
      <c r="A174" s="71">
        <v>46</v>
      </c>
      <c r="B174" s="71" t="s">
        <v>1742</v>
      </c>
      <c r="C174" s="71" t="s">
        <v>3582</v>
      </c>
      <c r="D174" s="71" t="s">
        <v>3582</v>
      </c>
      <c r="E174" s="71">
        <f>SUMIFS('Körplan Driftplatser'!$J$9:$J$1388,'Körplan Driftplatser'!$E$9:$E$1388,'Kör- och arbetstid'!B174,'Körplan Driftplatser'!$F$9:$F$1388,'Kör- och arbetstid'!C174)</f>
        <v>966</v>
      </c>
      <c r="F174" s="71" t="s">
        <v>3356</v>
      </c>
      <c r="G174" s="71" t="s">
        <v>3357</v>
      </c>
      <c r="H174" s="72"/>
      <c r="I174" s="76">
        <f>((E174/1111)+1)/24</f>
        <v>7.7895289528952902E-2</v>
      </c>
      <c r="J174" s="76">
        <v>0</v>
      </c>
      <c r="K174" s="71">
        <v>188</v>
      </c>
      <c r="L174" s="71" t="s">
        <v>1652</v>
      </c>
      <c r="M174" s="79">
        <v>46186</v>
      </c>
      <c r="N174" s="71" t="s">
        <v>3614</v>
      </c>
      <c r="P174" s="50"/>
      <c r="Q174" s="50"/>
      <c r="R174" s="50"/>
    </row>
    <row r="175" spans="1:18" x14ac:dyDescent="0.25">
      <c r="A175" s="71">
        <v>46</v>
      </c>
      <c r="B175" s="32" t="s">
        <v>3572</v>
      </c>
      <c r="C175" s="32" t="s">
        <v>3583</v>
      </c>
      <c r="D175" s="32" t="s">
        <v>3583</v>
      </c>
      <c r="E175" s="71">
        <f>SUMIFS('Körplan Driftplatser'!$J$9:$J$1388,'Körplan Driftplatser'!$E$9:$E$1388,'Kör- och arbetstid'!B175,'Körplan Driftplatser'!$F$9:$F$1388,'Kör- och arbetstid'!C175)</f>
        <v>0</v>
      </c>
      <c r="F175" s="32"/>
      <c r="G175" s="32"/>
      <c r="H175" s="73"/>
      <c r="I175" s="76">
        <v>0</v>
      </c>
      <c r="J175" s="75">
        <v>2.0833333333333332E-2</v>
      </c>
      <c r="K175" s="71">
        <v>189</v>
      </c>
      <c r="L175" s="32" t="s">
        <v>1652</v>
      </c>
      <c r="M175" s="79">
        <v>46186</v>
      </c>
      <c r="N175" s="71" t="s">
        <v>3614</v>
      </c>
      <c r="P175" s="50"/>
      <c r="Q175" s="50"/>
      <c r="R175" s="50"/>
    </row>
    <row r="176" spans="1:18" x14ac:dyDescent="0.25">
      <c r="A176" s="71">
        <v>46</v>
      </c>
      <c r="B176" s="71" t="s">
        <v>1734</v>
      </c>
      <c r="C176" s="71" t="s">
        <v>3582</v>
      </c>
      <c r="D176" s="71" t="s">
        <v>3582</v>
      </c>
      <c r="E176" s="71">
        <f>SUMIFS('Körplan Driftplatser'!$J$9:$J$1388,'Körplan Driftplatser'!$E$9:$E$1388,'Kör- och arbetstid'!B176,'Körplan Driftplatser'!$F$9:$F$1388,'Kör- och arbetstid'!C176)</f>
        <v>404</v>
      </c>
      <c r="F176" s="71" t="s">
        <v>3354</v>
      </c>
      <c r="G176" s="71" t="s">
        <v>3355</v>
      </c>
      <c r="H176" s="72"/>
      <c r="I176" s="76">
        <f>((E176/1111)+1)/24</f>
        <v>5.6818181818181823E-2</v>
      </c>
      <c r="J176" s="76">
        <v>0</v>
      </c>
      <c r="K176" s="71">
        <v>190</v>
      </c>
      <c r="L176" s="71" t="s">
        <v>1652</v>
      </c>
      <c r="M176" s="79">
        <v>46186</v>
      </c>
      <c r="N176" s="71" t="s">
        <v>3614</v>
      </c>
      <c r="P176" s="50"/>
      <c r="Q176" s="50"/>
      <c r="R176" s="50"/>
    </row>
    <row r="177" spans="1:18" x14ac:dyDescent="0.25">
      <c r="A177" s="71">
        <v>46</v>
      </c>
      <c r="B177" s="32" t="s">
        <v>3572</v>
      </c>
      <c r="C177" s="32" t="s">
        <v>3583</v>
      </c>
      <c r="D177" s="32" t="s">
        <v>3583</v>
      </c>
      <c r="E177" s="71">
        <f>SUMIFS('Körplan Driftplatser'!$J$9:$J$1388,'Körplan Driftplatser'!$E$9:$E$1388,'Kör- och arbetstid'!B177,'Körplan Driftplatser'!$F$9:$F$1388,'Kör- och arbetstid'!C177)</f>
        <v>0</v>
      </c>
      <c r="F177" s="32"/>
      <c r="G177" s="32"/>
      <c r="H177" s="73"/>
      <c r="I177" s="76">
        <v>0</v>
      </c>
      <c r="J177" s="75">
        <v>3.5416666666666669E-3</v>
      </c>
      <c r="K177" s="71">
        <v>191</v>
      </c>
      <c r="L177" s="32" t="s">
        <v>1652</v>
      </c>
      <c r="M177" s="79">
        <v>46186</v>
      </c>
      <c r="N177" s="71" t="s">
        <v>3614</v>
      </c>
      <c r="P177" s="50"/>
      <c r="Q177" s="50"/>
      <c r="R177" s="50"/>
    </row>
    <row r="178" spans="1:18" x14ac:dyDescent="0.25">
      <c r="A178" s="71">
        <v>46</v>
      </c>
      <c r="B178" s="71" t="s">
        <v>1658</v>
      </c>
      <c r="C178" s="71" t="s">
        <v>3584</v>
      </c>
      <c r="D178" s="71" t="s">
        <v>3584</v>
      </c>
      <c r="E178" s="71">
        <f>SUMIFS('Körplan Driftplatser'!$J$9:$J$1388,'Körplan Driftplatser'!$E$9:$E$1388,'Kör- och arbetstid'!B178,'Körplan Driftplatser'!$F$9:$F$1388,'Kör- och arbetstid'!C178)</f>
        <v>1796</v>
      </c>
      <c r="F178" s="71" t="s">
        <v>3348</v>
      </c>
      <c r="G178" s="71" t="s">
        <v>3349</v>
      </c>
      <c r="H178" s="72"/>
      <c r="I178" s="76">
        <f>((E178/1111)+1)/24</f>
        <v>0.10902340234023404</v>
      </c>
      <c r="J178" s="76">
        <v>0</v>
      </c>
      <c r="K178" s="71">
        <v>192</v>
      </c>
      <c r="L178" s="71" t="s">
        <v>1652</v>
      </c>
      <c r="M178" s="79">
        <v>46186</v>
      </c>
      <c r="N178" s="71" t="s">
        <v>3614</v>
      </c>
      <c r="P178" s="50"/>
      <c r="Q178" s="50"/>
      <c r="R178" s="50"/>
    </row>
    <row r="179" spans="1:18" x14ac:dyDescent="0.25">
      <c r="A179" s="71">
        <v>46</v>
      </c>
      <c r="B179" s="32" t="s">
        <v>3572</v>
      </c>
      <c r="C179" s="32" t="s">
        <v>3583</v>
      </c>
      <c r="D179" s="32" t="s">
        <v>3583</v>
      </c>
      <c r="E179" s="71">
        <f>SUMIFS('Körplan Driftplatser'!$J$9:$J$1388,'Körplan Driftplatser'!$E$9:$E$1388,'Kör- och arbetstid'!B179,'Körplan Driftplatser'!$F$9:$F$1388,'Kör- och arbetstid'!C179)</f>
        <v>0</v>
      </c>
      <c r="F179" s="32"/>
      <c r="G179" s="32"/>
      <c r="H179" s="73"/>
      <c r="I179" s="76">
        <v>0</v>
      </c>
      <c r="J179" s="75">
        <v>4.5833333333333337E-2</v>
      </c>
      <c r="K179" s="71">
        <v>193</v>
      </c>
      <c r="L179" s="32" t="s">
        <v>1652</v>
      </c>
      <c r="M179" s="79">
        <v>46186</v>
      </c>
      <c r="N179" s="71" t="s">
        <v>3614</v>
      </c>
      <c r="P179" s="50"/>
      <c r="Q179" s="50"/>
      <c r="R179" s="50"/>
    </row>
    <row r="180" spans="1:18" x14ac:dyDescent="0.25">
      <c r="A180" s="71">
        <v>46</v>
      </c>
      <c r="B180" s="71" t="s">
        <v>1844</v>
      </c>
      <c r="C180" s="71" t="s">
        <v>3582</v>
      </c>
      <c r="D180" s="71" t="s">
        <v>3582</v>
      </c>
      <c r="E180" s="71">
        <f>SUMIFS('Körplan Driftplatser'!$J$9:$J$1388,'Körplan Driftplatser'!$E$9:$E$1388,'Kör- och arbetstid'!B180,'Körplan Driftplatser'!$F$9:$F$1388,'Kör- och arbetstid'!C180)</f>
        <v>690</v>
      </c>
      <c r="F180" s="71" t="s">
        <v>3366</v>
      </c>
      <c r="G180" s="71" t="s">
        <v>3367</v>
      </c>
      <c r="H180" s="72"/>
      <c r="I180" s="76">
        <f>((E180/1111)+1)/24</f>
        <v>6.754425442544254E-2</v>
      </c>
      <c r="J180" s="76">
        <v>0</v>
      </c>
      <c r="K180" s="71">
        <v>194</v>
      </c>
      <c r="L180" s="71" t="s">
        <v>1652</v>
      </c>
      <c r="M180" s="79">
        <v>46186</v>
      </c>
      <c r="N180" s="71" t="s">
        <v>3614</v>
      </c>
      <c r="P180" s="50"/>
      <c r="Q180" s="50"/>
      <c r="R180" s="50"/>
    </row>
    <row r="181" spans="1:18" x14ac:dyDescent="0.25">
      <c r="A181" s="71">
        <v>47</v>
      </c>
      <c r="B181" s="71" t="s">
        <v>1215</v>
      </c>
      <c r="C181" s="71" t="s">
        <v>3582</v>
      </c>
      <c r="D181" s="71" t="s">
        <v>3582</v>
      </c>
      <c r="E181" s="71">
        <f>SUMIFS('Körplan Driftplatser'!$J$9:$J$1388,'Körplan Driftplatser'!$E$9:$E$1388,'Kör- och arbetstid'!B181,'Körplan Driftplatser'!$F$9:$F$1388,'Kör- och arbetstid'!C181)</f>
        <v>1041</v>
      </c>
      <c r="F181" s="71" t="s">
        <v>3256</v>
      </c>
      <c r="G181" s="71" t="s">
        <v>3257</v>
      </c>
      <c r="H181" s="72"/>
      <c r="I181" s="76">
        <f>((E181/1111)+1)/24</f>
        <v>8.0708070807080715E-2</v>
      </c>
      <c r="J181" s="76">
        <v>0</v>
      </c>
      <c r="K181" s="71">
        <v>127</v>
      </c>
      <c r="L181" s="71" t="s">
        <v>1847</v>
      </c>
      <c r="M181" s="79">
        <v>46187</v>
      </c>
      <c r="N181" s="71" t="s">
        <v>3614</v>
      </c>
      <c r="P181" s="50"/>
      <c r="Q181" s="50"/>
      <c r="R181" s="50"/>
    </row>
    <row r="182" spans="1:18" x14ac:dyDescent="0.25">
      <c r="A182" s="71">
        <v>47</v>
      </c>
      <c r="B182" s="32" t="s">
        <v>3572</v>
      </c>
      <c r="C182" s="32" t="s">
        <v>3583</v>
      </c>
      <c r="D182" s="32" t="s">
        <v>3583</v>
      </c>
      <c r="E182" s="71">
        <f>SUMIFS('Körplan Driftplatser'!$J$9:$J$1388,'Körplan Driftplatser'!$E$9:$E$1388,'Kör- och arbetstid'!B182,'Körplan Driftplatser'!$F$9:$F$1388,'Kör- och arbetstid'!C182)</f>
        <v>0</v>
      </c>
      <c r="F182" s="32"/>
      <c r="G182" s="32"/>
      <c r="H182" s="73"/>
      <c r="I182" s="76">
        <v>0</v>
      </c>
      <c r="J182" s="75">
        <v>2.0833333333333332E-2</v>
      </c>
      <c r="K182" s="32">
        <v>128</v>
      </c>
      <c r="L182" s="32" t="s">
        <v>1847</v>
      </c>
      <c r="M182" s="79">
        <v>46187</v>
      </c>
      <c r="N182" s="71" t="s">
        <v>3614</v>
      </c>
      <c r="P182" s="50"/>
      <c r="Q182" s="50"/>
      <c r="R182" s="50"/>
    </row>
    <row r="183" spans="1:18" x14ac:dyDescent="0.25">
      <c r="A183" s="71">
        <v>47</v>
      </c>
      <c r="B183" s="71" t="s">
        <v>1219</v>
      </c>
      <c r="C183" s="71" t="s">
        <v>3582</v>
      </c>
      <c r="D183" s="71" t="s">
        <v>3582</v>
      </c>
      <c r="E183" s="71">
        <f>SUMIFS('Körplan Driftplatser'!$J$9:$J$1388,'Körplan Driftplatser'!$E$9:$E$1388,'Kör- och arbetstid'!B183,'Körplan Driftplatser'!$F$9:$F$1388,'Kör- och arbetstid'!C183)</f>
        <v>1844</v>
      </c>
      <c r="F183" s="71" t="s">
        <v>3258</v>
      </c>
      <c r="G183" s="71" t="s">
        <v>3259</v>
      </c>
      <c r="H183" s="72"/>
      <c r="I183" s="76">
        <f>((E183/1111)+1)/24</f>
        <v>0.11082358235823582</v>
      </c>
      <c r="J183" s="76">
        <v>0</v>
      </c>
      <c r="K183" s="71">
        <v>129</v>
      </c>
      <c r="L183" s="71" t="s">
        <v>1847</v>
      </c>
      <c r="M183" s="79">
        <v>46187</v>
      </c>
      <c r="N183" s="71" t="s">
        <v>3614</v>
      </c>
      <c r="P183" s="50"/>
      <c r="Q183" s="50"/>
      <c r="R183" s="50"/>
    </row>
    <row r="184" spans="1:18" x14ac:dyDescent="0.25">
      <c r="A184" s="71">
        <v>47</v>
      </c>
      <c r="B184" s="32" t="s">
        <v>3572</v>
      </c>
      <c r="C184" s="32" t="s">
        <v>3583</v>
      </c>
      <c r="D184" s="32" t="s">
        <v>3583</v>
      </c>
      <c r="E184" s="71">
        <f>SUMIFS('Körplan Driftplatser'!$J$9:$J$1388,'Körplan Driftplatser'!$E$9:$E$1388,'Kör- och arbetstid'!B184,'Körplan Driftplatser'!$F$9:$F$1388,'Kör- och arbetstid'!C184)</f>
        <v>0</v>
      </c>
      <c r="F184" s="32"/>
      <c r="G184" s="32"/>
      <c r="H184" s="73"/>
      <c r="I184" s="76">
        <v>0</v>
      </c>
      <c r="J184" s="75">
        <v>2.0833333333333332E-2</v>
      </c>
      <c r="K184" s="32">
        <v>130</v>
      </c>
      <c r="L184" s="32" t="s">
        <v>1847</v>
      </c>
      <c r="M184" s="79">
        <v>46187</v>
      </c>
      <c r="N184" s="71" t="s">
        <v>3614</v>
      </c>
      <c r="P184" s="50"/>
      <c r="Q184" s="50"/>
      <c r="R184" s="50"/>
    </row>
    <row r="185" spans="1:18" x14ac:dyDescent="0.25">
      <c r="A185" s="71">
        <v>47</v>
      </c>
      <c r="B185" s="71" t="s">
        <v>1237</v>
      </c>
      <c r="C185" s="71" t="s">
        <v>3582</v>
      </c>
      <c r="D185" s="71" t="s">
        <v>3582</v>
      </c>
      <c r="E185" s="71">
        <f>SUMIFS('Körplan Driftplatser'!$J$9:$J$1388,'Körplan Driftplatser'!$E$9:$E$1388,'Kör- och arbetstid'!B185,'Körplan Driftplatser'!$F$9:$F$1388,'Kör- och arbetstid'!C185)</f>
        <v>3143</v>
      </c>
      <c r="F185" s="71" t="s">
        <v>3264</v>
      </c>
      <c r="G185" s="71" t="s">
        <v>3265</v>
      </c>
      <c r="H185" s="72"/>
      <c r="I185" s="76">
        <f>((E185/1111)+1)/24</f>
        <v>0.15954095409540955</v>
      </c>
      <c r="J185" s="76">
        <v>0</v>
      </c>
      <c r="K185" s="71">
        <v>131</v>
      </c>
      <c r="L185" s="71" t="s">
        <v>1847</v>
      </c>
      <c r="M185" s="79">
        <v>46187</v>
      </c>
      <c r="N185" s="71" t="s">
        <v>3614</v>
      </c>
      <c r="P185" s="50"/>
      <c r="Q185" s="50"/>
      <c r="R185" s="50"/>
    </row>
    <row r="186" spans="1:18" ht="225" x14ac:dyDescent="0.25">
      <c r="A186" s="71">
        <v>48</v>
      </c>
      <c r="B186" s="71" t="s">
        <v>1767</v>
      </c>
      <c r="C186" s="71" t="s">
        <v>3582</v>
      </c>
      <c r="D186" s="71" t="s">
        <v>3582</v>
      </c>
      <c r="E186" s="71">
        <f>SUMIFS('Körplan Driftplatser'!$J$9:$J$1388,'Körplan Driftplatser'!$E$9:$E$1388,'Kör- och arbetstid'!B186,'Körplan Driftplatser'!$F$9:$F$1388,'Kör- och arbetstid'!C186)</f>
        <v>539</v>
      </c>
      <c r="F186" s="71" t="s">
        <v>3360</v>
      </c>
      <c r="G186" s="71" t="s">
        <v>3361</v>
      </c>
      <c r="H186" s="72" t="s">
        <v>3601</v>
      </c>
      <c r="I186" s="76">
        <f>((E186/1111)+1)/24</f>
        <v>6.1881188118811881E-2</v>
      </c>
      <c r="J186" s="76">
        <v>0</v>
      </c>
      <c r="K186" s="71">
        <v>195</v>
      </c>
      <c r="L186" s="71" t="s">
        <v>1847</v>
      </c>
      <c r="M186" s="79">
        <v>46188</v>
      </c>
      <c r="N186" s="71" t="s">
        <v>3615</v>
      </c>
    </row>
    <row r="187" spans="1:18" ht="225" x14ac:dyDescent="0.25">
      <c r="A187" s="71">
        <v>48</v>
      </c>
      <c r="B187" s="32" t="s">
        <v>3572</v>
      </c>
      <c r="C187" s="32" t="s">
        <v>3583</v>
      </c>
      <c r="D187" s="32" t="s">
        <v>3583</v>
      </c>
      <c r="E187" s="71">
        <f>SUMIFS('Körplan Driftplatser'!$J$9:$J$1388,'Körplan Driftplatser'!$E$9:$E$1388,'Kör- och arbetstid'!B187,'Körplan Driftplatser'!$F$9:$F$1388,'Kör- och arbetstid'!C187)</f>
        <v>0</v>
      </c>
      <c r="F187" s="32"/>
      <c r="G187" s="32"/>
      <c r="H187" s="72" t="s">
        <v>3601</v>
      </c>
      <c r="I187" s="76">
        <v>0</v>
      </c>
      <c r="J187" s="75">
        <v>2.0833333333333332E-2</v>
      </c>
      <c r="K187" s="71">
        <v>196</v>
      </c>
      <c r="L187" s="32" t="s">
        <v>1847</v>
      </c>
      <c r="M187" s="79">
        <v>46188</v>
      </c>
      <c r="N187" s="32" t="s">
        <v>3615</v>
      </c>
    </row>
    <row r="188" spans="1:18" ht="225" x14ac:dyDescent="0.25">
      <c r="A188" s="71">
        <v>48</v>
      </c>
      <c r="B188" s="71" t="s">
        <v>1771</v>
      </c>
      <c r="C188" s="71" t="s">
        <v>3582</v>
      </c>
      <c r="D188" s="71" t="s">
        <v>3582</v>
      </c>
      <c r="E188" s="71">
        <f>SUMIFS('Körplan Driftplatser'!$J$9:$J$1388,'Körplan Driftplatser'!$E$9:$E$1388,'Kör- och arbetstid'!B188,'Körplan Driftplatser'!$F$9:$F$1388,'Kör- och arbetstid'!C188)</f>
        <v>8583</v>
      </c>
      <c r="F188" s="71" t="s">
        <v>3364</v>
      </c>
      <c r="G188" s="71" t="s">
        <v>3365</v>
      </c>
      <c r="H188" s="72" t="s">
        <v>3601</v>
      </c>
      <c r="I188" s="76">
        <f>((E188/1111)+1)/24</f>
        <v>0.36356135613561352</v>
      </c>
      <c r="J188" s="76">
        <v>0</v>
      </c>
      <c r="K188" s="71">
        <v>197</v>
      </c>
      <c r="L188" s="71" t="s">
        <v>1847</v>
      </c>
      <c r="M188" s="79">
        <v>46188</v>
      </c>
      <c r="N188" s="71" t="s">
        <v>3615</v>
      </c>
    </row>
    <row r="189" spans="1:18" ht="225" x14ac:dyDescent="0.25">
      <c r="A189" s="71">
        <v>49</v>
      </c>
      <c r="B189" s="71" t="s">
        <v>1861</v>
      </c>
      <c r="C189" s="71" t="s">
        <v>3582</v>
      </c>
      <c r="D189" s="71" t="s">
        <v>3582</v>
      </c>
      <c r="E189" s="71">
        <f>SUMIFS('Körplan Driftplatser'!$J$9:$J$1388,'Körplan Driftplatser'!$E$9:$E$1388,'Kör- och arbetstid'!B189,'Körplan Driftplatser'!$F$9:$F$1388,'Kör- och arbetstid'!C189)</f>
        <v>6850</v>
      </c>
      <c r="F189" s="71" t="s">
        <v>3370</v>
      </c>
      <c r="G189" s="71" t="s">
        <v>3371</v>
      </c>
      <c r="H189" s="72" t="s">
        <v>3601</v>
      </c>
      <c r="I189" s="76">
        <f>((E189/1111)+1)/24</f>
        <v>0.29856735673567358</v>
      </c>
      <c r="J189" s="76">
        <v>0</v>
      </c>
      <c r="K189" s="71">
        <v>198</v>
      </c>
      <c r="L189" s="71" t="s">
        <v>1847</v>
      </c>
      <c r="M189" s="79">
        <v>46189</v>
      </c>
      <c r="N189" s="32" t="s">
        <v>3615</v>
      </c>
    </row>
    <row r="190" spans="1:18" ht="225" x14ac:dyDescent="0.25">
      <c r="A190" s="71">
        <v>49</v>
      </c>
      <c r="B190" s="32" t="s">
        <v>3572</v>
      </c>
      <c r="C190" s="32" t="s">
        <v>3583</v>
      </c>
      <c r="D190" s="32" t="s">
        <v>3583</v>
      </c>
      <c r="E190" s="71">
        <f>SUMIFS('Körplan Driftplatser'!$J$9:$J$1388,'Körplan Driftplatser'!$E$9:$E$1388,'Kör- och arbetstid'!B190,'Körplan Driftplatser'!$F$9:$F$1388,'Kör- och arbetstid'!C190)</f>
        <v>0</v>
      </c>
      <c r="F190" s="32"/>
      <c r="G190" s="32"/>
      <c r="H190" s="72" t="s">
        <v>3601</v>
      </c>
      <c r="I190" s="76">
        <v>0</v>
      </c>
      <c r="J190" s="75">
        <v>2.0833333333333332E-2</v>
      </c>
      <c r="K190" s="71">
        <v>199</v>
      </c>
      <c r="L190" s="32" t="s">
        <v>1847</v>
      </c>
      <c r="M190" s="79">
        <v>46189</v>
      </c>
      <c r="N190" s="71" t="s">
        <v>3615</v>
      </c>
    </row>
    <row r="191" spans="1:18" ht="225" x14ac:dyDescent="0.25">
      <c r="A191" s="71">
        <v>49</v>
      </c>
      <c r="B191" s="71" t="s">
        <v>1225</v>
      </c>
      <c r="C191" s="71" t="s">
        <v>3582</v>
      </c>
      <c r="D191" s="71" t="s">
        <v>3582</v>
      </c>
      <c r="E191" s="71">
        <f>SUMIFS('Körplan Driftplatser'!$J$9:$J$1388,'Körplan Driftplatser'!$E$9:$E$1388,'Kör- och arbetstid'!B191,'Körplan Driftplatser'!$F$9:$F$1388,'Kör- och arbetstid'!C191)</f>
        <v>780</v>
      </c>
      <c r="F191" s="71" t="s">
        <v>3260</v>
      </c>
      <c r="G191" s="71" t="s">
        <v>3261</v>
      </c>
      <c r="H191" s="72" t="s">
        <v>3601</v>
      </c>
      <c r="I191" s="76">
        <f>((E191/1111)+1)/24</f>
        <v>7.0919591959195921E-2</v>
      </c>
      <c r="J191" s="76">
        <v>0</v>
      </c>
      <c r="K191" s="71">
        <v>200</v>
      </c>
      <c r="L191" s="71" t="s">
        <v>1847</v>
      </c>
      <c r="M191" s="79">
        <v>46189</v>
      </c>
      <c r="N191" s="32" t="s">
        <v>3615</v>
      </c>
    </row>
    <row r="192" spans="1:18" ht="225" x14ac:dyDescent="0.25">
      <c r="A192" s="71">
        <v>50</v>
      </c>
      <c r="B192" s="71" t="s">
        <v>1228</v>
      </c>
      <c r="C192" s="71" t="s">
        <v>3582</v>
      </c>
      <c r="D192" s="71" t="s">
        <v>3582</v>
      </c>
      <c r="E192" s="71">
        <f>SUMIFS('Körplan Driftplatser'!$J$9:$J$1388,'Körplan Driftplatser'!$E$9:$E$1388,'Kör- och arbetstid'!B192,'Körplan Driftplatser'!$F$9:$F$1388,'Kör- och arbetstid'!C192)</f>
        <v>1169</v>
      </c>
      <c r="F192" s="71" t="s">
        <v>3262</v>
      </c>
      <c r="G192" s="71" t="s">
        <v>3263</v>
      </c>
      <c r="H192" s="72" t="s">
        <v>3601</v>
      </c>
      <c r="I192" s="76">
        <f>((E192/1111)+1)/24</f>
        <v>8.5508550855085505E-2</v>
      </c>
      <c r="J192" s="76">
        <v>0</v>
      </c>
      <c r="K192" s="71">
        <v>201</v>
      </c>
      <c r="L192" s="71" t="s">
        <v>1847</v>
      </c>
      <c r="M192" s="79">
        <v>46190</v>
      </c>
      <c r="N192" s="71" t="s">
        <v>3615</v>
      </c>
    </row>
    <row r="193" spans="1:14" ht="225" x14ac:dyDescent="0.25">
      <c r="A193" s="71">
        <v>50</v>
      </c>
      <c r="B193" s="32" t="s">
        <v>3572</v>
      </c>
      <c r="C193" s="32" t="s">
        <v>3583</v>
      </c>
      <c r="D193" s="32" t="s">
        <v>3583</v>
      </c>
      <c r="E193" s="71">
        <f>SUMIFS('Körplan Driftplatser'!$J$9:$J$1388,'Körplan Driftplatser'!$E$9:$E$1388,'Kör- och arbetstid'!B193,'Körplan Driftplatser'!$F$9:$F$1388,'Kör- och arbetstid'!C193)</f>
        <v>0</v>
      </c>
      <c r="F193" s="32"/>
      <c r="G193" s="32"/>
      <c r="H193" s="72" t="s">
        <v>3601</v>
      </c>
      <c r="I193" s="76">
        <v>0</v>
      </c>
      <c r="J193" s="75">
        <v>1.5833333333333335E-2</v>
      </c>
      <c r="K193" s="71">
        <v>202</v>
      </c>
      <c r="L193" s="32" t="s">
        <v>1847</v>
      </c>
      <c r="M193" s="79">
        <v>46190</v>
      </c>
      <c r="N193" s="32" t="s">
        <v>3615</v>
      </c>
    </row>
    <row r="194" spans="1:14" ht="225" x14ac:dyDescent="0.25">
      <c r="A194" s="71">
        <v>50</v>
      </c>
      <c r="B194" s="71" t="s">
        <v>1755</v>
      </c>
      <c r="C194" s="71" t="s">
        <v>3582</v>
      </c>
      <c r="D194" s="71" t="s">
        <v>3582</v>
      </c>
      <c r="E194" s="71">
        <f>SUMIFS('Körplan Driftplatser'!$J$9:$J$1388,'Körplan Driftplatser'!$E$9:$E$1388,'Kör- och arbetstid'!B194,'Körplan Driftplatser'!$F$9:$F$1388,'Kör- och arbetstid'!C194)</f>
        <v>2487</v>
      </c>
      <c r="F194" s="71" t="s">
        <v>3358</v>
      </c>
      <c r="G194" s="71" t="s">
        <v>3359</v>
      </c>
      <c r="H194" s="72" t="s">
        <v>3601</v>
      </c>
      <c r="I194" s="76">
        <f>((E194/1111)+1)/24</f>
        <v>0.13493849384938494</v>
      </c>
      <c r="J194" s="76">
        <v>0</v>
      </c>
      <c r="K194" s="71">
        <v>203</v>
      </c>
      <c r="L194" s="71" t="s">
        <v>1847</v>
      </c>
      <c r="M194" s="79">
        <v>46190</v>
      </c>
      <c r="N194" s="71" t="s">
        <v>3615</v>
      </c>
    </row>
    <row r="195" spans="1:14" ht="225" x14ac:dyDescent="0.25">
      <c r="A195" s="71">
        <v>50</v>
      </c>
      <c r="B195" s="32" t="s">
        <v>3572</v>
      </c>
      <c r="C195" s="32" t="s">
        <v>3583</v>
      </c>
      <c r="D195" s="32" t="s">
        <v>3583</v>
      </c>
      <c r="E195" s="71">
        <f>SUMIFS('Körplan Driftplatser'!$J$9:$J$1388,'Körplan Driftplatser'!$E$9:$E$1388,'Kör- och arbetstid'!B195,'Körplan Driftplatser'!$F$9:$F$1388,'Kör- och arbetstid'!C195)</f>
        <v>0</v>
      </c>
      <c r="F195" s="32"/>
      <c r="G195" s="32"/>
      <c r="H195" s="72" t="s">
        <v>3601</v>
      </c>
      <c r="I195" s="76">
        <v>0</v>
      </c>
      <c r="J195" s="75">
        <v>1.5833333333333335E-2</v>
      </c>
      <c r="K195" s="71">
        <v>204</v>
      </c>
      <c r="L195" s="32" t="s">
        <v>1847</v>
      </c>
      <c r="M195" s="79">
        <v>46190</v>
      </c>
      <c r="N195" s="32" t="s">
        <v>3615</v>
      </c>
    </row>
    <row r="196" spans="1:14" ht="225" x14ac:dyDescent="0.25">
      <c r="A196" s="71">
        <v>50</v>
      </c>
      <c r="B196" s="71" t="s">
        <v>1772</v>
      </c>
      <c r="C196" s="71" t="s">
        <v>3582</v>
      </c>
      <c r="D196" s="71" t="s">
        <v>3582</v>
      </c>
      <c r="E196" s="71">
        <f>SUMIFS('Körplan Driftplatser'!$J$9:$J$1388,'Körplan Driftplatser'!$E$9:$E$1388,'Kör- och arbetstid'!B196,'Körplan Driftplatser'!$F$9:$F$1388,'Kör- och arbetstid'!C196)</f>
        <v>1866</v>
      </c>
      <c r="F196" s="71" t="s">
        <v>3362</v>
      </c>
      <c r="G196" s="71" t="s">
        <v>3363</v>
      </c>
      <c r="H196" s="72" t="s">
        <v>3601</v>
      </c>
      <c r="I196" s="76">
        <f>((E196/1111)+1)/24</f>
        <v>0.11164866486648665</v>
      </c>
      <c r="J196" s="76">
        <v>0</v>
      </c>
      <c r="K196" s="71">
        <v>205</v>
      </c>
      <c r="L196" s="71" t="s">
        <v>1847</v>
      </c>
      <c r="M196" s="79">
        <v>46190</v>
      </c>
      <c r="N196" s="71" t="s">
        <v>3615</v>
      </c>
    </row>
    <row r="197" spans="1:14" ht="225" x14ac:dyDescent="0.25">
      <c r="A197" s="71">
        <v>51</v>
      </c>
      <c r="B197" s="71" t="s">
        <v>1848</v>
      </c>
      <c r="C197" s="71" t="s">
        <v>3582</v>
      </c>
      <c r="D197" s="71" t="s">
        <v>3582</v>
      </c>
      <c r="E197" s="71">
        <f>SUMIFS('Körplan Driftplatser'!$J$9:$J$1388,'Körplan Driftplatser'!$E$9:$E$1388,'Kör- och arbetstid'!B197,'Körplan Driftplatser'!$F$9:$F$1388,'Kör- och arbetstid'!C197)</f>
        <v>2836</v>
      </c>
      <c r="F197" s="71" t="s">
        <v>3368</v>
      </c>
      <c r="G197" s="71" t="s">
        <v>3369</v>
      </c>
      <c r="H197" s="72" t="s">
        <v>3601</v>
      </c>
      <c r="I197" s="76">
        <f>((E197/1111)+1)/24</f>
        <v>0.14802730273027304</v>
      </c>
      <c r="J197" s="76">
        <v>0</v>
      </c>
      <c r="K197" s="71">
        <v>206</v>
      </c>
      <c r="L197" s="71" t="s">
        <v>1847</v>
      </c>
      <c r="M197" s="79">
        <v>46195</v>
      </c>
      <c r="N197" s="32" t="s">
        <v>3615</v>
      </c>
    </row>
    <row r="198" spans="1:14" ht="225" x14ac:dyDescent="0.25">
      <c r="A198" s="71">
        <v>51</v>
      </c>
      <c r="B198" s="32" t="s">
        <v>3572</v>
      </c>
      <c r="C198" s="32" t="s">
        <v>3583</v>
      </c>
      <c r="D198" s="32" t="s">
        <v>3583</v>
      </c>
      <c r="E198" s="71">
        <f>SUMIFS('Körplan Driftplatser'!$J$9:$J$1388,'Körplan Driftplatser'!$E$9:$E$1388,'Kör- och arbetstid'!B198,'Körplan Driftplatser'!$F$9:$F$1388,'Kör- och arbetstid'!C198)</f>
        <v>0</v>
      </c>
      <c r="F198" s="32"/>
      <c r="G198" s="32"/>
      <c r="H198" s="72" t="s">
        <v>3601</v>
      </c>
      <c r="I198" s="76">
        <v>0</v>
      </c>
      <c r="J198" s="75">
        <v>2.0833333333333332E-2</v>
      </c>
      <c r="K198" s="71">
        <v>207</v>
      </c>
      <c r="L198" s="32" t="s">
        <v>1847</v>
      </c>
      <c r="M198" s="79">
        <v>46195</v>
      </c>
      <c r="N198" s="71" t="s">
        <v>3615</v>
      </c>
    </row>
    <row r="199" spans="1:14" ht="225" x14ac:dyDescent="0.25">
      <c r="A199" s="71">
        <v>51</v>
      </c>
      <c r="B199" s="71" t="s">
        <v>2181</v>
      </c>
      <c r="C199" s="71" t="s">
        <v>3582</v>
      </c>
      <c r="D199" s="71" t="s">
        <v>3582</v>
      </c>
      <c r="E199" s="71">
        <f>SUMIFS('Körplan Driftplatser'!$J$9:$J$1388,'Körplan Driftplatser'!$E$9:$E$1388,'Kör- och arbetstid'!B199,'Körplan Driftplatser'!$F$9:$F$1388,'Kör- och arbetstid'!C199)</f>
        <v>302</v>
      </c>
      <c r="F199" s="71" t="s">
        <v>3426</v>
      </c>
      <c r="G199" s="71" t="s">
        <v>3427</v>
      </c>
      <c r="H199" s="72" t="s">
        <v>3601</v>
      </c>
      <c r="I199" s="76">
        <f>((E199/1111)+1)/24</f>
        <v>5.2992799279927998E-2</v>
      </c>
      <c r="J199" s="76">
        <v>0</v>
      </c>
      <c r="K199" s="71">
        <v>208</v>
      </c>
      <c r="L199" s="71" t="s">
        <v>1847</v>
      </c>
      <c r="M199" s="79">
        <v>46195</v>
      </c>
      <c r="N199" s="32" t="s">
        <v>3615</v>
      </c>
    </row>
    <row r="200" spans="1:14" ht="225" x14ac:dyDescent="0.25">
      <c r="A200" s="71">
        <v>51</v>
      </c>
      <c r="B200" s="32" t="s">
        <v>3572</v>
      </c>
      <c r="C200" s="32" t="s">
        <v>3583</v>
      </c>
      <c r="D200" s="32" t="s">
        <v>3583</v>
      </c>
      <c r="E200" s="71">
        <f>SUMIFS('Körplan Driftplatser'!$J$9:$J$1388,'Körplan Driftplatser'!$E$9:$E$1388,'Kör- och arbetstid'!B200,'Körplan Driftplatser'!$F$9:$F$1388,'Kör- och arbetstid'!C200)</f>
        <v>0</v>
      </c>
      <c r="F200" s="32"/>
      <c r="G200" s="32"/>
      <c r="H200" s="72" t="s">
        <v>3601</v>
      </c>
      <c r="I200" s="76">
        <v>0</v>
      </c>
      <c r="J200" s="75">
        <v>2.0833333333333332E-2</v>
      </c>
      <c r="K200" s="71">
        <v>209</v>
      </c>
      <c r="L200" s="32" t="s">
        <v>1847</v>
      </c>
      <c r="M200" s="79">
        <v>46195</v>
      </c>
      <c r="N200" s="71" t="s">
        <v>3615</v>
      </c>
    </row>
    <row r="201" spans="1:14" ht="225" x14ac:dyDescent="0.25">
      <c r="A201" s="71">
        <v>51</v>
      </c>
      <c r="B201" s="71" t="s">
        <v>2185</v>
      </c>
      <c r="C201" s="71" t="s">
        <v>3582</v>
      </c>
      <c r="D201" s="71" t="s">
        <v>3582</v>
      </c>
      <c r="E201" s="71">
        <f>SUMIFS('Körplan Driftplatser'!$J$9:$J$1388,'Körplan Driftplatser'!$E$9:$E$1388,'Kör- och arbetstid'!B201,'Körplan Driftplatser'!$F$9:$F$1388,'Kör- och arbetstid'!C201)</f>
        <v>1345</v>
      </c>
      <c r="F201" s="71" t="s">
        <v>3428</v>
      </c>
      <c r="G201" s="71" t="s">
        <v>3429</v>
      </c>
      <c r="H201" s="72" t="s">
        <v>3601</v>
      </c>
      <c r="I201" s="76">
        <f>((E201/1111)+1)/24</f>
        <v>9.2109210921092102E-2</v>
      </c>
      <c r="J201" s="76">
        <v>0</v>
      </c>
      <c r="K201" s="71">
        <v>210</v>
      </c>
      <c r="L201" s="71" t="s">
        <v>1847</v>
      </c>
      <c r="M201" s="79">
        <v>46195</v>
      </c>
      <c r="N201" s="32" t="s">
        <v>3615</v>
      </c>
    </row>
    <row r="202" spans="1:14" ht="135" x14ac:dyDescent="0.25">
      <c r="A202" s="71">
        <v>52</v>
      </c>
      <c r="B202" s="71" t="s">
        <v>815</v>
      </c>
      <c r="C202" s="71" t="s">
        <v>3582</v>
      </c>
      <c r="D202" s="71" t="s">
        <v>3582</v>
      </c>
      <c r="E202" s="71">
        <f>SUMIFS('Körplan Driftplatser'!$J$9:$J$1388,'Körplan Driftplatser'!$E$9:$E$1388,'Kör- och arbetstid'!B202,'Körplan Driftplatser'!$F$9:$F$1388,'Kör- och arbetstid'!C202)</f>
        <v>808</v>
      </c>
      <c r="F202" s="71" t="s">
        <v>3234</v>
      </c>
      <c r="G202" s="71" t="s">
        <v>3235</v>
      </c>
      <c r="H202" s="72" t="s">
        <v>3596</v>
      </c>
      <c r="I202" s="76">
        <f>((E202/1111)+1)/24</f>
        <v>7.1969696969696975E-2</v>
      </c>
      <c r="J202" s="76">
        <v>0</v>
      </c>
      <c r="K202" s="71">
        <v>77</v>
      </c>
      <c r="L202" s="71" t="s">
        <v>1884</v>
      </c>
      <c r="M202" s="79">
        <v>46196</v>
      </c>
      <c r="N202" s="71" t="s">
        <v>3615</v>
      </c>
    </row>
    <row r="203" spans="1:14" ht="135" x14ac:dyDescent="0.25">
      <c r="A203" s="71">
        <v>52</v>
      </c>
      <c r="B203" s="32" t="s">
        <v>3572</v>
      </c>
      <c r="C203" s="32" t="s">
        <v>3583</v>
      </c>
      <c r="D203" s="32" t="s">
        <v>3583</v>
      </c>
      <c r="E203" s="71">
        <f>SUMIFS('Körplan Driftplatser'!$J$9:$J$1388,'Körplan Driftplatser'!$E$9:$E$1388,'Kör- och arbetstid'!B203,'Körplan Driftplatser'!$F$9:$F$1388,'Kör- och arbetstid'!C203)</f>
        <v>0</v>
      </c>
      <c r="F203" s="32"/>
      <c r="G203" s="32"/>
      <c r="H203" s="72" t="s">
        <v>3596</v>
      </c>
      <c r="I203" s="76">
        <v>0</v>
      </c>
      <c r="J203" s="75">
        <v>4.1666666666666664E-2</v>
      </c>
      <c r="K203" s="32">
        <v>78</v>
      </c>
      <c r="L203" s="32" t="s">
        <v>1884</v>
      </c>
      <c r="M203" s="79">
        <v>46196</v>
      </c>
      <c r="N203" s="32" t="s">
        <v>3615</v>
      </c>
    </row>
    <row r="204" spans="1:14" ht="135" x14ac:dyDescent="0.25">
      <c r="A204" s="71">
        <v>52</v>
      </c>
      <c r="B204" s="71" t="s">
        <v>759</v>
      </c>
      <c r="C204" s="71" t="s">
        <v>3582</v>
      </c>
      <c r="D204" s="71" t="s">
        <v>3582</v>
      </c>
      <c r="E204" s="71">
        <f>SUMIFS('Körplan Driftplatser'!$J$9:$J$1388,'Körplan Driftplatser'!$E$9:$E$1388,'Kör- och arbetstid'!B204,'Körplan Driftplatser'!$F$9:$F$1388,'Kör- och arbetstid'!C204)</f>
        <v>6845</v>
      </c>
      <c r="F204" s="71" t="s">
        <v>3226</v>
      </c>
      <c r="G204" s="71" t="s">
        <v>3227</v>
      </c>
      <c r="H204" s="72" t="s">
        <v>3596</v>
      </c>
      <c r="I204" s="76">
        <f>((E204/1111)+1)/24</f>
        <v>0.29837983798379836</v>
      </c>
      <c r="J204" s="76">
        <v>0</v>
      </c>
      <c r="K204" s="71">
        <v>79</v>
      </c>
      <c r="L204" s="71" t="s">
        <v>1884</v>
      </c>
      <c r="M204" s="79">
        <v>46196</v>
      </c>
      <c r="N204" s="71" t="s">
        <v>3615</v>
      </c>
    </row>
    <row r="205" spans="1:14" ht="135" x14ac:dyDescent="0.25">
      <c r="A205" s="71">
        <v>53</v>
      </c>
      <c r="B205" s="71" t="s">
        <v>755</v>
      </c>
      <c r="C205" s="71" t="s">
        <v>3582</v>
      </c>
      <c r="D205" s="71" t="s">
        <v>3582</v>
      </c>
      <c r="E205" s="71">
        <f>SUMIFS('Körplan Driftplatser'!$J$9:$J$1388,'Körplan Driftplatser'!$E$9:$E$1388,'Kör- och arbetstid'!B205,'Körplan Driftplatser'!$F$9:$F$1388,'Kör- och arbetstid'!C205)</f>
        <v>110</v>
      </c>
      <c r="F205" s="71" t="s">
        <v>3224</v>
      </c>
      <c r="G205" s="71" t="s">
        <v>3225</v>
      </c>
      <c r="H205" s="72" t="s">
        <v>3596</v>
      </c>
      <c r="I205" s="76">
        <f>((E205/1111)+1)/24</f>
        <v>4.5792079207920798E-2</v>
      </c>
      <c r="J205" s="76">
        <v>0</v>
      </c>
      <c r="K205" s="71">
        <v>80</v>
      </c>
      <c r="L205" s="71" t="s">
        <v>1884</v>
      </c>
      <c r="M205" s="79">
        <v>46197</v>
      </c>
      <c r="N205" s="71" t="s">
        <v>3614</v>
      </c>
    </row>
    <row r="206" spans="1:14" ht="135" x14ac:dyDescent="0.25">
      <c r="A206" s="71">
        <v>53</v>
      </c>
      <c r="B206" s="32" t="s">
        <v>3572</v>
      </c>
      <c r="C206" s="32" t="s">
        <v>3583</v>
      </c>
      <c r="D206" s="32" t="s">
        <v>3583</v>
      </c>
      <c r="E206" s="71">
        <f>SUMIFS('Körplan Driftplatser'!$J$9:$J$1388,'Körplan Driftplatser'!$E$9:$E$1388,'Kör- och arbetstid'!B206,'Körplan Driftplatser'!$F$9:$F$1388,'Kör- och arbetstid'!C206)</f>
        <v>0</v>
      </c>
      <c r="F206" s="32"/>
      <c r="G206" s="32"/>
      <c r="H206" s="72" t="s">
        <v>3596</v>
      </c>
      <c r="I206" s="76">
        <v>0</v>
      </c>
      <c r="J206" s="75">
        <v>4.1666666666666664E-2</v>
      </c>
      <c r="K206" s="32">
        <v>81</v>
      </c>
      <c r="L206" s="32" t="s">
        <v>1884</v>
      </c>
      <c r="M206" s="79">
        <v>46197</v>
      </c>
      <c r="N206" s="32" t="s">
        <v>3614</v>
      </c>
    </row>
    <row r="207" spans="1:14" ht="135" x14ac:dyDescent="0.25">
      <c r="A207" s="71">
        <v>53</v>
      </c>
      <c r="B207" s="71" t="s">
        <v>799</v>
      </c>
      <c r="C207" s="71" t="s">
        <v>3582</v>
      </c>
      <c r="D207" s="71" t="s">
        <v>3582</v>
      </c>
      <c r="E207" s="71">
        <f>SUMIFS('Körplan Driftplatser'!$J$9:$J$1388,'Körplan Driftplatser'!$E$9:$E$1388,'Kör- och arbetstid'!B207,'Körplan Driftplatser'!$F$9:$F$1388,'Kör- och arbetstid'!C207)</f>
        <v>338</v>
      </c>
      <c r="F207" s="71" t="s">
        <v>3228</v>
      </c>
      <c r="G207" s="71" t="s">
        <v>3229</v>
      </c>
      <c r="H207" s="72" t="s">
        <v>3596</v>
      </c>
      <c r="I207" s="76">
        <f>((E207/1111)+1)/24</f>
        <v>5.4342934293429346E-2</v>
      </c>
      <c r="J207" s="76">
        <v>0</v>
      </c>
      <c r="K207" s="71">
        <v>82</v>
      </c>
      <c r="L207" s="71" t="s">
        <v>1884</v>
      </c>
      <c r="M207" s="79">
        <v>46197</v>
      </c>
      <c r="N207" s="71" t="s">
        <v>3614</v>
      </c>
    </row>
    <row r="208" spans="1:14" ht="135" x14ac:dyDescent="0.25">
      <c r="A208" s="71">
        <v>53</v>
      </c>
      <c r="B208" s="32" t="s">
        <v>3572</v>
      </c>
      <c r="C208" s="32" t="s">
        <v>3583</v>
      </c>
      <c r="D208" s="32" t="s">
        <v>3583</v>
      </c>
      <c r="E208" s="71">
        <f>SUMIFS('Körplan Driftplatser'!$J$9:$J$1388,'Körplan Driftplatser'!$E$9:$E$1388,'Kör- och arbetstid'!B208,'Körplan Driftplatser'!$F$9:$F$1388,'Kör- och arbetstid'!C208)</f>
        <v>0</v>
      </c>
      <c r="F208" s="32"/>
      <c r="G208" s="32"/>
      <c r="H208" s="72" t="s">
        <v>3596</v>
      </c>
      <c r="I208" s="76">
        <v>0</v>
      </c>
      <c r="J208" s="75">
        <v>8.3333333333333332E-3</v>
      </c>
      <c r="K208" s="32">
        <v>83</v>
      </c>
      <c r="L208" s="32" t="s">
        <v>1884</v>
      </c>
      <c r="M208" s="79">
        <v>46197</v>
      </c>
      <c r="N208" s="32" t="s">
        <v>3614</v>
      </c>
    </row>
    <row r="209" spans="1:14" ht="135" x14ac:dyDescent="0.25">
      <c r="A209" s="71">
        <v>53</v>
      </c>
      <c r="B209" s="71" t="s">
        <v>802</v>
      </c>
      <c r="C209" s="71" t="s">
        <v>3582</v>
      </c>
      <c r="D209" s="71" t="s">
        <v>3582</v>
      </c>
      <c r="E209" s="71">
        <f>SUMIFS('Körplan Driftplatser'!$J$9:$J$1388,'Körplan Driftplatser'!$E$9:$E$1388,'Kör- och arbetstid'!B209,'Körplan Driftplatser'!$F$9:$F$1388,'Kör- och arbetstid'!C209)</f>
        <v>215</v>
      </c>
      <c r="F209" s="71" t="s">
        <v>3230</v>
      </c>
      <c r="G209" s="71" t="s">
        <v>3231</v>
      </c>
      <c r="H209" s="72" t="s">
        <v>3596</v>
      </c>
      <c r="I209" s="76">
        <f>((E209/1111)+1)/24</f>
        <v>4.9729972997299726E-2</v>
      </c>
      <c r="J209" s="76">
        <v>0</v>
      </c>
      <c r="K209" s="71">
        <v>84</v>
      </c>
      <c r="L209" s="71" t="s">
        <v>1884</v>
      </c>
      <c r="M209" s="79">
        <v>46197</v>
      </c>
      <c r="N209" s="71" t="s">
        <v>3614</v>
      </c>
    </row>
    <row r="210" spans="1:14" ht="135" x14ac:dyDescent="0.25">
      <c r="A210" s="71">
        <v>53</v>
      </c>
      <c r="B210" s="32" t="s">
        <v>3572</v>
      </c>
      <c r="C210" s="32" t="s">
        <v>3583</v>
      </c>
      <c r="D210" s="32" t="s">
        <v>3583</v>
      </c>
      <c r="E210" s="71">
        <f>SUMIFS('Körplan Driftplatser'!$J$9:$J$1388,'Körplan Driftplatser'!$E$9:$E$1388,'Kör- och arbetstid'!B210,'Körplan Driftplatser'!$F$9:$F$1388,'Kör- och arbetstid'!C210)</f>
        <v>0</v>
      </c>
      <c r="F210" s="32"/>
      <c r="G210" s="32"/>
      <c r="H210" s="72" t="s">
        <v>3596</v>
      </c>
      <c r="I210" s="76">
        <v>0</v>
      </c>
      <c r="J210" s="75">
        <v>8.3333333333333332E-3</v>
      </c>
      <c r="K210" s="32">
        <v>85</v>
      </c>
      <c r="L210" s="32" t="s">
        <v>1884</v>
      </c>
      <c r="M210" s="79">
        <v>46197</v>
      </c>
      <c r="N210" s="32" t="s">
        <v>3614</v>
      </c>
    </row>
    <row r="211" spans="1:14" ht="135" x14ac:dyDescent="0.25">
      <c r="A211" s="71">
        <v>53</v>
      </c>
      <c r="B211" s="71" t="s">
        <v>809</v>
      </c>
      <c r="C211" s="71" t="s">
        <v>3582</v>
      </c>
      <c r="D211" s="71" t="s">
        <v>3582</v>
      </c>
      <c r="E211" s="71">
        <f>SUMIFS('Körplan Driftplatser'!$J$9:$J$1388,'Körplan Driftplatser'!$E$9:$E$1388,'Kör- och arbetstid'!B211,'Körplan Driftplatser'!$F$9:$F$1388,'Kör- och arbetstid'!C211)</f>
        <v>991</v>
      </c>
      <c r="F211" s="71" t="s">
        <v>3232</v>
      </c>
      <c r="G211" s="71" t="s">
        <v>3233</v>
      </c>
      <c r="H211" s="72" t="s">
        <v>3596</v>
      </c>
      <c r="I211" s="76">
        <f>((E211/1111)+1)/24</f>
        <v>7.8832883288328839E-2</v>
      </c>
      <c r="J211" s="76">
        <v>0</v>
      </c>
      <c r="K211" s="71">
        <v>86</v>
      </c>
      <c r="L211" s="71" t="s">
        <v>1884</v>
      </c>
      <c r="M211" s="79">
        <v>46197</v>
      </c>
      <c r="N211" s="71" t="s">
        <v>3614</v>
      </c>
    </row>
    <row r="212" spans="1:14" x14ac:dyDescent="0.25">
      <c r="A212" s="71">
        <v>54</v>
      </c>
      <c r="B212" s="71" t="s">
        <v>1903</v>
      </c>
      <c r="C212" s="71" t="s">
        <v>3582</v>
      </c>
      <c r="D212" s="71" t="s">
        <v>3582</v>
      </c>
      <c r="E212" s="71">
        <f>SUMIFS('Körplan Driftplatser'!$J$9:$J$1388,'Körplan Driftplatser'!$E$9:$E$1388,'Kör- och arbetstid'!B212,'Körplan Driftplatser'!$F$9:$F$1388,'Kör- och arbetstid'!C212)</f>
        <v>8802</v>
      </c>
      <c r="F212" s="71" t="s">
        <v>3380</v>
      </c>
      <c r="G212" s="71" t="s">
        <v>3381</v>
      </c>
      <c r="H212" s="72"/>
      <c r="I212" s="76">
        <f>((E212/1111)+1)/24</f>
        <v>0.37177467746774678</v>
      </c>
      <c r="J212" s="76">
        <v>0</v>
      </c>
      <c r="K212" s="71">
        <v>211</v>
      </c>
      <c r="L212" s="71" t="s">
        <v>1884</v>
      </c>
      <c r="M212" s="79">
        <v>46198</v>
      </c>
      <c r="N212" s="32" t="s">
        <v>3614</v>
      </c>
    </row>
    <row r="213" spans="1:14" x14ac:dyDescent="0.25">
      <c r="A213" s="71">
        <v>55</v>
      </c>
      <c r="B213" s="71" t="s">
        <v>1885</v>
      </c>
      <c r="C213" s="71" t="s">
        <v>3582</v>
      </c>
      <c r="D213" s="71" t="s">
        <v>3582</v>
      </c>
      <c r="E213" s="71">
        <f>SUMIFS('Körplan Driftplatser'!$J$9:$J$1388,'Körplan Driftplatser'!$E$9:$E$1388,'Kör- och arbetstid'!B213,'Körplan Driftplatser'!$F$9:$F$1388,'Kör- och arbetstid'!C213)</f>
        <v>244</v>
      </c>
      <c r="F213" s="71" t="s">
        <v>3374</v>
      </c>
      <c r="G213" s="71" t="s">
        <v>3375</v>
      </c>
      <c r="H213" s="72"/>
      <c r="I213" s="76">
        <f>((E213/1111)+1)/24</f>
        <v>5.0817581758175821E-2</v>
      </c>
      <c r="J213" s="76">
        <v>0</v>
      </c>
      <c r="K213" s="71">
        <v>212</v>
      </c>
      <c r="L213" s="71" t="s">
        <v>1884</v>
      </c>
      <c r="M213" s="79">
        <v>46199</v>
      </c>
      <c r="N213" s="71" t="s">
        <v>3614</v>
      </c>
    </row>
    <row r="214" spans="1:14" x14ac:dyDescent="0.25">
      <c r="A214" s="32">
        <v>55</v>
      </c>
      <c r="B214" s="32" t="s">
        <v>3572</v>
      </c>
      <c r="C214" s="32" t="s">
        <v>3583</v>
      </c>
      <c r="D214" s="32" t="s">
        <v>3583</v>
      </c>
      <c r="E214" s="71">
        <f>SUMIFS('Körplan Driftplatser'!$J$9:$J$1388,'Körplan Driftplatser'!$E$9:$E$1388,'Kör- och arbetstid'!B214,'Körplan Driftplatser'!$F$9:$F$1388,'Kör- och arbetstid'!C214)</f>
        <v>0</v>
      </c>
      <c r="F214" s="32"/>
      <c r="G214" s="32"/>
      <c r="H214" s="73"/>
      <c r="I214" s="76">
        <v>0</v>
      </c>
      <c r="J214" s="75">
        <v>8.3333333333333332E-3</v>
      </c>
      <c r="K214" s="71">
        <v>213</v>
      </c>
      <c r="L214" s="32" t="s">
        <v>1884</v>
      </c>
      <c r="M214" s="79">
        <v>46199</v>
      </c>
      <c r="N214" s="32" t="s">
        <v>3614</v>
      </c>
    </row>
    <row r="215" spans="1:14" x14ac:dyDescent="0.25">
      <c r="A215" s="71">
        <v>55</v>
      </c>
      <c r="B215" s="71" t="s">
        <v>1892</v>
      </c>
      <c r="C215" s="71" t="s">
        <v>3582</v>
      </c>
      <c r="D215" s="71" t="s">
        <v>3582</v>
      </c>
      <c r="E215" s="71">
        <f>SUMIFS('Körplan Driftplatser'!$J$9:$J$1388,'Körplan Driftplatser'!$E$9:$E$1388,'Kör- och arbetstid'!B215,'Körplan Driftplatser'!$F$9:$F$1388,'Kör- och arbetstid'!C215)</f>
        <v>852</v>
      </c>
      <c r="F215" s="71" t="s">
        <v>3376</v>
      </c>
      <c r="G215" s="71" t="s">
        <v>3377</v>
      </c>
      <c r="H215" s="72"/>
      <c r="I215" s="76">
        <f>((E215/1111)+1)/24</f>
        <v>7.3619861986198618E-2</v>
      </c>
      <c r="J215" s="76">
        <v>0</v>
      </c>
      <c r="K215" s="71">
        <v>214</v>
      </c>
      <c r="L215" s="71" t="s">
        <v>1884</v>
      </c>
      <c r="M215" s="79">
        <v>46199</v>
      </c>
      <c r="N215" s="71" t="s">
        <v>3614</v>
      </c>
    </row>
    <row r="216" spans="1:14" x14ac:dyDescent="0.25">
      <c r="A216" s="32">
        <v>55</v>
      </c>
      <c r="B216" s="32" t="s">
        <v>3572</v>
      </c>
      <c r="C216" s="32" t="s">
        <v>3583</v>
      </c>
      <c r="D216" s="32" t="s">
        <v>3583</v>
      </c>
      <c r="E216" s="71">
        <f>SUMIFS('Körplan Driftplatser'!$J$9:$J$1388,'Körplan Driftplatser'!$E$9:$E$1388,'Kör- och arbetstid'!B216,'Körplan Driftplatser'!$F$9:$F$1388,'Kör- och arbetstid'!C216)</f>
        <v>0</v>
      </c>
      <c r="F216" s="32"/>
      <c r="G216" s="32"/>
      <c r="H216" s="73"/>
      <c r="I216" s="76">
        <v>0</v>
      </c>
      <c r="J216" s="75">
        <v>1.1111111111111112E-2</v>
      </c>
      <c r="K216" s="71">
        <v>215</v>
      </c>
      <c r="L216" s="32" t="s">
        <v>1884</v>
      </c>
      <c r="M216" s="79">
        <v>46199</v>
      </c>
      <c r="N216" s="32" t="s">
        <v>3614</v>
      </c>
    </row>
    <row r="217" spans="1:14" x14ac:dyDescent="0.25">
      <c r="A217" s="71">
        <v>55</v>
      </c>
      <c r="B217" s="71" t="s">
        <v>1896</v>
      </c>
      <c r="C217" s="71" t="s">
        <v>3582</v>
      </c>
      <c r="D217" s="71" t="s">
        <v>3582</v>
      </c>
      <c r="E217" s="71">
        <f>SUMIFS('Körplan Driftplatser'!$J$9:$J$1388,'Körplan Driftplatser'!$E$9:$E$1388,'Kör- och arbetstid'!B217,'Körplan Driftplatser'!$F$9:$F$1388,'Kör- och arbetstid'!C217)</f>
        <v>1596</v>
      </c>
      <c r="F217" s="71" t="s">
        <v>3378</v>
      </c>
      <c r="G217" s="71" t="s">
        <v>3379</v>
      </c>
      <c r="H217" s="72"/>
      <c r="I217" s="76">
        <f>((E217/1111)+1)/24</f>
        <v>0.10152265226522654</v>
      </c>
      <c r="J217" s="76">
        <v>0</v>
      </c>
      <c r="K217" s="71">
        <v>216</v>
      </c>
      <c r="L217" s="71" t="s">
        <v>1884</v>
      </c>
      <c r="M217" s="79">
        <v>46199</v>
      </c>
      <c r="N217" s="71" t="s">
        <v>3614</v>
      </c>
    </row>
    <row r="218" spans="1:14" x14ac:dyDescent="0.25">
      <c r="A218" s="32">
        <v>55</v>
      </c>
      <c r="B218" s="32" t="s">
        <v>3572</v>
      </c>
      <c r="C218" s="32" t="s">
        <v>3583</v>
      </c>
      <c r="D218" s="32" t="s">
        <v>3583</v>
      </c>
      <c r="E218" s="71">
        <f>SUMIFS('Körplan Driftplatser'!$J$9:$J$1388,'Körplan Driftplatser'!$E$9:$E$1388,'Kör- och arbetstid'!B218,'Körplan Driftplatser'!$F$9:$F$1388,'Kör- och arbetstid'!C218)</f>
        <v>0</v>
      </c>
      <c r="F218" s="32"/>
      <c r="G218" s="32"/>
      <c r="H218" s="73"/>
      <c r="I218" s="76">
        <v>0</v>
      </c>
      <c r="J218" s="75">
        <v>7.6388888888888886E-3</v>
      </c>
      <c r="K218" s="71">
        <v>217</v>
      </c>
      <c r="L218" s="32" t="s">
        <v>1884</v>
      </c>
      <c r="M218" s="79">
        <v>46199</v>
      </c>
      <c r="N218" s="32" t="s">
        <v>3614</v>
      </c>
    </row>
    <row r="219" spans="1:14" x14ac:dyDescent="0.25">
      <c r="A219" s="71">
        <v>55</v>
      </c>
      <c r="B219" s="71" t="s">
        <v>1903</v>
      </c>
      <c r="C219" s="71" t="s">
        <v>3584</v>
      </c>
      <c r="D219" s="71" t="s">
        <v>3584</v>
      </c>
      <c r="E219" s="71">
        <f>SUMIFS('Körplan Driftplatser'!$J$9:$J$1388,'Körplan Driftplatser'!$E$9:$E$1388,'Kör- och arbetstid'!B219,'Körplan Driftplatser'!$F$9:$F$1388,'Kör- och arbetstid'!C219)</f>
        <v>2513</v>
      </c>
      <c r="F219" s="71" t="s">
        <v>3380</v>
      </c>
      <c r="G219" s="71" t="s">
        <v>3381</v>
      </c>
      <c r="H219" s="72"/>
      <c r="I219" s="76">
        <f>((E219/1111)+1)/24</f>
        <v>0.13591359135913592</v>
      </c>
      <c r="J219" s="76">
        <v>0</v>
      </c>
      <c r="K219" s="71">
        <v>218</v>
      </c>
      <c r="L219" s="71" t="s">
        <v>1884</v>
      </c>
      <c r="M219" s="79">
        <v>46199</v>
      </c>
      <c r="N219" s="71" t="s">
        <v>3614</v>
      </c>
    </row>
    <row r="220" spans="1:14" x14ac:dyDescent="0.25">
      <c r="A220" s="71">
        <v>56</v>
      </c>
      <c r="B220" s="71" t="s">
        <v>1960</v>
      </c>
      <c r="C220" s="71" t="s">
        <v>3582</v>
      </c>
      <c r="D220" s="71" t="s">
        <v>3582</v>
      </c>
      <c r="E220" s="71">
        <f>SUMIFS('Körplan Driftplatser'!$J$9:$J$1388,'Körplan Driftplatser'!$E$9:$E$1388,'Kör- och arbetstid'!B220,'Körplan Driftplatser'!$F$9:$F$1388,'Kör- och arbetstid'!C220)</f>
        <v>5675</v>
      </c>
      <c r="F220" s="71" t="s">
        <v>3382</v>
      </c>
      <c r="G220" s="71" t="s">
        <v>3383</v>
      </c>
      <c r="H220" s="72"/>
      <c r="I220" s="76">
        <f>((E220/1111)+1)/24</f>
        <v>0.25450045004500449</v>
      </c>
      <c r="J220" s="76">
        <v>0</v>
      </c>
      <c r="K220" s="71">
        <v>219</v>
      </c>
      <c r="L220" s="71" t="s">
        <v>1884</v>
      </c>
      <c r="M220" s="79">
        <v>46200</v>
      </c>
      <c r="N220" s="32" t="s">
        <v>3614</v>
      </c>
    </row>
    <row r="221" spans="1:14" x14ac:dyDescent="0.25">
      <c r="A221" s="32">
        <v>56</v>
      </c>
      <c r="B221" s="32" t="s">
        <v>3572</v>
      </c>
      <c r="C221" s="32" t="s">
        <v>3583</v>
      </c>
      <c r="D221" s="32" t="s">
        <v>3583</v>
      </c>
      <c r="E221" s="71">
        <f>SUMIFS('Körplan Driftplatser'!$J$9:$J$1388,'Körplan Driftplatser'!$E$9:$E$1388,'Kör- och arbetstid'!B221,'Körplan Driftplatser'!$F$9:$F$1388,'Kör- och arbetstid'!C221)</f>
        <v>0</v>
      </c>
      <c r="F221" s="32"/>
      <c r="G221" s="32"/>
      <c r="H221" s="73"/>
      <c r="I221" s="76">
        <v>0</v>
      </c>
      <c r="J221" s="75">
        <v>2.2916666666666665E-2</v>
      </c>
      <c r="K221" s="71">
        <v>220</v>
      </c>
      <c r="L221" s="32" t="s">
        <v>1884</v>
      </c>
      <c r="M221" s="79">
        <v>46200</v>
      </c>
      <c r="N221" s="71" t="s">
        <v>3614</v>
      </c>
    </row>
    <row r="222" spans="1:14" x14ac:dyDescent="0.25">
      <c r="A222" s="71">
        <v>56</v>
      </c>
      <c r="B222" s="71" t="s">
        <v>1978</v>
      </c>
      <c r="C222" s="71" t="s">
        <v>3582</v>
      </c>
      <c r="D222" s="71" t="s">
        <v>3582</v>
      </c>
      <c r="E222" s="71">
        <f>SUMIFS('Körplan Driftplatser'!$J$9:$J$1388,'Körplan Driftplatser'!$E$9:$E$1388,'Kör- och arbetstid'!B222,'Körplan Driftplatser'!$F$9:$F$1388,'Kör- och arbetstid'!C222)</f>
        <v>720</v>
      </c>
      <c r="F222" s="71" t="s">
        <v>3388</v>
      </c>
      <c r="G222" s="71" t="s">
        <v>3389</v>
      </c>
      <c r="H222" s="72"/>
      <c r="I222" s="76">
        <f>((E222/1111)+1)/24</f>
        <v>6.8669366936693663E-2</v>
      </c>
      <c r="J222" s="76">
        <v>0</v>
      </c>
      <c r="K222" s="71">
        <v>221</v>
      </c>
      <c r="L222" s="71" t="s">
        <v>1884</v>
      </c>
      <c r="M222" s="79">
        <v>46200</v>
      </c>
      <c r="N222" s="32" t="s">
        <v>3614</v>
      </c>
    </row>
    <row r="223" spans="1:14" x14ac:dyDescent="0.25">
      <c r="A223" s="32">
        <v>56</v>
      </c>
      <c r="B223" s="32" t="s">
        <v>3572</v>
      </c>
      <c r="C223" s="32" t="s">
        <v>3583</v>
      </c>
      <c r="D223" s="32" t="s">
        <v>3583</v>
      </c>
      <c r="E223" s="71">
        <f>SUMIFS('Körplan Driftplatser'!$J$9:$J$1388,'Körplan Driftplatser'!$E$9:$E$1388,'Kör- och arbetstid'!B223,'Körplan Driftplatser'!$F$9:$F$1388,'Kör- och arbetstid'!C223)</f>
        <v>0</v>
      </c>
      <c r="F223" s="32"/>
      <c r="G223" s="32"/>
      <c r="H223" s="73"/>
      <c r="I223" s="76">
        <v>0</v>
      </c>
      <c r="J223" s="75">
        <v>2.4305555555555556E-2</v>
      </c>
      <c r="K223" s="71">
        <v>222</v>
      </c>
      <c r="L223" s="32" t="s">
        <v>1884</v>
      </c>
      <c r="M223" s="79">
        <v>46200</v>
      </c>
      <c r="N223" s="71" t="s">
        <v>3614</v>
      </c>
    </row>
    <row r="224" spans="1:14" x14ac:dyDescent="0.25">
      <c r="A224" s="71">
        <v>56</v>
      </c>
      <c r="B224" s="71" t="s">
        <v>1881</v>
      </c>
      <c r="C224" s="71" t="s">
        <v>3582</v>
      </c>
      <c r="D224" s="71" t="s">
        <v>3582</v>
      </c>
      <c r="E224" s="71">
        <f>SUMIFS('Körplan Driftplatser'!$J$9:$J$1388,'Körplan Driftplatser'!$E$9:$E$1388,'Kör- och arbetstid'!B224,'Körplan Driftplatser'!$F$9:$F$1388,'Kör- och arbetstid'!C224)</f>
        <v>969</v>
      </c>
      <c r="F224" s="71" t="s">
        <v>3372</v>
      </c>
      <c r="G224" s="71" t="s">
        <v>3373</v>
      </c>
      <c r="H224" s="72"/>
      <c r="I224" s="76">
        <f>((E224/1111)+1)/24</f>
        <v>7.8007800780078004E-2</v>
      </c>
      <c r="J224" s="76">
        <v>0</v>
      </c>
      <c r="K224" s="71">
        <v>223</v>
      </c>
      <c r="L224" s="71" t="s">
        <v>1884</v>
      </c>
      <c r="M224" s="79">
        <v>46200</v>
      </c>
      <c r="N224" s="32" t="s">
        <v>3614</v>
      </c>
    </row>
    <row r="225" spans="1:14" x14ac:dyDescent="0.25">
      <c r="A225" s="71">
        <v>57</v>
      </c>
      <c r="B225" s="71" t="s">
        <v>1972</v>
      </c>
      <c r="C225" s="71" t="s">
        <v>3582</v>
      </c>
      <c r="D225" s="71" t="s">
        <v>3582</v>
      </c>
      <c r="E225" s="71">
        <f>SUMIFS('Körplan Driftplatser'!$J$9:$J$1388,'Körplan Driftplatser'!$E$9:$E$1388,'Kör- och arbetstid'!B225,'Körplan Driftplatser'!$F$9:$F$1388,'Kör- och arbetstid'!C225)</f>
        <v>777</v>
      </c>
      <c r="F225" s="71" t="s">
        <v>3384</v>
      </c>
      <c r="G225" s="71" t="s">
        <v>3385</v>
      </c>
      <c r="H225" s="72"/>
      <c r="I225" s="76">
        <f>((E225/1111)+1)/24</f>
        <v>7.0807080708070805E-2</v>
      </c>
      <c r="J225" s="76">
        <v>0</v>
      </c>
      <c r="K225" s="71">
        <v>224</v>
      </c>
      <c r="L225" s="71" t="s">
        <v>1884</v>
      </c>
      <c r="M225" s="79">
        <v>46201</v>
      </c>
      <c r="N225" s="71" t="s">
        <v>3614</v>
      </c>
    </row>
    <row r="226" spans="1:14" x14ac:dyDescent="0.25">
      <c r="A226" s="32">
        <v>57</v>
      </c>
      <c r="B226" s="32" t="s">
        <v>3572</v>
      </c>
      <c r="C226" s="32" t="s">
        <v>3583</v>
      </c>
      <c r="D226" s="32" t="s">
        <v>3583</v>
      </c>
      <c r="E226" s="71">
        <f>SUMIFS('Körplan Driftplatser'!$J$9:$J$1388,'Körplan Driftplatser'!$E$9:$E$1388,'Kör- och arbetstid'!B226,'Körplan Driftplatser'!$F$9:$F$1388,'Kör- och arbetstid'!C226)</f>
        <v>0</v>
      </c>
      <c r="F226" s="32"/>
      <c r="G226" s="32"/>
      <c r="H226" s="73"/>
      <c r="I226" s="76">
        <v>0</v>
      </c>
      <c r="J226" s="75">
        <v>1.4583333333333334E-2</v>
      </c>
      <c r="K226" s="71">
        <v>225</v>
      </c>
      <c r="L226" s="32" t="s">
        <v>1884</v>
      </c>
      <c r="M226" s="79">
        <v>46201</v>
      </c>
      <c r="N226" s="32" t="s">
        <v>3614</v>
      </c>
    </row>
    <row r="227" spans="1:14" x14ac:dyDescent="0.25">
      <c r="A227" s="71">
        <v>57</v>
      </c>
      <c r="B227" s="71" t="s">
        <v>1975</v>
      </c>
      <c r="C227" s="71" t="s">
        <v>3582</v>
      </c>
      <c r="D227" s="71" t="s">
        <v>3582</v>
      </c>
      <c r="E227" s="71">
        <f>SUMIFS('Körplan Driftplatser'!$J$9:$J$1388,'Körplan Driftplatser'!$E$9:$E$1388,'Kör- och arbetstid'!B227,'Körplan Driftplatser'!$F$9:$F$1388,'Kör- och arbetstid'!C227)</f>
        <v>778</v>
      </c>
      <c r="F227" s="71" t="s">
        <v>3386</v>
      </c>
      <c r="G227" s="71" t="s">
        <v>3387</v>
      </c>
      <c r="H227" s="72"/>
      <c r="I227" s="76">
        <f>((E227/1111)+1)/24</f>
        <v>7.0844584458445839E-2</v>
      </c>
      <c r="J227" s="76">
        <v>0</v>
      </c>
      <c r="K227" s="71">
        <v>226</v>
      </c>
      <c r="L227" s="71" t="s">
        <v>1884</v>
      </c>
      <c r="M227" s="79">
        <v>46201</v>
      </c>
      <c r="N227" s="71" t="s">
        <v>3614</v>
      </c>
    </row>
    <row r="228" spans="1:14" x14ac:dyDescent="0.25">
      <c r="A228" s="32">
        <v>57</v>
      </c>
      <c r="B228" s="32" t="s">
        <v>3572</v>
      </c>
      <c r="C228" s="32" t="s">
        <v>3583</v>
      </c>
      <c r="D228" s="32" t="s">
        <v>3583</v>
      </c>
      <c r="E228" s="71">
        <f>SUMIFS('Körplan Driftplatser'!$J$9:$J$1388,'Körplan Driftplatser'!$E$9:$E$1388,'Kör- och arbetstid'!B228,'Körplan Driftplatser'!$F$9:$F$1388,'Kör- och arbetstid'!C228)</f>
        <v>0</v>
      </c>
      <c r="F228" s="32"/>
      <c r="G228" s="32"/>
      <c r="H228" s="73"/>
      <c r="I228" s="76">
        <v>0</v>
      </c>
      <c r="J228" s="75">
        <v>1.2500000000000001E-2</v>
      </c>
      <c r="K228" s="71">
        <v>227</v>
      </c>
      <c r="L228" s="32" t="s">
        <v>1884</v>
      </c>
      <c r="M228" s="79">
        <v>46201</v>
      </c>
      <c r="N228" s="32" t="s">
        <v>3614</v>
      </c>
    </row>
    <row r="229" spans="1:14" x14ac:dyDescent="0.25">
      <c r="A229" s="71">
        <v>57</v>
      </c>
      <c r="B229" s="71" t="s">
        <v>2000</v>
      </c>
      <c r="C229" s="71" t="s">
        <v>3582</v>
      </c>
      <c r="D229" s="71" t="s">
        <v>3582</v>
      </c>
      <c r="E229" s="71">
        <f>SUMIFS('Körplan Driftplatser'!$J$9:$J$1388,'Körplan Driftplatser'!$E$9:$E$1388,'Kör- och arbetstid'!B229,'Körplan Driftplatser'!$F$9:$F$1388,'Kör- och arbetstid'!C229)</f>
        <v>724</v>
      </c>
      <c r="F229" s="71" t="s">
        <v>3398</v>
      </c>
      <c r="G229" s="71" t="s">
        <v>3399</v>
      </c>
      <c r="H229" s="72"/>
      <c r="I229" s="76">
        <f>((E229/1111)+1)/24</f>
        <v>6.8819381938193813E-2</v>
      </c>
      <c r="J229" s="76">
        <v>0</v>
      </c>
      <c r="K229" s="71">
        <v>228</v>
      </c>
      <c r="L229" s="71" t="s">
        <v>1884</v>
      </c>
      <c r="M229" s="79">
        <v>46201</v>
      </c>
      <c r="N229" s="71" t="s">
        <v>3614</v>
      </c>
    </row>
    <row r="230" spans="1:14" x14ac:dyDescent="0.25">
      <c r="A230" s="32">
        <v>57</v>
      </c>
      <c r="B230" s="32" t="s">
        <v>3572</v>
      </c>
      <c r="C230" s="32" t="s">
        <v>3583</v>
      </c>
      <c r="D230" s="32" t="s">
        <v>3583</v>
      </c>
      <c r="E230" s="71">
        <f>SUMIFS('Körplan Driftplatser'!$J$9:$J$1388,'Körplan Driftplatser'!$E$9:$E$1388,'Kör- och arbetstid'!B230,'Körplan Driftplatser'!$F$9:$F$1388,'Kör- och arbetstid'!C230)</f>
        <v>0</v>
      </c>
      <c r="F230" s="32"/>
      <c r="G230" s="32"/>
      <c r="H230" s="73"/>
      <c r="I230" s="76">
        <v>0</v>
      </c>
      <c r="J230" s="75">
        <v>9.0277777777777769E-3</v>
      </c>
      <c r="K230" s="71">
        <v>229</v>
      </c>
      <c r="L230" s="32" t="s">
        <v>1884</v>
      </c>
      <c r="M230" s="79">
        <v>46201</v>
      </c>
      <c r="N230" s="32" t="s">
        <v>3614</v>
      </c>
    </row>
    <row r="231" spans="1:14" x14ac:dyDescent="0.25">
      <c r="A231" s="71">
        <v>57</v>
      </c>
      <c r="B231" s="71" t="s">
        <v>1989</v>
      </c>
      <c r="C231" s="71" t="s">
        <v>3582</v>
      </c>
      <c r="D231" s="71" t="s">
        <v>3582</v>
      </c>
      <c r="E231" s="71">
        <f>SUMIFS('Körplan Driftplatser'!$J$9:$J$1388,'Körplan Driftplatser'!$E$9:$E$1388,'Kör- och arbetstid'!B231,'Körplan Driftplatser'!$F$9:$F$1388,'Kör- och arbetstid'!C231)</f>
        <v>1029</v>
      </c>
      <c r="F231" s="71" t="s">
        <v>3394</v>
      </c>
      <c r="G231" s="71" t="s">
        <v>3395</v>
      </c>
      <c r="H231" s="72"/>
      <c r="I231" s="76">
        <f>((E231/1111)+1)/24</f>
        <v>8.0258025802580249E-2</v>
      </c>
      <c r="J231" s="76">
        <v>0</v>
      </c>
      <c r="K231" s="71">
        <v>230</v>
      </c>
      <c r="L231" s="71" t="s">
        <v>1884</v>
      </c>
      <c r="M231" s="79">
        <v>46201</v>
      </c>
      <c r="N231" s="71" t="s">
        <v>3614</v>
      </c>
    </row>
    <row r="232" spans="1:14" x14ac:dyDescent="0.25">
      <c r="A232" s="32">
        <v>57</v>
      </c>
      <c r="B232" s="32" t="s">
        <v>3572</v>
      </c>
      <c r="C232" s="32" t="s">
        <v>3583</v>
      </c>
      <c r="D232" s="32" t="s">
        <v>3583</v>
      </c>
      <c r="E232" s="71">
        <f>SUMIFS('Körplan Driftplatser'!$J$9:$J$1388,'Körplan Driftplatser'!$E$9:$E$1388,'Kör- och arbetstid'!B232,'Körplan Driftplatser'!$F$9:$F$1388,'Kör- och arbetstid'!C232)</f>
        <v>0</v>
      </c>
      <c r="F232" s="32"/>
      <c r="G232" s="32"/>
      <c r="H232" s="73"/>
      <c r="I232" s="76">
        <v>0</v>
      </c>
      <c r="J232" s="75">
        <v>1.8055555555555554E-2</v>
      </c>
      <c r="K232" s="71">
        <v>231</v>
      </c>
      <c r="L232" s="32" t="s">
        <v>1884</v>
      </c>
      <c r="M232" s="79">
        <v>46201</v>
      </c>
      <c r="N232" s="32" t="s">
        <v>3614</v>
      </c>
    </row>
    <row r="233" spans="1:14" x14ac:dyDescent="0.25">
      <c r="A233" s="71">
        <v>57</v>
      </c>
      <c r="B233" s="71" t="s">
        <v>1996</v>
      </c>
      <c r="C233" s="71" t="s">
        <v>3582</v>
      </c>
      <c r="D233" s="71" t="s">
        <v>3582</v>
      </c>
      <c r="E233" s="71">
        <f>SUMIFS('Körplan Driftplatser'!$J$9:$J$1388,'Körplan Driftplatser'!$E$9:$E$1388,'Kör- och arbetstid'!B233,'Körplan Driftplatser'!$F$9:$F$1388,'Kör- och arbetstid'!C233)</f>
        <v>768</v>
      </c>
      <c r="F233" s="71" t="s">
        <v>3396</v>
      </c>
      <c r="G233" s="71" t="s">
        <v>3397</v>
      </c>
      <c r="H233" s="72"/>
      <c r="I233" s="76">
        <f>((E233/1111)+1)/24</f>
        <v>7.0469546954695469E-2</v>
      </c>
      <c r="J233" s="76">
        <v>0</v>
      </c>
      <c r="K233" s="71">
        <v>232</v>
      </c>
      <c r="L233" s="71" t="s">
        <v>1884</v>
      </c>
      <c r="M233" s="79">
        <v>46201</v>
      </c>
      <c r="N233" s="71" t="s">
        <v>3614</v>
      </c>
    </row>
    <row r="234" spans="1:14" x14ac:dyDescent="0.25">
      <c r="A234" s="71">
        <v>58</v>
      </c>
      <c r="B234" s="71" t="s">
        <v>1982</v>
      </c>
      <c r="C234" s="71" t="s">
        <v>3582</v>
      </c>
      <c r="D234" s="71" t="s">
        <v>3582</v>
      </c>
      <c r="E234" s="71">
        <f>SUMIFS('Körplan Driftplatser'!$J$9:$J$1388,'Körplan Driftplatser'!$E$9:$E$1388,'Kör- och arbetstid'!B234,'Körplan Driftplatser'!$F$9:$F$1388,'Kör- och arbetstid'!C234)</f>
        <v>90</v>
      </c>
      <c r="F234" s="71" t="s">
        <v>3390</v>
      </c>
      <c r="G234" s="71" t="s">
        <v>3391</v>
      </c>
      <c r="H234" s="72"/>
      <c r="I234" s="76">
        <f>((E234/1111)+1)/24</f>
        <v>4.5042004200420038E-2</v>
      </c>
      <c r="J234" s="76">
        <v>0</v>
      </c>
      <c r="K234" s="71">
        <v>233</v>
      </c>
      <c r="L234" s="71" t="s">
        <v>1884</v>
      </c>
      <c r="M234" s="79">
        <v>46202</v>
      </c>
      <c r="N234" s="32" t="s">
        <v>3614</v>
      </c>
    </row>
    <row r="235" spans="1:14" x14ac:dyDescent="0.25">
      <c r="A235" s="32">
        <v>58</v>
      </c>
      <c r="B235" s="32" t="s">
        <v>3572</v>
      </c>
      <c r="C235" s="32" t="s">
        <v>3583</v>
      </c>
      <c r="D235" s="32" t="s">
        <v>3583</v>
      </c>
      <c r="E235" s="71">
        <f>SUMIFS('Körplan Driftplatser'!$J$9:$J$1388,'Körplan Driftplatser'!$E$9:$E$1388,'Kör- och arbetstid'!B235,'Körplan Driftplatser'!$F$9:$F$1388,'Kör- och arbetstid'!C235)</f>
        <v>0</v>
      </c>
      <c r="F235" s="32"/>
      <c r="G235" s="32"/>
      <c r="H235" s="73"/>
      <c r="I235" s="76">
        <v>0</v>
      </c>
      <c r="J235" s="75">
        <v>6.9444444444444441E-3</v>
      </c>
      <c r="K235" s="71">
        <v>234</v>
      </c>
      <c r="L235" s="32" t="s">
        <v>1884</v>
      </c>
      <c r="M235" s="79">
        <v>46202</v>
      </c>
      <c r="N235" s="71" t="s">
        <v>3614</v>
      </c>
    </row>
    <row r="236" spans="1:14" x14ac:dyDescent="0.25">
      <c r="A236" s="71">
        <v>58</v>
      </c>
      <c r="B236" s="71" t="s">
        <v>1986</v>
      </c>
      <c r="C236" s="71" t="s">
        <v>3582</v>
      </c>
      <c r="D236" s="71" t="s">
        <v>3582</v>
      </c>
      <c r="E236" s="71">
        <f>SUMIFS('Körplan Driftplatser'!$J$9:$J$1388,'Körplan Driftplatser'!$E$9:$E$1388,'Kör- och arbetstid'!B236,'Körplan Driftplatser'!$F$9:$F$1388,'Kör- och arbetstid'!C236)</f>
        <v>739</v>
      </c>
      <c r="F236" s="71" t="s">
        <v>3392</v>
      </c>
      <c r="G236" s="71" t="s">
        <v>3393</v>
      </c>
      <c r="H236" s="72"/>
      <c r="I236" s="76">
        <f>((E236/1111)+1)/24</f>
        <v>6.9381938193819381E-2</v>
      </c>
      <c r="J236" s="76">
        <v>0</v>
      </c>
      <c r="K236" s="71">
        <v>235</v>
      </c>
      <c r="L236" s="71" t="s">
        <v>1884</v>
      </c>
      <c r="M236" s="79">
        <v>46202</v>
      </c>
      <c r="N236" s="32" t="s">
        <v>3614</v>
      </c>
    </row>
    <row r="237" spans="1:14" x14ac:dyDescent="0.25">
      <c r="A237" s="32">
        <v>58</v>
      </c>
      <c r="B237" s="32" t="s">
        <v>3572</v>
      </c>
      <c r="C237" s="32" t="s">
        <v>3583</v>
      </c>
      <c r="D237" s="32" t="s">
        <v>3583</v>
      </c>
      <c r="E237" s="71">
        <f>SUMIFS('Körplan Driftplatser'!$J$9:$J$1388,'Körplan Driftplatser'!$E$9:$E$1388,'Kör- och arbetstid'!B237,'Körplan Driftplatser'!$F$9:$F$1388,'Kör- och arbetstid'!C237)</f>
        <v>0</v>
      </c>
      <c r="F237" s="32"/>
      <c r="G237" s="32"/>
      <c r="H237" s="73"/>
      <c r="I237" s="76">
        <v>0</v>
      </c>
      <c r="J237" s="75">
        <v>2.9166666666666667E-2</v>
      </c>
      <c r="K237" s="71">
        <v>236</v>
      </c>
      <c r="L237" s="32" t="s">
        <v>1884</v>
      </c>
      <c r="M237" s="79">
        <v>46202</v>
      </c>
      <c r="N237" s="71" t="s">
        <v>3614</v>
      </c>
    </row>
    <row r="238" spans="1:14" x14ac:dyDescent="0.25">
      <c r="A238" s="71">
        <v>58</v>
      </c>
      <c r="B238" s="71" t="s">
        <v>2151</v>
      </c>
      <c r="C238" s="71" t="s">
        <v>3582</v>
      </c>
      <c r="D238" s="71" t="s">
        <v>3582</v>
      </c>
      <c r="E238" s="71">
        <f>SUMIFS('Körplan Driftplatser'!$J$9:$J$1388,'Körplan Driftplatser'!$E$9:$E$1388,'Kör- och arbetstid'!B238,'Körplan Driftplatser'!$F$9:$F$1388,'Kör- och arbetstid'!C238)</f>
        <v>5645</v>
      </c>
      <c r="F238" s="71" t="s">
        <v>3424</v>
      </c>
      <c r="G238" s="71" t="s">
        <v>3425</v>
      </c>
      <c r="H238" s="72"/>
      <c r="I238" s="76">
        <f>((E238/1111)+1)/24</f>
        <v>0.25337533753375335</v>
      </c>
      <c r="J238" s="76">
        <v>0</v>
      </c>
      <c r="K238" s="71">
        <v>237</v>
      </c>
      <c r="L238" s="71" t="s">
        <v>1884</v>
      </c>
      <c r="M238" s="79">
        <v>46202</v>
      </c>
      <c r="N238" s="32" t="s">
        <v>3614</v>
      </c>
    </row>
    <row r="239" spans="1:14" ht="135" x14ac:dyDescent="0.25">
      <c r="A239" s="71">
        <v>59</v>
      </c>
      <c r="B239" s="71" t="s">
        <v>2004</v>
      </c>
      <c r="C239" s="71" t="s">
        <v>3582</v>
      </c>
      <c r="D239" s="71" t="s">
        <v>3582</v>
      </c>
      <c r="E239" s="71">
        <f>SUMIFS('Körplan Driftplatser'!$J$9:$J$1388,'Körplan Driftplatser'!$E$9:$E$1388,'Kör- och arbetstid'!B239,'Körplan Driftplatser'!$F$9:$F$1388,'Kör- och arbetstid'!C239)</f>
        <v>1283</v>
      </c>
      <c r="F239" s="71" t="s">
        <v>3400</v>
      </c>
      <c r="G239" s="71" t="s">
        <v>3401</v>
      </c>
      <c r="H239" s="72" t="s">
        <v>3602</v>
      </c>
      <c r="I239" s="76">
        <f>((E239/1111)+1)/24</f>
        <v>8.9783978397839789E-2</v>
      </c>
      <c r="J239" s="76">
        <v>0</v>
      </c>
      <c r="K239" s="71">
        <v>238</v>
      </c>
      <c r="L239" s="71" t="s">
        <v>2009</v>
      </c>
      <c r="M239" s="79">
        <v>46203</v>
      </c>
      <c r="N239" s="71" t="s">
        <v>3614</v>
      </c>
    </row>
    <row r="240" spans="1:14" ht="135" x14ac:dyDescent="0.25">
      <c r="A240" s="32">
        <v>59</v>
      </c>
      <c r="B240" s="32" t="s">
        <v>3572</v>
      </c>
      <c r="C240" s="32" t="s">
        <v>3583</v>
      </c>
      <c r="D240" s="32" t="s">
        <v>3583</v>
      </c>
      <c r="E240" s="71">
        <f>SUMIFS('Körplan Driftplatser'!$J$9:$J$1388,'Körplan Driftplatser'!$E$9:$E$1388,'Kör- och arbetstid'!B240,'Körplan Driftplatser'!$F$9:$F$1388,'Kör- och arbetstid'!C240)</f>
        <v>0</v>
      </c>
      <c r="F240" s="32"/>
      <c r="G240" s="32"/>
      <c r="H240" s="72" t="s">
        <v>3602</v>
      </c>
      <c r="I240" s="76">
        <v>0</v>
      </c>
      <c r="J240" s="75">
        <v>3.125E-2</v>
      </c>
      <c r="K240" s="71">
        <v>239</v>
      </c>
      <c r="L240" s="32" t="s">
        <v>2009</v>
      </c>
      <c r="M240" s="79">
        <v>46203</v>
      </c>
      <c r="N240" s="32" t="s">
        <v>3614</v>
      </c>
    </row>
    <row r="241" spans="1:14" ht="135" x14ac:dyDescent="0.25">
      <c r="A241" s="71">
        <v>59</v>
      </c>
      <c r="B241" s="71" t="s">
        <v>2010</v>
      </c>
      <c r="C241" s="71" t="s">
        <v>3582</v>
      </c>
      <c r="D241" s="71" t="s">
        <v>3582</v>
      </c>
      <c r="E241" s="71">
        <f>SUMIFS('Körplan Driftplatser'!$J$9:$J$1388,'Körplan Driftplatser'!$E$9:$E$1388,'Kör- och arbetstid'!B241,'Körplan Driftplatser'!$F$9:$F$1388,'Kör- och arbetstid'!C241)</f>
        <v>2291</v>
      </c>
      <c r="F241" s="71" t="s">
        <v>3402</v>
      </c>
      <c r="G241" s="71" t="s">
        <v>3403</v>
      </c>
      <c r="H241" s="72" t="s">
        <v>3602</v>
      </c>
      <c r="I241" s="76">
        <f>((E241/1111)+1)/24</f>
        <v>0.12758775877587758</v>
      </c>
      <c r="J241" s="76">
        <v>0</v>
      </c>
      <c r="K241" s="71">
        <v>240</v>
      </c>
      <c r="L241" s="71" t="s">
        <v>2009</v>
      </c>
      <c r="M241" s="79">
        <v>46203</v>
      </c>
      <c r="N241" s="71" t="s">
        <v>3614</v>
      </c>
    </row>
    <row r="242" spans="1:14" ht="135" x14ac:dyDescent="0.25">
      <c r="A242" s="32">
        <v>59</v>
      </c>
      <c r="B242" s="32" t="s">
        <v>3572</v>
      </c>
      <c r="C242" s="32" t="s">
        <v>3583</v>
      </c>
      <c r="D242" s="32" t="s">
        <v>3583</v>
      </c>
      <c r="E242" s="71">
        <f>SUMIFS('Körplan Driftplatser'!$J$9:$J$1388,'Körplan Driftplatser'!$E$9:$E$1388,'Kör- och arbetstid'!B242,'Körplan Driftplatser'!$F$9:$F$1388,'Kör- och arbetstid'!C242)</f>
        <v>0</v>
      </c>
      <c r="F242" s="32"/>
      <c r="G242" s="32"/>
      <c r="H242" s="72" t="s">
        <v>3602</v>
      </c>
      <c r="I242" s="76">
        <v>0</v>
      </c>
      <c r="J242" s="75">
        <v>8.3333333333333332E-3</v>
      </c>
      <c r="K242" s="71">
        <v>241</v>
      </c>
      <c r="L242" s="32" t="s">
        <v>2009</v>
      </c>
      <c r="M242" s="79">
        <v>46203</v>
      </c>
      <c r="N242" s="32" t="s">
        <v>3614</v>
      </c>
    </row>
    <row r="243" spans="1:14" ht="135" x14ac:dyDescent="0.25">
      <c r="A243" s="71">
        <v>59</v>
      </c>
      <c r="B243" s="71" t="s">
        <v>2018</v>
      </c>
      <c r="C243" s="71" t="s">
        <v>3582</v>
      </c>
      <c r="D243" s="71" t="s">
        <v>3582</v>
      </c>
      <c r="E243" s="71">
        <f>SUMIFS('Körplan Driftplatser'!$J$9:$J$1388,'Körplan Driftplatser'!$E$9:$E$1388,'Kör- och arbetstid'!B243,'Körplan Driftplatser'!$F$9:$F$1388,'Kör- och arbetstid'!C243)</f>
        <v>711</v>
      </c>
      <c r="F243" s="71" t="s">
        <v>3404</v>
      </c>
      <c r="G243" s="71" t="s">
        <v>3405</v>
      </c>
      <c r="H243" s="72" t="s">
        <v>3602</v>
      </c>
      <c r="I243" s="76">
        <f>((E243/1111)+1)/24</f>
        <v>6.8331833183318327E-2</v>
      </c>
      <c r="J243" s="76">
        <v>0</v>
      </c>
      <c r="K243" s="71">
        <v>242</v>
      </c>
      <c r="L243" s="71" t="s">
        <v>2009</v>
      </c>
      <c r="M243" s="79">
        <v>46203</v>
      </c>
      <c r="N243" s="71" t="s">
        <v>3614</v>
      </c>
    </row>
    <row r="244" spans="1:14" ht="135" x14ac:dyDescent="0.25">
      <c r="A244" s="32">
        <v>59</v>
      </c>
      <c r="B244" s="32" t="s">
        <v>3572</v>
      </c>
      <c r="C244" s="32" t="s">
        <v>3583</v>
      </c>
      <c r="D244" s="32" t="s">
        <v>3583</v>
      </c>
      <c r="E244" s="71">
        <f>SUMIFS('Körplan Driftplatser'!$J$9:$J$1388,'Körplan Driftplatser'!$E$9:$E$1388,'Kör- och arbetstid'!B244,'Körplan Driftplatser'!$F$9:$F$1388,'Kör- och arbetstid'!C244)</f>
        <v>0</v>
      </c>
      <c r="F244" s="32"/>
      <c r="G244" s="32"/>
      <c r="H244" s="72" t="s">
        <v>3602</v>
      </c>
      <c r="I244" s="76">
        <v>0</v>
      </c>
      <c r="J244" s="75">
        <v>2.6388888888888889E-2</v>
      </c>
      <c r="K244" s="71">
        <v>243</v>
      </c>
      <c r="L244" s="32" t="s">
        <v>2009</v>
      </c>
      <c r="M244" s="79">
        <v>46203</v>
      </c>
      <c r="N244" s="32" t="s">
        <v>3614</v>
      </c>
    </row>
    <row r="245" spans="1:14" ht="135" x14ac:dyDescent="0.25">
      <c r="A245" s="71">
        <v>59</v>
      </c>
      <c r="B245" s="71" t="s">
        <v>2083</v>
      </c>
      <c r="C245" s="71" t="s">
        <v>3582</v>
      </c>
      <c r="D245" s="71" t="s">
        <v>3582</v>
      </c>
      <c r="E245" s="71">
        <f>SUMIFS('Körplan Driftplatser'!$J$9:$J$1388,'Körplan Driftplatser'!$E$9:$E$1388,'Kör- och arbetstid'!B245,'Körplan Driftplatser'!$F$9:$F$1388,'Kör- och arbetstid'!C245)</f>
        <v>484</v>
      </c>
      <c r="F245" s="71" t="s">
        <v>3416</v>
      </c>
      <c r="G245" s="71" t="s">
        <v>3417</v>
      </c>
      <c r="H245" s="72" t="s">
        <v>3602</v>
      </c>
      <c r="I245" s="76">
        <f>((E245/1111)+1)/24</f>
        <v>5.9818481848184814E-2</v>
      </c>
      <c r="J245" s="76">
        <v>0</v>
      </c>
      <c r="K245" s="71">
        <v>244</v>
      </c>
      <c r="L245" s="71" t="s">
        <v>2009</v>
      </c>
      <c r="M245" s="79">
        <v>46203</v>
      </c>
      <c r="N245" s="71" t="s">
        <v>3614</v>
      </c>
    </row>
    <row r="246" spans="1:14" ht="135" x14ac:dyDescent="0.25">
      <c r="A246" s="71">
        <v>60</v>
      </c>
      <c r="B246" s="71" t="s">
        <v>2017</v>
      </c>
      <c r="C246" s="71" t="s">
        <v>3582</v>
      </c>
      <c r="D246" s="71" t="s">
        <v>3582</v>
      </c>
      <c r="E246" s="71">
        <f>SUMIFS('Körplan Driftplatser'!$J$9:$J$1388,'Körplan Driftplatser'!$E$9:$E$1388,'Kör- och arbetstid'!B246,'Körplan Driftplatser'!$F$9:$F$1388,'Kör- och arbetstid'!C246)</f>
        <v>2083</v>
      </c>
      <c r="F246" s="71" t="s">
        <v>3406</v>
      </c>
      <c r="G246" s="71" t="s">
        <v>3407</v>
      </c>
      <c r="H246" s="72" t="s">
        <v>3602</v>
      </c>
      <c r="I246" s="76">
        <f>((E246/1111)+1)/24</f>
        <v>0.11978697869786979</v>
      </c>
      <c r="J246" s="76">
        <v>0</v>
      </c>
      <c r="K246" s="71">
        <v>245</v>
      </c>
      <c r="L246" s="71" t="s">
        <v>2009</v>
      </c>
      <c r="M246" s="79">
        <v>46204</v>
      </c>
      <c r="N246" s="71" t="s">
        <v>3615</v>
      </c>
    </row>
    <row r="247" spans="1:14" ht="135" x14ac:dyDescent="0.25">
      <c r="A247" s="32">
        <v>60</v>
      </c>
      <c r="B247" s="32" t="s">
        <v>3572</v>
      </c>
      <c r="C247" s="32" t="s">
        <v>3583</v>
      </c>
      <c r="D247" s="32" t="s">
        <v>3583</v>
      </c>
      <c r="E247" s="71">
        <f>SUMIFS('Körplan Driftplatser'!$J$9:$J$1388,'Körplan Driftplatser'!$E$9:$E$1388,'Kör- och arbetstid'!B247,'Körplan Driftplatser'!$F$9:$F$1388,'Kör- och arbetstid'!C247)</f>
        <v>0</v>
      </c>
      <c r="F247" s="32"/>
      <c r="G247" s="32"/>
      <c r="H247" s="72" t="s">
        <v>3602</v>
      </c>
      <c r="I247" s="76">
        <v>0</v>
      </c>
      <c r="J247" s="75">
        <v>2.0833333333333333E-3</v>
      </c>
      <c r="K247" s="71">
        <v>246</v>
      </c>
      <c r="L247" s="32" t="s">
        <v>2009</v>
      </c>
      <c r="M247" s="79">
        <v>46204</v>
      </c>
      <c r="N247" s="32" t="s">
        <v>3615</v>
      </c>
    </row>
    <row r="248" spans="1:14" ht="135" x14ac:dyDescent="0.25">
      <c r="A248" s="71">
        <v>60</v>
      </c>
      <c r="B248" s="71" t="s">
        <v>2029</v>
      </c>
      <c r="C248" s="71" t="s">
        <v>3582</v>
      </c>
      <c r="D248" s="71" t="s">
        <v>3582</v>
      </c>
      <c r="E248" s="71">
        <f>SUMIFS('Körplan Driftplatser'!$J$9:$J$1388,'Körplan Driftplatser'!$E$9:$E$1388,'Kör- och arbetstid'!B248,'Körplan Driftplatser'!$F$9:$F$1388,'Kör- och arbetstid'!C248)</f>
        <v>3847</v>
      </c>
      <c r="F248" s="71" t="s">
        <v>3408</v>
      </c>
      <c r="G248" s="71" t="s">
        <v>3409</v>
      </c>
      <c r="H248" s="72" t="s">
        <v>3602</v>
      </c>
      <c r="I248" s="76">
        <f>((E248/1111)+1)/24</f>
        <v>0.18594359435943594</v>
      </c>
      <c r="J248" s="76">
        <v>0</v>
      </c>
      <c r="K248" s="71">
        <v>247</v>
      </c>
      <c r="L248" s="71" t="s">
        <v>2009</v>
      </c>
      <c r="M248" s="79">
        <v>46204</v>
      </c>
      <c r="N248" s="71" t="s">
        <v>3615</v>
      </c>
    </row>
    <row r="249" spans="1:14" ht="135" x14ac:dyDescent="0.25">
      <c r="A249" s="71">
        <v>61</v>
      </c>
      <c r="B249" s="71" t="s">
        <v>2053</v>
      </c>
      <c r="C249" s="71" t="s">
        <v>3582</v>
      </c>
      <c r="D249" s="71" t="s">
        <v>3582</v>
      </c>
      <c r="E249" s="71">
        <f>SUMIFS('Körplan Driftplatser'!$J$9:$J$1388,'Körplan Driftplatser'!$E$9:$E$1388,'Kör- och arbetstid'!B249,'Körplan Driftplatser'!$F$9:$F$1388,'Kör- och arbetstid'!C249)</f>
        <v>2299</v>
      </c>
      <c r="F249" s="71" t="s">
        <v>3410</v>
      </c>
      <c r="G249" s="71" t="s">
        <v>3411</v>
      </c>
      <c r="H249" s="72" t="s">
        <v>3602</v>
      </c>
      <c r="I249" s="76">
        <f>((E249/1111)+1)/24</f>
        <v>0.12788778877887788</v>
      </c>
      <c r="J249" s="76">
        <v>0</v>
      </c>
      <c r="K249" s="71">
        <v>248</v>
      </c>
      <c r="L249" s="71" t="s">
        <v>2009</v>
      </c>
      <c r="M249" s="79">
        <v>46205</v>
      </c>
      <c r="N249" s="32" t="s">
        <v>3615</v>
      </c>
    </row>
    <row r="250" spans="1:14" ht="135" x14ac:dyDescent="0.25">
      <c r="A250" s="32">
        <v>61</v>
      </c>
      <c r="B250" s="32" t="s">
        <v>3572</v>
      </c>
      <c r="C250" s="32" t="s">
        <v>3583</v>
      </c>
      <c r="D250" s="32" t="s">
        <v>3583</v>
      </c>
      <c r="E250" s="71">
        <f>SUMIFS('Körplan Driftplatser'!$J$9:$J$1388,'Körplan Driftplatser'!$E$9:$E$1388,'Kör- och arbetstid'!B250,'Körplan Driftplatser'!$F$9:$F$1388,'Kör- och arbetstid'!C250)</f>
        <v>0</v>
      </c>
      <c r="F250" s="32"/>
      <c r="G250" s="32"/>
      <c r="H250" s="72" t="s">
        <v>3602</v>
      </c>
      <c r="I250" s="76">
        <v>0</v>
      </c>
      <c r="J250" s="75">
        <v>9.7222222222222224E-3</v>
      </c>
      <c r="K250" s="71">
        <v>249</v>
      </c>
      <c r="L250" s="32" t="s">
        <v>2009</v>
      </c>
      <c r="M250" s="79">
        <v>46205</v>
      </c>
      <c r="N250" s="71" t="s">
        <v>3615</v>
      </c>
    </row>
    <row r="251" spans="1:14" ht="135" x14ac:dyDescent="0.25">
      <c r="A251" s="71">
        <v>61</v>
      </c>
      <c r="B251" s="71" t="s">
        <v>2066</v>
      </c>
      <c r="C251" s="71" t="s">
        <v>3582</v>
      </c>
      <c r="D251" s="71" t="s">
        <v>3582</v>
      </c>
      <c r="E251" s="71">
        <f>SUMIFS('Körplan Driftplatser'!$J$9:$J$1388,'Körplan Driftplatser'!$E$9:$E$1388,'Kör- och arbetstid'!B251,'Körplan Driftplatser'!$F$9:$F$1388,'Kör- och arbetstid'!C251)</f>
        <v>990</v>
      </c>
      <c r="F251" s="71" t="s">
        <v>3412</v>
      </c>
      <c r="G251" s="71" t="s">
        <v>3413</v>
      </c>
      <c r="H251" s="72" t="s">
        <v>3602</v>
      </c>
      <c r="I251" s="76">
        <f>((E251/1111)+1)/24</f>
        <v>7.8795379537953791E-2</v>
      </c>
      <c r="J251" s="76">
        <v>0</v>
      </c>
      <c r="K251" s="71">
        <v>250</v>
      </c>
      <c r="L251" s="71" t="s">
        <v>2009</v>
      </c>
      <c r="M251" s="79">
        <v>46205</v>
      </c>
      <c r="N251" s="32" t="s">
        <v>3615</v>
      </c>
    </row>
    <row r="252" spans="1:14" ht="135" x14ac:dyDescent="0.25">
      <c r="A252" s="32">
        <v>61</v>
      </c>
      <c r="B252" s="32" t="s">
        <v>3572</v>
      </c>
      <c r="C252" s="32" t="s">
        <v>3583</v>
      </c>
      <c r="D252" s="32" t="s">
        <v>3583</v>
      </c>
      <c r="E252" s="71">
        <f>SUMIFS('Körplan Driftplatser'!$J$9:$J$1388,'Körplan Driftplatser'!$E$9:$E$1388,'Kör- och arbetstid'!B252,'Körplan Driftplatser'!$F$9:$F$1388,'Kör- och arbetstid'!C252)</f>
        <v>0</v>
      </c>
      <c r="F252" s="32"/>
      <c r="G252" s="32"/>
      <c r="H252" s="72" t="s">
        <v>3602</v>
      </c>
      <c r="I252" s="76">
        <v>0</v>
      </c>
      <c r="J252" s="75">
        <v>7.6388888888888886E-3</v>
      </c>
      <c r="K252" s="71">
        <v>251</v>
      </c>
      <c r="L252" s="32" t="s">
        <v>2009</v>
      </c>
      <c r="M252" s="79">
        <v>46205</v>
      </c>
      <c r="N252" s="71" t="s">
        <v>3615</v>
      </c>
    </row>
    <row r="253" spans="1:14" ht="135" x14ac:dyDescent="0.25">
      <c r="A253" s="71">
        <v>61</v>
      </c>
      <c r="B253" s="71" t="s">
        <v>2069</v>
      </c>
      <c r="C253" s="71" t="s">
        <v>3582</v>
      </c>
      <c r="D253" s="71" t="s">
        <v>3582</v>
      </c>
      <c r="E253" s="71">
        <f>SUMIFS('Körplan Driftplatser'!$J$9:$J$1388,'Körplan Driftplatser'!$E$9:$E$1388,'Kör- och arbetstid'!B253,'Körplan Driftplatser'!$F$9:$F$1388,'Kör- och arbetstid'!C253)</f>
        <v>2135</v>
      </c>
      <c r="F253" s="71" t="s">
        <v>3414</v>
      </c>
      <c r="G253" s="71" t="s">
        <v>3415</v>
      </c>
      <c r="H253" s="72" t="s">
        <v>3602</v>
      </c>
      <c r="I253" s="76">
        <f>((E253/1111)+1)/24</f>
        <v>0.12173717371737174</v>
      </c>
      <c r="J253" s="76">
        <v>0</v>
      </c>
      <c r="K253" s="71">
        <v>252</v>
      </c>
      <c r="L253" s="71" t="s">
        <v>2009</v>
      </c>
      <c r="M253" s="79">
        <v>46205</v>
      </c>
      <c r="N253" s="32" t="s">
        <v>3615</v>
      </c>
    </row>
    <row r="254" spans="1:14" x14ac:dyDescent="0.25">
      <c r="A254" s="71">
        <v>62</v>
      </c>
      <c r="B254" s="71" t="s">
        <v>2087</v>
      </c>
      <c r="C254" s="71" t="s">
        <v>3582</v>
      </c>
      <c r="D254" s="71" t="s">
        <v>3582</v>
      </c>
      <c r="E254" s="71">
        <f>SUMIFS('Körplan Driftplatser'!$J$9:$J$1388,'Körplan Driftplatser'!$E$9:$E$1388,'Kör- och arbetstid'!B254,'Körplan Driftplatser'!$F$9:$F$1388,'Kör- och arbetstid'!C254)</f>
        <v>4872</v>
      </c>
      <c r="F254" s="71" t="s">
        <v>3418</v>
      </c>
      <c r="G254" s="71" t="s">
        <v>3419</v>
      </c>
      <c r="H254" s="72"/>
      <c r="I254" s="76">
        <f>((E254/1111)+1)/24</f>
        <v>0.22438493849384941</v>
      </c>
      <c r="J254" s="76">
        <v>0</v>
      </c>
      <c r="K254" s="71">
        <v>253</v>
      </c>
      <c r="L254" s="71" t="s">
        <v>2294</v>
      </c>
      <c r="M254" s="79">
        <v>46206</v>
      </c>
      <c r="N254" s="71" t="s">
        <v>3615</v>
      </c>
    </row>
    <row r="255" spans="1:14" x14ac:dyDescent="0.25">
      <c r="A255" s="32">
        <v>62</v>
      </c>
      <c r="B255" s="32" t="s">
        <v>3572</v>
      </c>
      <c r="C255" s="32" t="s">
        <v>3583</v>
      </c>
      <c r="D255" s="32" t="s">
        <v>3583</v>
      </c>
      <c r="E255" s="71">
        <f>SUMIFS('Körplan Driftplatser'!$J$9:$J$1388,'Körplan Driftplatser'!$E$9:$E$1388,'Kör- och arbetstid'!B255,'Körplan Driftplatser'!$F$9:$F$1388,'Kör- och arbetstid'!C255)</f>
        <v>0</v>
      </c>
      <c r="F255" s="32"/>
      <c r="G255" s="32"/>
      <c r="H255" s="73"/>
      <c r="I255" s="76">
        <v>0</v>
      </c>
      <c r="J255" s="75">
        <v>2.5694444444444443E-2</v>
      </c>
      <c r="K255" s="71">
        <v>254</v>
      </c>
      <c r="L255" s="32" t="s">
        <v>2294</v>
      </c>
      <c r="M255" s="79">
        <v>46206</v>
      </c>
      <c r="N255" s="32" t="s">
        <v>3615</v>
      </c>
    </row>
    <row r="256" spans="1:14" x14ac:dyDescent="0.25">
      <c r="A256" s="71">
        <v>62</v>
      </c>
      <c r="B256" s="71" t="s">
        <v>2117</v>
      </c>
      <c r="C256" s="71" t="s">
        <v>3582</v>
      </c>
      <c r="D256" s="71" t="s">
        <v>3582</v>
      </c>
      <c r="E256" s="71">
        <f>SUMIFS('Körplan Driftplatser'!$J$9:$J$1388,'Körplan Driftplatser'!$E$9:$E$1388,'Kör- och arbetstid'!B256,'Körplan Driftplatser'!$F$9:$F$1388,'Kör- och arbetstid'!C256)</f>
        <v>2508</v>
      </c>
      <c r="F256" s="71" t="s">
        <v>3420</v>
      </c>
      <c r="G256" s="71" t="s">
        <v>3421</v>
      </c>
      <c r="H256" s="72"/>
      <c r="I256" s="76">
        <f>((E256/1111)+1)/24</f>
        <v>0.13572607260726072</v>
      </c>
      <c r="J256" s="76">
        <v>0</v>
      </c>
      <c r="K256" s="71">
        <v>255</v>
      </c>
      <c r="L256" s="71" t="s">
        <v>2294</v>
      </c>
      <c r="M256" s="79">
        <v>46206</v>
      </c>
      <c r="N256" s="71" t="s">
        <v>3615</v>
      </c>
    </row>
    <row r="257" spans="1:14" x14ac:dyDescent="0.25">
      <c r="A257" s="71">
        <v>63</v>
      </c>
      <c r="B257" s="71" t="s">
        <v>2134</v>
      </c>
      <c r="C257" s="71" t="s">
        <v>3582</v>
      </c>
      <c r="D257" s="71" t="s">
        <v>3582</v>
      </c>
      <c r="E257" s="71">
        <f>SUMIFS('Körplan Driftplatser'!$J$9:$J$1388,'Körplan Driftplatser'!$E$9:$E$1388,'Kör- och arbetstid'!B257,'Körplan Driftplatser'!$F$9:$F$1388,'Kör- och arbetstid'!C257)</f>
        <v>5076</v>
      </c>
      <c r="F257" s="71" t="s">
        <v>3422</v>
      </c>
      <c r="G257" s="71" t="s">
        <v>3423</v>
      </c>
      <c r="H257" s="72"/>
      <c r="I257" s="76">
        <f>((E257/1111)+1)/24</f>
        <v>0.23203570357035705</v>
      </c>
      <c r="J257" s="76">
        <v>0</v>
      </c>
      <c r="K257" s="71">
        <v>256</v>
      </c>
      <c r="L257" s="71" t="s">
        <v>2294</v>
      </c>
      <c r="M257" s="79">
        <v>46207</v>
      </c>
      <c r="N257" s="32" t="s">
        <v>3615</v>
      </c>
    </row>
    <row r="258" spans="1:14" x14ac:dyDescent="0.25">
      <c r="A258" s="32">
        <v>63</v>
      </c>
      <c r="B258" s="32" t="s">
        <v>3572</v>
      </c>
      <c r="C258" s="32" t="s">
        <v>3583</v>
      </c>
      <c r="D258" s="32" t="s">
        <v>3583</v>
      </c>
      <c r="E258" s="71">
        <f>SUMIFS('Körplan Driftplatser'!$J$9:$J$1388,'Körplan Driftplatser'!$E$9:$E$1388,'Kör- och arbetstid'!B258,'Körplan Driftplatser'!$F$9:$F$1388,'Kör- och arbetstid'!C258)</f>
        <v>0</v>
      </c>
      <c r="F258" s="32"/>
      <c r="G258" s="32"/>
      <c r="H258" s="73"/>
      <c r="I258" s="76">
        <v>0</v>
      </c>
      <c r="J258" s="75">
        <v>1.3194444444444444E-2</v>
      </c>
      <c r="K258" s="71">
        <v>257</v>
      </c>
      <c r="L258" s="32" t="s">
        <v>2294</v>
      </c>
      <c r="M258" s="79">
        <v>46207</v>
      </c>
      <c r="N258" s="71" t="s">
        <v>3615</v>
      </c>
    </row>
    <row r="259" spans="1:14" x14ac:dyDescent="0.25">
      <c r="A259" s="71">
        <v>63</v>
      </c>
      <c r="B259" s="71" t="s">
        <v>2225</v>
      </c>
      <c r="C259" s="71" t="s">
        <v>3582</v>
      </c>
      <c r="D259" s="71" t="s">
        <v>3582</v>
      </c>
      <c r="E259" s="71">
        <f>SUMIFS('Körplan Driftplatser'!$J$9:$J$1388,'Körplan Driftplatser'!$E$9:$E$1388,'Kör- och arbetstid'!B259,'Körplan Driftplatser'!$F$9:$F$1388,'Kör- och arbetstid'!C259)</f>
        <v>1732</v>
      </c>
      <c r="F259" s="71" t="s">
        <v>3434</v>
      </c>
      <c r="G259" s="71" t="s">
        <v>3435</v>
      </c>
      <c r="H259" s="72"/>
      <c r="I259" s="76">
        <f>((E259/1111)+1)/24</f>
        <v>0.10662316231623163</v>
      </c>
      <c r="J259" s="76">
        <v>0</v>
      </c>
      <c r="K259" s="71">
        <v>258</v>
      </c>
      <c r="L259" s="71" t="s">
        <v>2294</v>
      </c>
      <c r="M259" s="79">
        <v>46207</v>
      </c>
      <c r="N259" s="32" t="s">
        <v>3615</v>
      </c>
    </row>
    <row r="260" spans="1:14" x14ac:dyDescent="0.25">
      <c r="A260" s="32">
        <v>63</v>
      </c>
      <c r="B260" s="32" t="s">
        <v>3572</v>
      </c>
      <c r="C260" s="32" t="s">
        <v>3583</v>
      </c>
      <c r="D260" s="32" t="s">
        <v>3583</v>
      </c>
      <c r="E260" s="71">
        <f>SUMIFS('Körplan Driftplatser'!$J$9:$J$1388,'Körplan Driftplatser'!$E$9:$E$1388,'Kör- och arbetstid'!B260,'Körplan Driftplatser'!$F$9:$F$1388,'Kör- och arbetstid'!C260)</f>
        <v>0</v>
      </c>
      <c r="F260" s="32"/>
      <c r="G260" s="32"/>
      <c r="H260" s="73"/>
      <c r="I260" s="76">
        <v>0</v>
      </c>
      <c r="J260" s="75">
        <v>1.5972222222222221E-2</v>
      </c>
      <c r="K260" s="71">
        <v>259</v>
      </c>
      <c r="L260" s="32" t="s">
        <v>2294</v>
      </c>
      <c r="M260" s="79">
        <v>46207</v>
      </c>
      <c r="N260" s="71" t="s">
        <v>3615</v>
      </c>
    </row>
    <row r="261" spans="1:14" x14ac:dyDescent="0.25">
      <c r="A261" s="71">
        <v>63</v>
      </c>
      <c r="B261" s="71" t="s">
        <v>2239</v>
      </c>
      <c r="C261" s="71" t="s">
        <v>3582</v>
      </c>
      <c r="D261" s="71" t="s">
        <v>3582</v>
      </c>
      <c r="E261" s="71">
        <f>SUMIFS('Körplan Driftplatser'!$J$9:$J$1388,'Körplan Driftplatser'!$E$9:$E$1388,'Kör- och arbetstid'!B261,'Körplan Driftplatser'!$F$9:$F$1388,'Kör- och arbetstid'!C261)</f>
        <v>812</v>
      </c>
      <c r="F261" s="71" t="s">
        <v>3436</v>
      </c>
      <c r="G261" s="71" t="s">
        <v>3437</v>
      </c>
      <c r="H261" s="72"/>
      <c r="I261" s="76">
        <f>((E261/1111)+1)/24</f>
        <v>7.2119711971197112E-2</v>
      </c>
      <c r="J261" s="76">
        <v>0</v>
      </c>
      <c r="K261" s="71">
        <v>260</v>
      </c>
      <c r="L261" s="71" t="s">
        <v>2294</v>
      </c>
      <c r="M261" s="79">
        <v>46207</v>
      </c>
      <c r="N261" s="32" t="s">
        <v>3615</v>
      </c>
    </row>
    <row r="262" spans="1:14" x14ac:dyDescent="0.25">
      <c r="A262" s="71">
        <v>64</v>
      </c>
      <c r="B262" s="71" t="s">
        <v>2188</v>
      </c>
      <c r="C262" s="71" t="s">
        <v>3582</v>
      </c>
      <c r="D262" s="71" t="s">
        <v>3582</v>
      </c>
      <c r="E262" s="71">
        <f>SUMIFS('Körplan Driftplatser'!$J$9:$J$1388,'Körplan Driftplatser'!$E$9:$E$1388,'Kör- och arbetstid'!B262,'Körplan Driftplatser'!$F$9:$F$1388,'Kör- och arbetstid'!C262)</f>
        <v>5314</v>
      </c>
      <c r="F262" s="71" t="s">
        <v>3430</v>
      </c>
      <c r="G262" s="71" t="s">
        <v>3431</v>
      </c>
      <c r="H262" s="72"/>
      <c r="I262" s="76">
        <f>((E262/1111)+1)/24</f>
        <v>0.24096159615961596</v>
      </c>
      <c r="J262" s="76">
        <v>0</v>
      </c>
      <c r="K262" s="71">
        <v>261</v>
      </c>
      <c r="L262" s="71" t="s">
        <v>2294</v>
      </c>
      <c r="M262" s="79">
        <v>46208</v>
      </c>
      <c r="N262" s="71" t="s">
        <v>3615</v>
      </c>
    </row>
    <row r="263" spans="1:14" x14ac:dyDescent="0.25">
      <c r="A263" s="32">
        <v>64</v>
      </c>
      <c r="B263" s="32" t="s">
        <v>3572</v>
      </c>
      <c r="C263" s="32" t="s">
        <v>3583</v>
      </c>
      <c r="D263" s="32" t="s">
        <v>3583</v>
      </c>
      <c r="E263" s="71">
        <f>SUMIFS('Körplan Driftplatser'!$J$9:$J$1388,'Körplan Driftplatser'!$E$9:$E$1388,'Kör- och arbetstid'!B263,'Körplan Driftplatser'!$F$9:$F$1388,'Kör- och arbetstid'!C263)</f>
        <v>0</v>
      </c>
      <c r="F263" s="32"/>
      <c r="G263" s="32"/>
      <c r="H263" s="73"/>
      <c r="I263" s="76">
        <v>0</v>
      </c>
      <c r="J263" s="75">
        <v>1.4583333333333334E-2</v>
      </c>
      <c r="K263" s="71">
        <v>262</v>
      </c>
      <c r="L263" s="32" t="s">
        <v>2294</v>
      </c>
      <c r="M263" s="79">
        <v>46208</v>
      </c>
      <c r="N263" s="32" t="s">
        <v>3615</v>
      </c>
    </row>
    <row r="264" spans="1:14" x14ac:dyDescent="0.25">
      <c r="A264" s="71">
        <v>64</v>
      </c>
      <c r="B264" s="71" t="s">
        <v>2213</v>
      </c>
      <c r="C264" s="71" t="s">
        <v>3582</v>
      </c>
      <c r="D264" s="71" t="s">
        <v>3582</v>
      </c>
      <c r="E264" s="71">
        <f>SUMIFS('Körplan Driftplatser'!$J$9:$J$1388,'Körplan Driftplatser'!$E$9:$E$1388,'Kör- och arbetstid'!B264,'Körplan Driftplatser'!$F$9:$F$1388,'Kör- och arbetstid'!C264)</f>
        <v>1414</v>
      </c>
      <c r="F264" s="71" t="s">
        <v>3432</v>
      </c>
      <c r="G264" s="71" t="s">
        <v>3433</v>
      </c>
      <c r="H264" s="72"/>
      <c r="I264" s="76">
        <f>((E264/1111)+1)/24</f>
        <v>9.4696969696969682E-2</v>
      </c>
      <c r="J264" s="76">
        <v>0</v>
      </c>
      <c r="K264" s="71">
        <v>263</v>
      </c>
      <c r="L264" s="71" t="s">
        <v>2294</v>
      </c>
      <c r="M264" s="79">
        <v>46208</v>
      </c>
      <c r="N264" s="71" t="s">
        <v>3615</v>
      </c>
    </row>
    <row r="265" spans="1:14" x14ac:dyDescent="0.25">
      <c r="A265" s="32">
        <v>64</v>
      </c>
      <c r="B265" s="32" t="s">
        <v>3572</v>
      </c>
      <c r="C265" s="32" t="s">
        <v>3583</v>
      </c>
      <c r="D265" s="32" t="s">
        <v>3583</v>
      </c>
      <c r="E265" s="71">
        <f>SUMIFS('Körplan Driftplatser'!$J$9:$J$1388,'Körplan Driftplatser'!$E$9:$E$1388,'Kör- och arbetstid'!B265,'Körplan Driftplatser'!$F$9:$F$1388,'Kör- och arbetstid'!C265)</f>
        <v>0</v>
      </c>
      <c r="F265" s="32"/>
      <c r="G265" s="32"/>
      <c r="H265" s="73"/>
      <c r="I265" s="76">
        <v>0</v>
      </c>
      <c r="J265" s="75">
        <v>2.8472222222222222E-2</v>
      </c>
      <c r="K265" s="71">
        <v>264</v>
      </c>
      <c r="L265" s="32" t="s">
        <v>2294</v>
      </c>
      <c r="M265" s="79">
        <v>46208</v>
      </c>
      <c r="N265" s="32" t="s">
        <v>3615</v>
      </c>
    </row>
    <row r="266" spans="1:14" x14ac:dyDescent="0.25">
      <c r="A266" s="71">
        <v>64</v>
      </c>
      <c r="B266" s="71" t="s">
        <v>2244</v>
      </c>
      <c r="C266" s="71" t="s">
        <v>3582</v>
      </c>
      <c r="D266" s="71" t="s">
        <v>3582</v>
      </c>
      <c r="E266" s="71">
        <f>SUMIFS('Körplan Driftplatser'!$J$9:$J$1388,'Körplan Driftplatser'!$E$9:$E$1388,'Kör- och arbetstid'!B266,'Körplan Driftplatser'!$F$9:$F$1388,'Kör- och arbetstid'!C266)</f>
        <v>975</v>
      </c>
      <c r="F266" s="71" t="s">
        <v>3438</v>
      </c>
      <c r="G266" s="71" t="s">
        <v>3439</v>
      </c>
      <c r="H266" s="72"/>
      <c r="I266" s="76">
        <f>((E266/1111)+1)/24</f>
        <v>7.8232823282328237E-2</v>
      </c>
      <c r="J266" s="76">
        <v>0</v>
      </c>
      <c r="K266" s="71">
        <v>265</v>
      </c>
      <c r="L266" s="71" t="s">
        <v>2294</v>
      </c>
      <c r="M266" s="79">
        <v>46208</v>
      </c>
      <c r="N266" s="71" t="s">
        <v>3615</v>
      </c>
    </row>
    <row r="267" spans="1:14" ht="135" x14ac:dyDescent="0.25">
      <c r="A267" s="71">
        <v>65</v>
      </c>
      <c r="B267" s="71" t="s">
        <v>2251</v>
      </c>
      <c r="C267" s="71" t="s">
        <v>3582</v>
      </c>
      <c r="D267" s="71" t="s">
        <v>3582</v>
      </c>
      <c r="E267" s="71">
        <f>SUMIFS('Körplan Driftplatser'!$J$9:$J$1388,'Körplan Driftplatser'!$E$9:$E$1388,'Kör- och arbetstid'!B267,'Körplan Driftplatser'!$F$9:$F$1388,'Kör- och arbetstid'!C267)</f>
        <v>5059</v>
      </c>
      <c r="F267" s="71" t="s">
        <v>3442</v>
      </c>
      <c r="G267" s="71" t="s">
        <v>3443</v>
      </c>
      <c r="H267" s="72" t="s">
        <v>3603</v>
      </c>
      <c r="I267" s="76">
        <f>((E267/1111)+1)/24</f>
        <v>0.23139813981398138</v>
      </c>
      <c r="J267" s="76">
        <v>0</v>
      </c>
      <c r="K267" s="71">
        <v>266</v>
      </c>
      <c r="L267" s="71" t="s">
        <v>2294</v>
      </c>
      <c r="M267" s="79">
        <v>46209</v>
      </c>
      <c r="N267" s="32" t="s">
        <v>3615</v>
      </c>
    </row>
    <row r="268" spans="1:14" ht="135" x14ac:dyDescent="0.25">
      <c r="A268" s="32">
        <v>65</v>
      </c>
      <c r="B268" s="32" t="s">
        <v>3572</v>
      </c>
      <c r="C268" s="32" t="s">
        <v>3583</v>
      </c>
      <c r="D268" s="32" t="s">
        <v>3583</v>
      </c>
      <c r="E268" s="71">
        <f>SUMIFS('Körplan Driftplatser'!$J$9:$J$1388,'Körplan Driftplatser'!$E$9:$E$1388,'Kör- och arbetstid'!B268,'Körplan Driftplatser'!$F$9:$F$1388,'Kör- och arbetstid'!C268)</f>
        <v>0</v>
      </c>
      <c r="F268" s="32"/>
      <c r="G268" s="32"/>
      <c r="H268" s="72" t="s">
        <v>3603</v>
      </c>
      <c r="I268" s="76">
        <v>0</v>
      </c>
      <c r="J268" s="75">
        <v>2.5000000000000001E-2</v>
      </c>
      <c r="K268" s="71">
        <v>267</v>
      </c>
      <c r="L268" s="32" t="s">
        <v>2294</v>
      </c>
      <c r="M268" s="79">
        <v>46209</v>
      </c>
      <c r="N268" s="71" t="s">
        <v>3615</v>
      </c>
    </row>
    <row r="269" spans="1:14" ht="135" x14ac:dyDescent="0.25">
      <c r="A269" s="71">
        <v>65</v>
      </c>
      <c r="B269" s="71" t="s">
        <v>2248</v>
      </c>
      <c r="C269" s="71" t="s">
        <v>3582</v>
      </c>
      <c r="D269" s="71" t="s">
        <v>3582</v>
      </c>
      <c r="E269" s="71">
        <f>SUMIFS('Körplan Driftplatser'!$J$9:$J$1388,'Körplan Driftplatser'!$E$9:$E$1388,'Kör- och arbetstid'!B269,'Körplan Driftplatser'!$F$9:$F$1388,'Kör- och arbetstid'!C269)</f>
        <v>822</v>
      </c>
      <c r="F269" s="71" t="s">
        <v>3440</v>
      </c>
      <c r="G269" s="71" t="s">
        <v>3441</v>
      </c>
      <c r="H269" s="72" t="s">
        <v>3603</v>
      </c>
      <c r="I269" s="76">
        <f>((E269/1111)+1)/24</f>
        <v>7.2494749474947495E-2</v>
      </c>
      <c r="J269" s="76">
        <v>0</v>
      </c>
      <c r="K269" s="71">
        <v>268</v>
      </c>
      <c r="L269" s="71" t="s">
        <v>2294</v>
      </c>
      <c r="M269" s="79">
        <v>46209</v>
      </c>
      <c r="N269" s="32" t="s">
        <v>3615</v>
      </c>
    </row>
    <row r="270" spans="1:14" x14ac:dyDescent="0.25">
      <c r="A270" s="71">
        <v>66</v>
      </c>
      <c r="B270" s="71" t="s">
        <v>2268</v>
      </c>
      <c r="C270" s="71" t="s">
        <v>3582</v>
      </c>
      <c r="D270" s="71" t="s">
        <v>3582</v>
      </c>
      <c r="E270" s="71">
        <f>SUMIFS('Körplan Driftplatser'!$J$9:$J$1388,'Körplan Driftplatser'!$E$9:$E$1388,'Kör- och arbetstid'!B270,'Körplan Driftplatser'!$F$9:$F$1388,'Kör- och arbetstid'!C270)</f>
        <v>4575</v>
      </c>
      <c r="F270" s="71" t="s">
        <v>3444</v>
      </c>
      <c r="G270" s="71" t="s">
        <v>3445</v>
      </c>
      <c r="H270" s="72"/>
      <c r="I270" s="76">
        <f>((E270/1111)+1)/24</f>
        <v>0.21324632463246326</v>
      </c>
      <c r="J270" s="76">
        <v>0</v>
      </c>
      <c r="K270" s="71">
        <v>269</v>
      </c>
      <c r="L270" s="71" t="s">
        <v>2294</v>
      </c>
      <c r="M270" s="79">
        <v>46210</v>
      </c>
      <c r="N270" s="71" t="s">
        <v>3615</v>
      </c>
    </row>
    <row r="271" spans="1:14" x14ac:dyDescent="0.25">
      <c r="A271" s="32">
        <v>66</v>
      </c>
      <c r="B271" s="32" t="s">
        <v>3572</v>
      </c>
      <c r="C271" s="32" t="s">
        <v>3583</v>
      </c>
      <c r="D271" s="32" t="s">
        <v>3583</v>
      </c>
      <c r="E271" s="71">
        <f>SUMIFS('Körplan Driftplatser'!$J$9:$J$1388,'Körplan Driftplatser'!$E$9:$E$1388,'Kör- och arbetstid'!B271,'Körplan Driftplatser'!$F$9:$F$1388,'Kör- och arbetstid'!C271)</f>
        <v>0</v>
      </c>
      <c r="F271" s="32"/>
      <c r="G271" s="32"/>
      <c r="H271" s="73"/>
      <c r="I271" s="76">
        <v>0</v>
      </c>
      <c r="J271" s="75">
        <v>3.4027777777777775E-2</v>
      </c>
      <c r="K271" s="71">
        <v>270</v>
      </c>
      <c r="L271" s="32" t="s">
        <v>2294</v>
      </c>
      <c r="M271" s="79">
        <v>46210</v>
      </c>
      <c r="N271" s="32" t="s">
        <v>3615</v>
      </c>
    </row>
    <row r="272" spans="1:14" x14ac:dyDescent="0.25">
      <c r="A272" s="71">
        <v>66</v>
      </c>
      <c r="B272" s="71" t="s">
        <v>2288</v>
      </c>
      <c r="C272" s="71" t="s">
        <v>3582</v>
      </c>
      <c r="D272" s="71" t="s">
        <v>3582</v>
      </c>
      <c r="E272" s="71">
        <f>SUMIFS('Körplan Driftplatser'!$J$9:$J$1388,'Körplan Driftplatser'!$E$9:$E$1388,'Kör- och arbetstid'!B272,'Körplan Driftplatser'!$F$9:$F$1388,'Kör- och arbetstid'!C272)</f>
        <v>768</v>
      </c>
      <c r="F272" s="71" t="s">
        <v>3446</v>
      </c>
      <c r="G272" s="71" t="s">
        <v>3447</v>
      </c>
      <c r="H272" s="72"/>
      <c r="I272" s="76">
        <f>((E272/1111)+1)/24</f>
        <v>7.0469546954695469E-2</v>
      </c>
      <c r="J272" s="76">
        <v>0</v>
      </c>
      <c r="K272" s="71">
        <v>271</v>
      </c>
      <c r="L272" s="71" t="s">
        <v>2294</v>
      </c>
      <c r="M272" s="79">
        <v>46210</v>
      </c>
      <c r="N272" s="71" t="s">
        <v>3615</v>
      </c>
    </row>
    <row r="273" spans="1:14" x14ac:dyDescent="0.25">
      <c r="A273" s="32">
        <v>66</v>
      </c>
      <c r="B273" s="32" t="s">
        <v>3572</v>
      </c>
      <c r="C273" s="32" t="s">
        <v>3583</v>
      </c>
      <c r="D273" s="32" t="s">
        <v>3583</v>
      </c>
      <c r="E273" s="71">
        <f>SUMIFS('Körplan Driftplatser'!$J$9:$J$1388,'Körplan Driftplatser'!$E$9:$E$1388,'Kör- och arbetstid'!B273,'Körplan Driftplatser'!$F$9:$F$1388,'Kör- och arbetstid'!C273)</f>
        <v>0</v>
      </c>
      <c r="F273" s="32"/>
      <c r="G273" s="32"/>
      <c r="H273" s="73"/>
      <c r="I273" s="76">
        <v>0</v>
      </c>
      <c r="J273" s="75">
        <v>1.0416666666666666E-2</v>
      </c>
      <c r="K273" s="71">
        <v>272</v>
      </c>
      <c r="L273" s="32" t="s">
        <v>2294</v>
      </c>
      <c r="M273" s="79">
        <v>46210</v>
      </c>
      <c r="N273" s="32" t="s">
        <v>3615</v>
      </c>
    </row>
    <row r="274" spans="1:14" x14ac:dyDescent="0.25">
      <c r="A274" s="71">
        <v>66</v>
      </c>
      <c r="B274" s="71" t="s">
        <v>2291</v>
      </c>
      <c r="C274" s="71" t="s">
        <v>3582</v>
      </c>
      <c r="D274" s="71" t="s">
        <v>3582</v>
      </c>
      <c r="E274" s="71">
        <f>SUMIFS('Körplan Driftplatser'!$J$9:$J$1388,'Körplan Driftplatser'!$E$9:$E$1388,'Kör- och arbetstid'!B274,'Körplan Driftplatser'!$F$9:$F$1388,'Kör- och arbetstid'!C274)</f>
        <v>698</v>
      </c>
      <c r="F274" s="71" t="s">
        <v>3448</v>
      </c>
      <c r="G274" s="71" t="s">
        <v>3449</v>
      </c>
      <c r="H274" s="72"/>
      <c r="I274" s="76">
        <f>((E274/1111)+1)/24</f>
        <v>6.7844284428442855E-2</v>
      </c>
      <c r="J274" s="76">
        <v>0</v>
      </c>
      <c r="K274" s="71">
        <v>273</v>
      </c>
      <c r="L274" s="71" t="s">
        <v>2294</v>
      </c>
      <c r="M274" s="79">
        <v>46210</v>
      </c>
      <c r="N274" s="71" t="s">
        <v>3615</v>
      </c>
    </row>
    <row r="275" spans="1:14" x14ac:dyDescent="0.25">
      <c r="A275" s="71">
        <v>67</v>
      </c>
      <c r="B275" s="71" t="s">
        <v>2295</v>
      </c>
      <c r="C275" s="71" t="s">
        <v>3582</v>
      </c>
      <c r="D275" s="71" t="s">
        <v>3582</v>
      </c>
      <c r="E275" s="71">
        <f>SUMIFS('Körplan Driftplatser'!$J$9:$J$1388,'Körplan Driftplatser'!$E$9:$E$1388,'Kör- och arbetstid'!B275,'Körplan Driftplatser'!$F$9:$F$1388,'Kör- och arbetstid'!C275)</f>
        <v>7283</v>
      </c>
      <c r="F275" s="71" t="s">
        <v>3450</v>
      </c>
      <c r="G275" s="71" t="s">
        <v>3451</v>
      </c>
      <c r="H275" s="72"/>
      <c r="I275" s="76">
        <f>((E275/1111)+1)/24</f>
        <v>0.31480648064806482</v>
      </c>
      <c r="J275" s="76">
        <v>0</v>
      </c>
      <c r="K275" s="71">
        <v>274</v>
      </c>
      <c r="L275" s="71" t="s">
        <v>2294</v>
      </c>
      <c r="M275" s="79">
        <v>46211</v>
      </c>
      <c r="N275" s="71" t="s">
        <v>3614</v>
      </c>
    </row>
    <row r="276" spans="1:14" x14ac:dyDescent="0.25">
      <c r="A276" s="32">
        <v>67</v>
      </c>
      <c r="B276" s="32" t="s">
        <v>3572</v>
      </c>
      <c r="C276" s="32" t="s">
        <v>3583</v>
      </c>
      <c r="D276" s="32" t="s">
        <v>3583</v>
      </c>
      <c r="E276" s="71">
        <f>SUMIFS('Körplan Driftplatser'!$J$9:$J$1388,'Körplan Driftplatser'!$E$9:$E$1388,'Kör- och arbetstid'!B276,'Körplan Driftplatser'!$F$9:$F$1388,'Kör- och arbetstid'!C276)</f>
        <v>0</v>
      </c>
      <c r="F276" s="32"/>
      <c r="G276" s="32"/>
      <c r="H276" s="73"/>
      <c r="I276" s="76">
        <v>0</v>
      </c>
      <c r="J276" s="75">
        <v>6.9444444444444441E-3</v>
      </c>
      <c r="K276" s="71">
        <v>275</v>
      </c>
      <c r="L276" s="32" t="s">
        <v>2294</v>
      </c>
      <c r="M276" s="79">
        <v>46211</v>
      </c>
      <c r="N276" s="32" t="s">
        <v>3614</v>
      </c>
    </row>
    <row r="277" spans="1:14" x14ac:dyDescent="0.25">
      <c r="A277" s="71">
        <v>67</v>
      </c>
      <c r="B277" s="71" t="s">
        <v>2325</v>
      </c>
      <c r="C277" s="71" t="s">
        <v>3582</v>
      </c>
      <c r="D277" s="71" t="s">
        <v>3582</v>
      </c>
      <c r="E277" s="71">
        <f>SUMIFS('Körplan Driftplatser'!$J$9:$J$1388,'Körplan Driftplatser'!$E$9:$E$1388,'Kör- och arbetstid'!B277,'Körplan Driftplatser'!$F$9:$F$1388,'Kör- och arbetstid'!C277)</f>
        <v>732</v>
      </c>
      <c r="F277" s="71" t="s">
        <v>3452</v>
      </c>
      <c r="G277" s="71" t="s">
        <v>3453</v>
      </c>
      <c r="H277" s="72"/>
      <c r="I277" s="76">
        <f>((E277/1111)+1)/24</f>
        <v>6.9119411941194128E-2</v>
      </c>
      <c r="J277" s="76">
        <v>0</v>
      </c>
      <c r="K277" s="71">
        <v>276</v>
      </c>
      <c r="L277" s="71" t="s">
        <v>2294</v>
      </c>
      <c r="M277" s="79">
        <v>46211</v>
      </c>
      <c r="N277" s="71" t="s">
        <v>3614</v>
      </c>
    </row>
    <row r="278" spans="1:14" x14ac:dyDescent="0.25">
      <c r="A278" s="71">
        <v>68</v>
      </c>
      <c r="B278" s="71" t="s">
        <v>2328</v>
      </c>
      <c r="C278" s="71" t="s">
        <v>3582</v>
      </c>
      <c r="D278" s="71" t="s">
        <v>3582</v>
      </c>
      <c r="E278" s="71">
        <f>SUMIFS('Körplan Driftplatser'!$J$9:$J$1388,'Körplan Driftplatser'!$E$9:$E$1388,'Kör- och arbetstid'!B278,'Körplan Driftplatser'!$F$9:$F$1388,'Kör- och arbetstid'!C278)</f>
        <v>2861</v>
      </c>
      <c r="F278" s="71" t="s">
        <v>3454</v>
      </c>
      <c r="G278" s="71" t="s">
        <v>3455</v>
      </c>
      <c r="H278" s="72"/>
      <c r="I278" s="76">
        <f>((E278/1111)+1)/24</f>
        <v>0.14896489648964897</v>
      </c>
      <c r="J278" s="76">
        <v>0</v>
      </c>
      <c r="K278" s="71">
        <v>277</v>
      </c>
      <c r="L278" s="71" t="s">
        <v>2294</v>
      </c>
      <c r="M278" s="79">
        <v>46212</v>
      </c>
      <c r="N278" s="32" t="s">
        <v>3614</v>
      </c>
    </row>
    <row r="279" spans="1:14" x14ac:dyDescent="0.25">
      <c r="A279" s="32">
        <v>68</v>
      </c>
      <c r="B279" s="32" t="s">
        <v>3572</v>
      </c>
      <c r="C279" s="32" t="s">
        <v>3583</v>
      </c>
      <c r="D279" s="32" t="s">
        <v>3583</v>
      </c>
      <c r="E279" s="71">
        <f>SUMIFS('Körplan Driftplatser'!$J$9:$J$1388,'Körplan Driftplatser'!$E$9:$E$1388,'Kör- och arbetstid'!B279,'Körplan Driftplatser'!$F$9:$F$1388,'Kör- och arbetstid'!C279)</f>
        <v>0</v>
      </c>
      <c r="F279" s="32"/>
      <c r="G279" s="32"/>
      <c r="H279" s="73"/>
      <c r="I279" s="76">
        <v>0</v>
      </c>
      <c r="J279" s="75">
        <v>6.9444444444444441E-3</v>
      </c>
      <c r="K279" s="71">
        <v>278</v>
      </c>
      <c r="L279" s="32" t="s">
        <v>2294</v>
      </c>
      <c r="M279" s="79">
        <v>46212</v>
      </c>
      <c r="N279" s="71" t="s">
        <v>3614</v>
      </c>
    </row>
    <row r="280" spans="1:14" x14ac:dyDescent="0.25">
      <c r="A280" s="71">
        <v>68</v>
      </c>
      <c r="B280" s="71" t="s">
        <v>2346</v>
      </c>
      <c r="C280" s="71" t="s">
        <v>3582</v>
      </c>
      <c r="D280" s="71" t="s">
        <v>3582</v>
      </c>
      <c r="E280" s="71">
        <f>SUMIFS('Körplan Driftplatser'!$J$9:$J$1388,'Körplan Driftplatser'!$E$9:$E$1388,'Kör- och arbetstid'!B280,'Körplan Driftplatser'!$F$9:$F$1388,'Kör- och arbetstid'!C280)</f>
        <v>762</v>
      </c>
      <c r="F280" s="71" t="s">
        <v>3456</v>
      </c>
      <c r="G280" s="71" t="s">
        <v>3457</v>
      </c>
      <c r="H280" s="72"/>
      <c r="I280" s="76">
        <f>((E280/1111)+1)/24</f>
        <v>7.0244524452445237E-2</v>
      </c>
      <c r="J280" s="76">
        <v>0</v>
      </c>
      <c r="K280" s="71">
        <v>279</v>
      </c>
      <c r="L280" s="71" t="s">
        <v>2294</v>
      </c>
      <c r="M280" s="79">
        <v>46212</v>
      </c>
      <c r="N280" s="32" t="s">
        <v>3614</v>
      </c>
    </row>
    <row r="281" spans="1:14" x14ac:dyDescent="0.25">
      <c r="A281" s="32">
        <v>68</v>
      </c>
      <c r="B281" s="32" t="s">
        <v>3572</v>
      </c>
      <c r="C281" s="32" t="s">
        <v>3583</v>
      </c>
      <c r="D281" s="32" t="s">
        <v>3583</v>
      </c>
      <c r="E281" s="71">
        <f>SUMIFS('Körplan Driftplatser'!$J$9:$J$1388,'Körplan Driftplatser'!$E$9:$E$1388,'Kör- och arbetstid'!B281,'Körplan Driftplatser'!$F$9:$F$1388,'Kör- och arbetstid'!C281)</f>
        <v>0</v>
      </c>
      <c r="F281" s="32"/>
      <c r="G281" s="32"/>
      <c r="H281" s="73"/>
      <c r="I281" s="76">
        <v>0</v>
      </c>
      <c r="J281" s="75">
        <v>8.3333333333333332E-3</v>
      </c>
      <c r="K281" s="71">
        <v>280</v>
      </c>
      <c r="L281" s="32" t="s">
        <v>2294</v>
      </c>
      <c r="M281" s="79">
        <v>46212</v>
      </c>
      <c r="N281" s="71" t="s">
        <v>3614</v>
      </c>
    </row>
    <row r="282" spans="1:14" x14ac:dyDescent="0.25">
      <c r="A282" s="71">
        <v>68</v>
      </c>
      <c r="B282" s="71" t="s">
        <v>2349</v>
      </c>
      <c r="C282" s="71" t="s">
        <v>3582</v>
      </c>
      <c r="D282" s="71" t="s">
        <v>3582</v>
      </c>
      <c r="E282" s="71">
        <f>SUMIFS('Körplan Driftplatser'!$J$9:$J$1388,'Körplan Driftplatser'!$E$9:$E$1388,'Kör- och arbetstid'!B282,'Körplan Driftplatser'!$F$9:$F$1388,'Kör- och arbetstid'!C282)</f>
        <v>709</v>
      </c>
      <c r="F282" s="71" t="s">
        <v>3458</v>
      </c>
      <c r="G282" s="71" t="s">
        <v>3459</v>
      </c>
      <c r="H282" s="72"/>
      <c r="I282" s="76">
        <f>((E282/1111)+1)/24</f>
        <v>6.8256825682568259E-2</v>
      </c>
      <c r="J282" s="76">
        <v>0</v>
      </c>
      <c r="K282" s="71">
        <v>281</v>
      </c>
      <c r="L282" s="71" t="s">
        <v>2294</v>
      </c>
      <c r="M282" s="79">
        <v>46212</v>
      </c>
      <c r="N282" s="32" t="s">
        <v>3614</v>
      </c>
    </row>
    <row r="283" spans="1:14" x14ac:dyDescent="0.25">
      <c r="A283" s="32">
        <v>68</v>
      </c>
      <c r="B283" s="32" t="s">
        <v>3572</v>
      </c>
      <c r="C283" s="32" t="s">
        <v>3583</v>
      </c>
      <c r="D283" s="32" t="s">
        <v>3583</v>
      </c>
      <c r="E283" s="71">
        <f>SUMIFS('Körplan Driftplatser'!$J$9:$J$1388,'Körplan Driftplatser'!$E$9:$E$1388,'Kör- och arbetstid'!B283,'Körplan Driftplatser'!$F$9:$F$1388,'Kör- och arbetstid'!C283)</f>
        <v>0</v>
      </c>
      <c r="F283" s="32"/>
      <c r="G283" s="32"/>
      <c r="H283" s="73"/>
      <c r="I283" s="76">
        <v>0</v>
      </c>
      <c r="J283" s="75">
        <v>5.5555555555555558E-3</v>
      </c>
      <c r="K283" s="71">
        <v>282</v>
      </c>
      <c r="L283" s="32" t="s">
        <v>2294</v>
      </c>
      <c r="M283" s="79">
        <v>46212</v>
      </c>
      <c r="N283" s="71" t="s">
        <v>3614</v>
      </c>
    </row>
    <row r="284" spans="1:14" x14ac:dyDescent="0.25">
      <c r="A284" s="71">
        <v>68</v>
      </c>
      <c r="B284" s="71" t="s">
        <v>2353</v>
      </c>
      <c r="C284" s="71" t="s">
        <v>3582</v>
      </c>
      <c r="D284" s="71" t="s">
        <v>3582</v>
      </c>
      <c r="E284" s="71">
        <f>SUMIFS('Körplan Driftplatser'!$J$9:$J$1388,'Körplan Driftplatser'!$E$9:$E$1388,'Kör- och arbetstid'!B284,'Körplan Driftplatser'!$F$9:$F$1388,'Kör- och arbetstid'!C284)</f>
        <v>938</v>
      </c>
      <c r="F284" s="71" t="s">
        <v>3460</v>
      </c>
      <c r="G284" s="71" t="s">
        <v>3461</v>
      </c>
      <c r="H284" s="72"/>
      <c r="I284" s="76">
        <f>((E284/1111)+1)/24</f>
        <v>7.6845184518451848E-2</v>
      </c>
      <c r="J284" s="76">
        <v>0</v>
      </c>
      <c r="K284" s="71">
        <v>283</v>
      </c>
      <c r="L284" s="71" t="s">
        <v>2294</v>
      </c>
      <c r="M284" s="79">
        <v>46212</v>
      </c>
      <c r="N284" s="32" t="s">
        <v>3614</v>
      </c>
    </row>
    <row r="285" spans="1:14" x14ac:dyDescent="0.25">
      <c r="A285" s="71">
        <v>69</v>
      </c>
      <c r="B285" s="71" t="s">
        <v>2358</v>
      </c>
      <c r="C285" s="71" t="s">
        <v>3582</v>
      </c>
      <c r="D285" s="71" t="s">
        <v>3582</v>
      </c>
      <c r="E285" s="71">
        <f>SUMIFS('Körplan Driftplatser'!$J$9:$J$1388,'Körplan Driftplatser'!$E$9:$E$1388,'Kör- och arbetstid'!B285,'Körplan Driftplatser'!$F$9:$F$1388,'Kör- och arbetstid'!C285)</f>
        <v>709</v>
      </c>
      <c r="F285" s="71" t="s">
        <v>3462</v>
      </c>
      <c r="G285" s="71" t="s">
        <v>3463</v>
      </c>
      <c r="H285" s="72"/>
      <c r="I285" s="76">
        <f>((E285/1111)+1)/24</f>
        <v>6.8256825682568259E-2</v>
      </c>
      <c r="J285" s="76">
        <v>0</v>
      </c>
      <c r="K285" s="71">
        <v>284</v>
      </c>
      <c r="L285" s="71" t="s">
        <v>2294</v>
      </c>
      <c r="M285" s="79">
        <v>46213</v>
      </c>
      <c r="N285" s="71" t="s">
        <v>3614</v>
      </c>
    </row>
    <row r="286" spans="1:14" x14ac:dyDescent="0.25">
      <c r="A286" s="32">
        <v>69</v>
      </c>
      <c r="B286" s="32" t="s">
        <v>3572</v>
      </c>
      <c r="C286" s="32" t="s">
        <v>3583</v>
      </c>
      <c r="D286" s="32" t="s">
        <v>3583</v>
      </c>
      <c r="E286" s="71">
        <f>SUMIFS('Körplan Driftplatser'!$J$9:$J$1388,'Körplan Driftplatser'!$E$9:$E$1388,'Kör- och arbetstid'!B286,'Körplan Driftplatser'!$F$9:$F$1388,'Kör- och arbetstid'!C286)</f>
        <v>0</v>
      </c>
      <c r="F286" s="32"/>
      <c r="G286" s="32"/>
      <c r="H286" s="73"/>
      <c r="I286" s="76">
        <v>0</v>
      </c>
      <c r="J286" s="75">
        <v>1.8749999999999999E-2</v>
      </c>
      <c r="K286" s="71">
        <v>285</v>
      </c>
      <c r="L286" s="32" t="s">
        <v>2294</v>
      </c>
      <c r="M286" s="79">
        <v>46213</v>
      </c>
      <c r="N286" s="32" t="s">
        <v>3614</v>
      </c>
    </row>
    <row r="287" spans="1:14" x14ac:dyDescent="0.25">
      <c r="A287" s="71">
        <v>69</v>
      </c>
      <c r="B287" s="71" t="s">
        <v>2460</v>
      </c>
      <c r="C287" s="71" t="s">
        <v>3582</v>
      </c>
      <c r="D287" s="71" t="s">
        <v>3582</v>
      </c>
      <c r="E287" s="71">
        <f>SUMIFS('Körplan Driftplatser'!$J$9:$J$1388,'Körplan Driftplatser'!$E$9:$E$1388,'Kör- och arbetstid'!B287,'Körplan Driftplatser'!$F$9:$F$1388,'Kör- och arbetstid'!C287)</f>
        <v>692</v>
      </c>
      <c r="F287" s="71" t="s">
        <v>3476</v>
      </c>
      <c r="G287" s="71" t="s">
        <v>3477</v>
      </c>
      <c r="H287" s="72"/>
      <c r="I287" s="76">
        <f>((E287/1111)+1)/24</f>
        <v>6.7619261926192623E-2</v>
      </c>
      <c r="J287" s="76">
        <v>0</v>
      </c>
      <c r="K287" s="71">
        <v>286</v>
      </c>
      <c r="L287" s="71" t="s">
        <v>2294</v>
      </c>
      <c r="M287" s="79">
        <v>46213</v>
      </c>
      <c r="N287" s="71" t="s">
        <v>3614</v>
      </c>
    </row>
    <row r="288" spans="1:14" x14ac:dyDescent="0.25">
      <c r="A288" s="32">
        <v>69</v>
      </c>
      <c r="B288" s="32" t="s">
        <v>3572</v>
      </c>
      <c r="C288" s="32" t="s">
        <v>3583</v>
      </c>
      <c r="D288" s="32" t="s">
        <v>3583</v>
      </c>
      <c r="E288" s="71">
        <f>SUMIFS('Körplan Driftplatser'!$J$9:$J$1388,'Körplan Driftplatser'!$E$9:$E$1388,'Kör- och arbetstid'!B288,'Körplan Driftplatser'!$F$9:$F$1388,'Kör- och arbetstid'!C288)</f>
        <v>0</v>
      </c>
      <c r="F288" s="32"/>
      <c r="G288" s="32"/>
      <c r="H288" s="73"/>
      <c r="I288" s="76">
        <v>0</v>
      </c>
      <c r="J288" s="75">
        <v>6.2500000000000003E-3</v>
      </c>
      <c r="K288" s="71">
        <v>287</v>
      </c>
      <c r="L288" s="32" t="s">
        <v>2294</v>
      </c>
      <c r="M288" s="79">
        <v>46213</v>
      </c>
      <c r="N288" s="32" t="s">
        <v>3614</v>
      </c>
    </row>
    <row r="289" spans="1:14" x14ac:dyDescent="0.25">
      <c r="A289" s="71">
        <v>69</v>
      </c>
      <c r="B289" s="71" t="s">
        <v>2463</v>
      </c>
      <c r="C289" s="71" t="s">
        <v>3582</v>
      </c>
      <c r="D289" s="71" t="s">
        <v>3582</v>
      </c>
      <c r="E289" s="71">
        <f>SUMIFS('Körplan Driftplatser'!$J$9:$J$1388,'Körplan Driftplatser'!$E$9:$E$1388,'Kör- och arbetstid'!B289,'Körplan Driftplatser'!$F$9:$F$1388,'Kör- och arbetstid'!C289)</f>
        <v>750</v>
      </c>
      <c r="F289" s="71" t="s">
        <v>3478</v>
      </c>
      <c r="G289" s="71" t="s">
        <v>3479</v>
      </c>
      <c r="H289" s="72"/>
      <c r="I289" s="76">
        <f>((E289/1111)+1)/24</f>
        <v>6.9794479447944799E-2</v>
      </c>
      <c r="J289" s="76">
        <v>0</v>
      </c>
      <c r="K289" s="71">
        <v>288</v>
      </c>
      <c r="L289" s="71" t="s">
        <v>2294</v>
      </c>
      <c r="M289" s="79">
        <v>46213</v>
      </c>
      <c r="N289" s="71" t="s">
        <v>3614</v>
      </c>
    </row>
    <row r="290" spans="1:14" x14ac:dyDescent="0.25">
      <c r="A290" s="32">
        <v>69</v>
      </c>
      <c r="B290" s="32" t="s">
        <v>3572</v>
      </c>
      <c r="C290" s="32" t="s">
        <v>3583</v>
      </c>
      <c r="D290" s="32" t="s">
        <v>3583</v>
      </c>
      <c r="E290" s="71">
        <f>SUMIFS('Körplan Driftplatser'!$J$9:$J$1388,'Körplan Driftplatser'!$E$9:$E$1388,'Kör- och arbetstid'!B290,'Körplan Driftplatser'!$F$9:$F$1388,'Kör- och arbetstid'!C290)</f>
        <v>0</v>
      </c>
      <c r="F290" s="32"/>
      <c r="G290" s="32"/>
      <c r="H290" s="73"/>
      <c r="I290" s="76">
        <v>0</v>
      </c>
      <c r="J290" s="75">
        <v>8.3333333333333332E-3</v>
      </c>
      <c r="K290" s="71">
        <v>289</v>
      </c>
      <c r="L290" s="32" t="s">
        <v>2294</v>
      </c>
      <c r="M290" s="79">
        <v>46213</v>
      </c>
      <c r="N290" s="32" t="s">
        <v>3614</v>
      </c>
    </row>
    <row r="291" spans="1:14" x14ac:dyDescent="0.25">
      <c r="A291" s="71">
        <v>69</v>
      </c>
      <c r="B291" s="71" t="s">
        <v>2459</v>
      </c>
      <c r="C291" s="71" t="s">
        <v>3582</v>
      </c>
      <c r="D291" s="71" t="s">
        <v>3582</v>
      </c>
      <c r="E291" s="71">
        <f>SUMIFS('Körplan Driftplatser'!$J$9:$J$1388,'Körplan Driftplatser'!$E$9:$E$1388,'Kör- och arbetstid'!B291,'Körplan Driftplatser'!$F$9:$F$1388,'Kör- och arbetstid'!C291)</f>
        <v>3190</v>
      </c>
      <c r="F291" s="71" t="s">
        <v>3480</v>
      </c>
      <c r="G291" s="71" t="s">
        <v>3481</v>
      </c>
      <c r="H291" s="72"/>
      <c r="I291" s="76">
        <f>((E291/1111)+1)/24</f>
        <v>0.1613036303630363</v>
      </c>
      <c r="J291" s="76">
        <v>0</v>
      </c>
      <c r="K291" s="71">
        <v>290</v>
      </c>
      <c r="L291" s="71" t="s">
        <v>2294</v>
      </c>
      <c r="M291" s="79">
        <v>46213</v>
      </c>
      <c r="N291" s="71" t="s">
        <v>3614</v>
      </c>
    </row>
    <row r="292" spans="1:14" ht="120" x14ac:dyDescent="0.25">
      <c r="A292" s="71">
        <v>70</v>
      </c>
      <c r="B292" s="71" t="s">
        <v>2362</v>
      </c>
      <c r="C292" s="71" t="s">
        <v>3582</v>
      </c>
      <c r="D292" s="71" t="s">
        <v>3582</v>
      </c>
      <c r="E292" s="71">
        <f>SUMIFS('Körplan Driftplatser'!$J$9:$J$1388,'Körplan Driftplatser'!$E$9:$E$1388,'Kör- och arbetstid'!B292,'Körplan Driftplatser'!$F$9:$F$1388,'Kör- och arbetstid'!C292)</f>
        <v>1283</v>
      </c>
      <c r="F292" s="71" t="s">
        <v>3464</v>
      </c>
      <c r="G292" s="71" t="s">
        <v>3465</v>
      </c>
      <c r="H292" s="72" t="s">
        <v>3604</v>
      </c>
      <c r="I292" s="76">
        <f>((E292/1111)+1)/24</f>
        <v>8.9783978397839789E-2</v>
      </c>
      <c r="J292" s="76">
        <v>0</v>
      </c>
      <c r="K292" s="71">
        <v>291</v>
      </c>
      <c r="L292" s="71" t="s">
        <v>3580</v>
      </c>
      <c r="M292" s="79">
        <v>46214</v>
      </c>
      <c r="N292" s="32" t="s">
        <v>3614</v>
      </c>
    </row>
    <row r="293" spans="1:14" ht="120" x14ac:dyDescent="0.25">
      <c r="A293" s="32">
        <v>70</v>
      </c>
      <c r="B293" s="32" t="s">
        <v>3572</v>
      </c>
      <c r="C293" s="32" t="s">
        <v>3583</v>
      </c>
      <c r="D293" s="32" t="s">
        <v>3583</v>
      </c>
      <c r="E293" s="71">
        <f>SUMIFS('Körplan Driftplatser'!$J$9:$J$1388,'Körplan Driftplatser'!$E$9:$E$1388,'Kör- och arbetstid'!B293,'Körplan Driftplatser'!$F$9:$F$1388,'Kör- och arbetstid'!C293)</f>
        <v>0</v>
      </c>
      <c r="F293" s="32"/>
      <c r="G293" s="32"/>
      <c r="H293" s="72" t="s">
        <v>3604</v>
      </c>
      <c r="I293" s="76">
        <v>0</v>
      </c>
      <c r="J293" s="75">
        <v>1.3194444444444444E-2</v>
      </c>
      <c r="K293" s="71">
        <v>292</v>
      </c>
      <c r="L293" s="32" t="s">
        <v>3580</v>
      </c>
      <c r="M293" s="79">
        <v>46214</v>
      </c>
      <c r="N293" s="71" t="s">
        <v>3614</v>
      </c>
    </row>
    <row r="294" spans="1:14" ht="120" x14ac:dyDescent="0.25">
      <c r="A294" s="71">
        <v>70</v>
      </c>
      <c r="B294" s="71" t="s">
        <v>2431</v>
      </c>
      <c r="C294" s="71" t="s">
        <v>3582</v>
      </c>
      <c r="D294" s="71" t="s">
        <v>3582</v>
      </c>
      <c r="E294" s="71">
        <f>SUMIFS('Körplan Driftplatser'!$J$9:$J$1388,'Körplan Driftplatser'!$E$9:$E$1388,'Kör- och arbetstid'!B294,'Körplan Driftplatser'!$F$9:$F$1388,'Kör- och arbetstid'!C294)</f>
        <v>8036</v>
      </c>
      <c r="F294" s="71" t="s">
        <v>3474</v>
      </c>
      <c r="G294" s="71" t="s">
        <v>3475</v>
      </c>
      <c r="H294" s="72" t="s">
        <v>3604</v>
      </c>
      <c r="I294" s="76">
        <f>((E294/1111)+1)/24</f>
        <v>0.34304680468046805</v>
      </c>
      <c r="J294" s="76">
        <v>0</v>
      </c>
      <c r="K294" s="71">
        <v>293</v>
      </c>
      <c r="L294" s="71" t="s">
        <v>3580</v>
      </c>
      <c r="M294" s="79">
        <v>46214</v>
      </c>
      <c r="N294" s="32" t="s">
        <v>3614</v>
      </c>
    </row>
    <row r="295" spans="1:14" ht="120" x14ac:dyDescent="0.25">
      <c r="A295" s="71">
        <v>71</v>
      </c>
      <c r="B295" s="71" t="s">
        <v>2371</v>
      </c>
      <c r="C295" s="71" t="s">
        <v>3582</v>
      </c>
      <c r="D295" s="71" t="s">
        <v>3582</v>
      </c>
      <c r="E295" s="71">
        <f>SUMIFS('Körplan Driftplatser'!$J$9:$J$1388,'Körplan Driftplatser'!$E$9:$E$1388,'Kör- och arbetstid'!B295,'Körplan Driftplatser'!$F$9:$F$1388,'Kör- och arbetstid'!C295)</f>
        <v>7508</v>
      </c>
      <c r="F295" s="71" t="s">
        <v>3466</v>
      </c>
      <c r="G295" s="71" t="s">
        <v>3467</v>
      </c>
      <c r="H295" s="72" t="s">
        <v>3604</v>
      </c>
      <c r="I295" s="76">
        <f>((E295/1111)+1)/24</f>
        <v>0.32324482448244823</v>
      </c>
      <c r="J295" s="76">
        <v>0</v>
      </c>
      <c r="K295" s="71">
        <v>294</v>
      </c>
      <c r="L295" s="71" t="s">
        <v>3580</v>
      </c>
      <c r="M295" s="79">
        <v>46215</v>
      </c>
      <c r="N295" s="71" t="s">
        <v>3614</v>
      </c>
    </row>
    <row r="296" spans="1:14" ht="120" x14ac:dyDescent="0.25">
      <c r="A296" s="71">
        <v>72</v>
      </c>
      <c r="B296" s="71" t="s">
        <v>2405</v>
      </c>
      <c r="C296" s="71" t="s">
        <v>3582</v>
      </c>
      <c r="D296" s="71" t="s">
        <v>3582</v>
      </c>
      <c r="E296" s="71">
        <f>SUMIFS('Körplan Driftplatser'!$J$9:$J$1388,'Körplan Driftplatser'!$E$9:$E$1388,'Kör- och arbetstid'!B296,'Körplan Driftplatser'!$F$9:$F$1388,'Kör- och arbetstid'!C296)</f>
        <v>698</v>
      </c>
      <c r="F296" s="71" t="s">
        <v>3468</v>
      </c>
      <c r="G296" s="71" t="s">
        <v>3469</v>
      </c>
      <c r="H296" s="72" t="s">
        <v>3604</v>
      </c>
      <c r="I296" s="76">
        <f>((E296/1111)+1)/24</f>
        <v>6.7844284428442855E-2</v>
      </c>
      <c r="J296" s="76">
        <v>0</v>
      </c>
      <c r="K296" s="71">
        <v>295</v>
      </c>
      <c r="L296" s="71" t="s">
        <v>3580</v>
      </c>
      <c r="M296" s="79">
        <v>46216</v>
      </c>
      <c r="N296" s="32" t="s">
        <v>3614</v>
      </c>
    </row>
    <row r="297" spans="1:14" ht="120" x14ac:dyDescent="0.25">
      <c r="A297" s="32">
        <v>72</v>
      </c>
      <c r="B297" s="32" t="s">
        <v>3572</v>
      </c>
      <c r="C297" s="32" t="s">
        <v>3583</v>
      </c>
      <c r="D297" s="32" t="s">
        <v>3583</v>
      </c>
      <c r="E297" s="71">
        <f>SUMIFS('Körplan Driftplatser'!$J$9:$J$1388,'Körplan Driftplatser'!$E$9:$E$1388,'Kör- och arbetstid'!B297,'Körplan Driftplatser'!$F$9:$F$1388,'Kör- och arbetstid'!C297)</f>
        <v>0</v>
      </c>
      <c r="F297" s="32"/>
      <c r="G297" s="32"/>
      <c r="H297" s="72" t="s">
        <v>3604</v>
      </c>
      <c r="I297" s="76">
        <v>0</v>
      </c>
      <c r="J297" s="75">
        <v>9.0277777777777769E-3</v>
      </c>
      <c r="K297" s="71">
        <v>296</v>
      </c>
      <c r="L297" s="32" t="s">
        <v>3580</v>
      </c>
      <c r="M297" s="79">
        <v>46216</v>
      </c>
      <c r="N297" s="71" t="s">
        <v>3614</v>
      </c>
    </row>
    <row r="298" spans="1:14" ht="120" x14ac:dyDescent="0.25">
      <c r="A298" s="71">
        <v>72</v>
      </c>
      <c r="B298" s="71" t="s">
        <v>2404</v>
      </c>
      <c r="C298" s="71" t="s">
        <v>3582</v>
      </c>
      <c r="D298" s="71" t="s">
        <v>3582</v>
      </c>
      <c r="E298" s="71">
        <f>SUMIFS('Körplan Driftplatser'!$J$9:$J$1388,'Körplan Driftplatser'!$E$9:$E$1388,'Kör- och arbetstid'!B298,'Körplan Driftplatser'!$F$9:$F$1388,'Kör- och arbetstid'!C298)</f>
        <v>1424</v>
      </c>
      <c r="F298" s="71" t="s">
        <v>3470</v>
      </c>
      <c r="G298" s="71" t="s">
        <v>3471</v>
      </c>
      <c r="H298" s="72" t="s">
        <v>3604</v>
      </c>
      <c r="I298" s="76">
        <f>((E298/1111)+1)/24</f>
        <v>9.5072007200720066E-2</v>
      </c>
      <c r="J298" s="76">
        <v>0</v>
      </c>
      <c r="K298" s="71">
        <v>297</v>
      </c>
      <c r="L298" s="71" t="s">
        <v>3580</v>
      </c>
      <c r="M298" s="79">
        <v>46216</v>
      </c>
      <c r="N298" s="32" t="s">
        <v>3614</v>
      </c>
    </row>
    <row r="299" spans="1:14" ht="120" x14ac:dyDescent="0.25">
      <c r="A299" s="32">
        <v>72</v>
      </c>
      <c r="B299" s="32" t="s">
        <v>3572</v>
      </c>
      <c r="C299" s="32" t="s">
        <v>3583</v>
      </c>
      <c r="D299" s="32" t="s">
        <v>3583</v>
      </c>
      <c r="E299" s="71">
        <f>SUMIFS('Körplan Driftplatser'!$J$9:$J$1388,'Körplan Driftplatser'!$E$9:$E$1388,'Kör- och arbetstid'!B299,'Körplan Driftplatser'!$F$9:$F$1388,'Kör- och arbetstid'!C299)</f>
        <v>0</v>
      </c>
      <c r="F299" s="32"/>
      <c r="G299" s="32"/>
      <c r="H299" s="72" t="s">
        <v>3604</v>
      </c>
      <c r="I299" s="76">
        <v>0</v>
      </c>
      <c r="J299" s="75">
        <v>6.9444444444444441E-3</v>
      </c>
      <c r="K299" s="71">
        <v>298</v>
      </c>
      <c r="L299" s="32" t="s">
        <v>3580</v>
      </c>
      <c r="M299" s="79">
        <v>46216</v>
      </c>
      <c r="N299" s="71" t="s">
        <v>3614</v>
      </c>
    </row>
    <row r="300" spans="1:14" ht="120" x14ac:dyDescent="0.25">
      <c r="A300" s="71">
        <v>72</v>
      </c>
      <c r="B300" s="71" t="s">
        <v>2412</v>
      </c>
      <c r="C300" s="71" t="s">
        <v>3582</v>
      </c>
      <c r="D300" s="71" t="s">
        <v>3582</v>
      </c>
      <c r="E300" s="71">
        <f>SUMIFS('Körplan Driftplatser'!$J$9:$J$1388,'Körplan Driftplatser'!$E$9:$E$1388,'Kör- och arbetstid'!B300,'Körplan Driftplatser'!$F$9:$F$1388,'Kör- och arbetstid'!C300)</f>
        <v>2388</v>
      </c>
      <c r="F300" s="71" t="s">
        <v>3472</v>
      </c>
      <c r="G300" s="71" t="s">
        <v>3473</v>
      </c>
      <c r="H300" s="72" t="s">
        <v>3604</v>
      </c>
      <c r="I300" s="76">
        <f>((E300/1111)+1)/24</f>
        <v>0.13122562256225623</v>
      </c>
      <c r="J300" s="76">
        <v>0</v>
      </c>
      <c r="K300" s="71">
        <v>299</v>
      </c>
      <c r="L300" s="71" t="s">
        <v>3580</v>
      </c>
      <c r="M300" s="79">
        <v>46216</v>
      </c>
      <c r="N300" s="32" t="s">
        <v>3614</v>
      </c>
    </row>
    <row r="301" spans="1:14" x14ac:dyDescent="0.25">
      <c r="A301" s="71">
        <v>73</v>
      </c>
      <c r="B301" s="71" t="s">
        <v>2476</v>
      </c>
      <c r="C301" s="71" t="s">
        <v>3582</v>
      </c>
      <c r="D301" s="71" t="s">
        <v>3582</v>
      </c>
      <c r="E301" s="71">
        <f>SUMIFS('Körplan Driftplatser'!$J$9:$J$1388,'Körplan Driftplatser'!$E$9:$E$1388,'Kör- och arbetstid'!B301,'Körplan Driftplatser'!$F$9:$F$1388,'Kör- och arbetstid'!C301)</f>
        <v>1183</v>
      </c>
      <c r="F301" s="71" t="s">
        <v>3482</v>
      </c>
      <c r="G301" s="71" t="s">
        <v>3483</v>
      </c>
      <c r="H301" s="72"/>
      <c r="I301" s="76">
        <f>((E301/1111)+1)/24</f>
        <v>8.6033603360336039E-2</v>
      </c>
      <c r="J301" s="76">
        <v>0</v>
      </c>
      <c r="K301" s="71">
        <v>300</v>
      </c>
      <c r="L301" s="71" t="s">
        <v>2493</v>
      </c>
      <c r="M301" s="79">
        <v>46217</v>
      </c>
      <c r="N301" s="71" t="s">
        <v>3614</v>
      </c>
    </row>
    <row r="302" spans="1:14" x14ac:dyDescent="0.25">
      <c r="A302" s="32">
        <v>73</v>
      </c>
      <c r="B302" s="32" t="s">
        <v>3572</v>
      </c>
      <c r="C302" s="32" t="s">
        <v>3583</v>
      </c>
      <c r="D302" s="32" t="s">
        <v>3583</v>
      </c>
      <c r="E302" s="71">
        <f>SUMIFS('Körplan Driftplatser'!$J$9:$J$1388,'Körplan Driftplatser'!$E$9:$E$1388,'Kör- och arbetstid'!B302,'Körplan Driftplatser'!$F$9:$F$1388,'Kör- och arbetstid'!C302)</f>
        <v>0</v>
      </c>
      <c r="F302" s="32"/>
      <c r="G302" s="32"/>
      <c r="H302" s="73"/>
      <c r="I302" s="76">
        <v>0</v>
      </c>
      <c r="J302" s="75">
        <v>1.1805555555555555E-2</v>
      </c>
      <c r="K302" s="71">
        <v>301</v>
      </c>
      <c r="L302" s="32" t="s">
        <v>2493</v>
      </c>
      <c r="M302" s="79">
        <v>46217</v>
      </c>
      <c r="N302" s="32" t="s">
        <v>3614</v>
      </c>
    </row>
    <row r="303" spans="1:14" x14ac:dyDescent="0.25">
      <c r="A303" s="71">
        <v>73</v>
      </c>
      <c r="B303" s="71" t="s">
        <v>2486</v>
      </c>
      <c r="C303" s="71" t="s">
        <v>3582</v>
      </c>
      <c r="D303" s="71" t="s">
        <v>3582</v>
      </c>
      <c r="E303" s="71">
        <f>SUMIFS('Körplan Driftplatser'!$J$9:$J$1388,'Körplan Driftplatser'!$E$9:$E$1388,'Kör- och arbetstid'!B303,'Körplan Driftplatser'!$F$9:$F$1388,'Kör- och arbetstid'!C303)</f>
        <v>938</v>
      </c>
      <c r="F303" s="71" t="s">
        <v>3484</v>
      </c>
      <c r="G303" s="71" t="s">
        <v>3485</v>
      </c>
      <c r="H303" s="72"/>
      <c r="I303" s="76">
        <f>((E303/1111)+1)/24</f>
        <v>7.6845184518451848E-2</v>
      </c>
      <c r="J303" s="76">
        <v>0</v>
      </c>
      <c r="K303" s="71">
        <v>302</v>
      </c>
      <c r="L303" s="71" t="s">
        <v>2493</v>
      </c>
      <c r="M303" s="79">
        <v>46217</v>
      </c>
      <c r="N303" s="71" t="s">
        <v>3614</v>
      </c>
    </row>
    <row r="304" spans="1:14" x14ac:dyDescent="0.25">
      <c r="A304" s="32">
        <v>73</v>
      </c>
      <c r="B304" s="32" t="s">
        <v>3572</v>
      </c>
      <c r="C304" s="32" t="s">
        <v>3583</v>
      </c>
      <c r="D304" s="32" t="s">
        <v>3583</v>
      </c>
      <c r="E304" s="71">
        <f>SUMIFS('Körplan Driftplatser'!$J$9:$J$1388,'Körplan Driftplatser'!$E$9:$E$1388,'Kör- och arbetstid'!B304,'Körplan Driftplatser'!$F$9:$F$1388,'Kör- och arbetstid'!C304)</f>
        <v>0</v>
      </c>
      <c r="F304" s="32"/>
      <c r="G304" s="32"/>
      <c r="H304" s="73"/>
      <c r="I304" s="76">
        <v>0</v>
      </c>
      <c r="J304" s="75">
        <v>4.027777777777778E-2</v>
      </c>
      <c r="K304" s="71">
        <v>303</v>
      </c>
      <c r="L304" s="32" t="s">
        <v>2493</v>
      </c>
      <c r="M304" s="79">
        <v>46217</v>
      </c>
      <c r="N304" s="32" t="s">
        <v>3614</v>
      </c>
    </row>
    <row r="305" spans="1:14" x14ac:dyDescent="0.25">
      <c r="A305" s="71">
        <v>73</v>
      </c>
      <c r="B305" s="71" t="s">
        <v>2493</v>
      </c>
      <c r="C305" s="71" t="s">
        <v>3582</v>
      </c>
      <c r="D305" s="71" t="s">
        <v>3582</v>
      </c>
      <c r="E305" s="71">
        <f>SUMIFS('Körplan Driftplatser'!$J$9:$J$1388,'Körplan Driftplatser'!$E$9:$E$1388,'Kör- och arbetstid'!B305,'Körplan Driftplatser'!$F$9:$F$1388,'Kör- och arbetstid'!C305)</f>
        <v>3146</v>
      </c>
      <c r="F305" s="71" t="s">
        <v>3486</v>
      </c>
      <c r="G305" s="71" t="s">
        <v>3487</v>
      </c>
      <c r="H305" s="72"/>
      <c r="I305" s="76">
        <f>((E305/1111)+1)/24</f>
        <v>0.15965346534653466</v>
      </c>
      <c r="J305" s="76">
        <v>0</v>
      </c>
      <c r="K305" s="71">
        <v>304</v>
      </c>
      <c r="L305" s="71" t="s">
        <v>2493</v>
      </c>
      <c r="M305" s="79">
        <v>46217</v>
      </c>
      <c r="N305" s="71" t="s">
        <v>3614</v>
      </c>
    </row>
    <row r="306" spans="1:14" x14ac:dyDescent="0.25">
      <c r="A306" s="71">
        <v>74</v>
      </c>
      <c r="B306" s="71" t="s">
        <v>2504</v>
      </c>
      <c r="C306" s="71" t="s">
        <v>3582</v>
      </c>
      <c r="D306" s="71" t="s">
        <v>3582</v>
      </c>
      <c r="E306" s="71">
        <f>SUMIFS('Körplan Driftplatser'!$J$9:$J$1388,'Körplan Driftplatser'!$E$9:$E$1388,'Kör- och arbetstid'!B306,'Körplan Driftplatser'!$F$9:$F$1388,'Kör- och arbetstid'!C306)</f>
        <v>3951</v>
      </c>
      <c r="F306" s="71" t="s">
        <v>3488</v>
      </c>
      <c r="G306" s="71" t="s">
        <v>3489</v>
      </c>
      <c r="H306" s="72"/>
      <c r="I306" s="76">
        <f>((E306/1111)+1)/24</f>
        <v>0.18984398439843986</v>
      </c>
      <c r="J306" s="76">
        <v>0</v>
      </c>
      <c r="K306" s="71">
        <v>305</v>
      </c>
      <c r="L306" s="71" t="s">
        <v>2493</v>
      </c>
      <c r="M306" s="79">
        <v>46218</v>
      </c>
      <c r="N306" s="71" t="s">
        <v>3615</v>
      </c>
    </row>
    <row r="307" spans="1:14" x14ac:dyDescent="0.25">
      <c r="A307" s="32">
        <v>74</v>
      </c>
      <c r="B307" s="32" t="s">
        <v>3572</v>
      </c>
      <c r="C307" s="32" t="s">
        <v>3583</v>
      </c>
      <c r="D307" s="32" t="s">
        <v>3583</v>
      </c>
      <c r="E307" s="71">
        <f>SUMIFS('Körplan Driftplatser'!$J$9:$J$1388,'Körplan Driftplatser'!$E$9:$E$1388,'Kör- och arbetstid'!B307,'Körplan Driftplatser'!$F$9:$F$1388,'Kör- och arbetstid'!C307)</f>
        <v>0</v>
      </c>
      <c r="F307" s="32"/>
      <c r="G307" s="32"/>
      <c r="H307" s="73"/>
      <c r="I307" s="76">
        <v>0</v>
      </c>
      <c r="J307" s="75">
        <v>7.6388888888888886E-3</v>
      </c>
      <c r="K307" s="71">
        <v>306</v>
      </c>
      <c r="L307" s="32" t="s">
        <v>2493</v>
      </c>
      <c r="M307" s="79">
        <v>46218</v>
      </c>
      <c r="N307" s="32" t="s">
        <v>3615</v>
      </c>
    </row>
    <row r="308" spans="1:14" x14ac:dyDescent="0.25">
      <c r="A308" s="71">
        <v>74</v>
      </c>
      <c r="B308" s="71" t="s">
        <v>2519</v>
      </c>
      <c r="C308" s="71" t="s">
        <v>3582</v>
      </c>
      <c r="D308" s="71" t="s">
        <v>3582</v>
      </c>
      <c r="E308" s="71">
        <f>SUMIFS('Körplan Driftplatser'!$J$9:$J$1388,'Körplan Driftplatser'!$E$9:$E$1388,'Kör- och arbetstid'!B308,'Körplan Driftplatser'!$F$9:$F$1388,'Kör- och arbetstid'!C308)</f>
        <v>1921</v>
      </c>
      <c r="F308" s="71" t="s">
        <v>3490</v>
      </c>
      <c r="G308" s="71" t="s">
        <v>3491</v>
      </c>
      <c r="H308" s="72"/>
      <c r="I308" s="76">
        <f>((E308/1111)+1)/24</f>
        <v>0.11371137113711371</v>
      </c>
      <c r="J308" s="76">
        <v>0</v>
      </c>
      <c r="K308" s="71">
        <v>307</v>
      </c>
      <c r="L308" s="71" t="s">
        <v>2493</v>
      </c>
      <c r="M308" s="79">
        <v>46218</v>
      </c>
      <c r="N308" s="71" t="s">
        <v>3615</v>
      </c>
    </row>
    <row r="309" spans="1:14" x14ac:dyDescent="0.25">
      <c r="A309" s="32">
        <v>74</v>
      </c>
      <c r="B309" s="32" t="s">
        <v>3572</v>
      </c>
      <c r="C309" s="32" t="s">
        <v>3583</v>
      </c>
      <c r="D309" s="32" t="s">
        <v>3583</v>
      </c>
      <c r="E309" s="71">
        <f>SUMIFS('Körplan Driftplatser'!$J$9:$J$1388,'Körplan Driftplatser'!$E$9:$E$1388,'Kör- och arbetstid'!B309,'Körplan Driftplatser'!$F$9:$F$1388,'Kör- och arbetstid'!C309)</f>
        <v>0</v>
      </c>
      <c r="F309" s="32"/>
      <c r="G309" s="32"/>
      <c r="H309" s="73"/>
      <c r="I309" s="76">
        <v>0</v>
      </c>
      <c r="J309" s="75">
        <v>1.5972222222222221E-2</v>
      </c>
      <c r="K309" s="71">
        <v>308</v>
      </c>
      <c r="L309" s="32" t="s">
        <v>2493</v>
      </c>
      <c r="M309" s="79">
        <v>46218</v>
      </c>
      <c r="N309" s="32" t="s">
        <v>3615</v>
      </c>
    </row>
    <row r="310" spans="1:14" x14ac:dyDescent="0.25">
      <c r="A310" s="71">
        <v>74</v>
      </c>
      <c r="B310" s="71" t="s">
        <v>2524</v>
      </c>
      <c r="C310" s="71" t="s">
        <v>3582</v>
      </c>
      <c r="D310" s="71" t="s">
        <v>3582</v>
      </c>
      <c r="E310" s="71">
        <f>SUMIFS('Körplan Driftplatser'!$J$9:$J$1388,'Körplan Driftplatser'!$E$9:$E$1388,'Kör- och arbetstid'!B310,'Körplan Driftplatser'!$F$9:$F$1388,'Kör- och arbetstid'!C310)</f>
        <v>1475</v>
      </c>
      <c r="F310" s="71" t="s">
        <v>3492</v>
      </c>
      <c r="G310" s="71" t="s">
        <v>3493</v>
      </c>
      <c r="H310" s="72"/>
      <c r="I310" s="76">
        <f>((E310/1111)+1)/24</f>
        <v>9.6984698469846989E-2</v>
      </c>
      <c r="J310" s="76">
        <v>0</v>
      </c>
      <c r="K310" s="71">
        <v>309</v>
      </c>
      <c r="L310" s="71" t="s">
        <v>2493</v>
      </c>
      <c r="M310" s="79">
        <v>46218</v>
      </c>
      <c r="N310" s="71" t="s">
        <v>3615</v>
      </c>
    </row>
    <row r="311" spans="1:14" x14ac:dyDescent="0.25">
      <c r="A311" s="71">
        <v>75</v>
      </c>
      <c r="B311" s="71" t="s">
        <v>2563</v>
      </c>
      <c r="C311" s="71" t="s">
        <v>3582</v>
      </c>
      <c r="D311" s="71" t="s">
        <v>3582</v>
      </c>
      <c r="E311" s="71">
        <f>SUMIFS('Körplan Driftplatser'!$J$9:$J$1388,'Körplan Driftplatser'!$E$9:$E$1388,'Kör- och arbetstid'!B311,'Körplan Driftplatser'!$F$9:$F$1388,'Kör- och arbetstid'!C311)</f>
        <v>9802</v>
      </c>
      <c r="F311" s="71" t="s">
        <v>3504</v>
      </c>
      <c r="G311" s="71" t="s">
        <v>3505</v>
      </c>
      <c r="H311" s="72"/>
      <c r="I311" s="76">
        <f>((E311/1111)+1)/24</f>
        <v>0.40927842784278429</v>
      </c>
      <c r="J311" s="76">
        <v>0</v>
      </c>
      <c r="K311" s="71">
        <v>310</v>
      </c>
      <c r="L311" s="71" t="s">
        <v>2535</v>
      </c>
      <c r="M311" s="79">
        <v>46219</v>
      </c>
      <c r="N311" s="32" t="s">
        <v>3615</v>
      </c>
    </row>
    <row r="312" spans="1:14" x14ac:dyDescent="0.25">
      <c r="A312" s="71">
        <v>76</v>
      </c>
      <c r="B312" s="71" t="s">
        <v>2563</v>
      </c>
      <c r="C312" s="71" t="s">
        <v>3584</v>
      </c>
      <c r="D312" s="71" t="s">
        <v>3584</v>
      </c>
      <c r="E312" s="71">
        <f>SUMIFS('Körplan Driftplatser'!$J$9:$J$1388,'Körplan Driftplatser'!$E$9:$E$1388,'Kör- och arbetstid'!B312,'Körplan Driftplatser'!$F$9:$F$1388,'Kör- och arbetstid'!C312)</f>
        <v>9813</v>
      </c>
      <c r="F312" s="71" t="s">
        <v>3504</v>
      </c>
      <c r="G312" s="71" t="s">
        <v>3505</v>
      </c>
      <c r="H312" s="72"/>
      <c r="I312" s="76">
        <f>((E312/1111)+1)/24</f>
        <v>0.40969096909690972</v>
      </c>
      <c r="J312" s="76">
        <v>0</v>
      </c>
      <c r="K312" s="71">
        <v>311</v>
      </c>
      <c r="L312" s="71" t="s">
        <v>2535</v>
      </c>
      <c r="M312" s="79">
        <v>46220</v>
      </c>
      <c r="N312" s="71" t="s">
        <v>3615</v>
      </c>
    </row>
    <row r="313" spans="1:14" x14ac:dyDescent="0.25">
      <c r="A313" s="71">
        <v>77</v>
      </c>
      <c r="B313" s="71" t="s">
        <v>2563</v>
      </c>
      <c r="C313" s="71" t="s">
        <v>3585</v>
      </c>
      <c r="D313" s="71" t="s">
        <v>3585</v>
      </c>
      <c r="E313" s="71">
        <f>SUMIFS('Körplan Driftplatser'!$J$9:$J$1388,'Körplan Driftplatser'!$E$9:$E$1388,'Kör- och arbetstid'!B313,'Körplan Driftplatser'!$F$9:$F$1388,'Kör- och arbetstid'!C313)</f>
        <v>6922</v>
      </c>
      <c r="F313" s="71" t="s">
        <v>3504</v>
      </c>
      <c r="G313" s="71" t="s">
        <v>3505</v>
      </c>
      <c r="H313" s="72"/>
      <c r="I313" s="76">
        <f>((E313/1111)+1)/24</f>
        <v>0.30126762676267627</v>
      </c>
      <c r="J313" s="76">
        <v>0</v>
      </c>
      <c r="K313" s="71">
        <v>312</v>
      </c>
      <c r="L313" s="71" t="s">
        <v>2535</v>
      </c>
      <c r="M313" s="79">
        <v>46221</v>
      </c>
      <c r="N313" s="32" t="s">
        <v>3615</v>
      </c>
    </row>
    <row r="314" spans="1:14" x14ac:dyDescent="0.25">
      <c r="A314" s="32">
        <v>77</v>
      </c>
      <c r="B314" s="32" t="s">
        <v>3572</v>
      </c>
      <c r="C314" s="32" t="s">
        <v>3583</v>
      </c>
      <c r="D314" s="32" t="s">
        <v>3583</v>
      </c>
      <c r="E314" s="71">
        <f>SUMIFS('Körplan Driftplatser'!$J$9:$J$1388,'Körplan Driftplatser'!$E$9:$E$1388,'Kör- och arbetstid'!B314,'Körplan Driftplatser'!$F$9:$F$1388,'Kör- och arbetstid'!C314)</f>
        <v>0</v>
      </c>
      <c r="F314" s="32"/>
      <c r="G314" s="32"/>
      <c r="H314" s="73"/>
      <c r="I314" s="76">
        <v>0</v>
      </c>
      <c r="J314" s="75">
        <v>2.0833333333333332E-2</v>
      </c>
      <c r="K314" s="71">
        <v>313</v>
      </c>
      <c r="L314" s="32" t="s">
        <v>2535</v>
      </c>
      <c r="M314" s="79">
        <v>46221</v>
      </c>
      <c r="N314" s="71" t="s">
        <v>3615</v>
      </c>
    </row>
    <row r="315" spans="1:14" x14ac:dyDescent="0.25">
      <c r="A315" s="71">
        <v>77</v>
      </c>
      <c r="B315" s="71" t="s">
        <v>2553</v>
      </c>
      <c r="C315" s="71" t="s">
        <v>3582</v>
      </c>
      <c r="D315" s="71" t="s">
        <v>3582</v>
      </c>
      <c r="E315" s="71">
        <f>SUMIFS('Körplan Driftplatser'!$J$9:$J$1388,'Körplan Driftplatser'!$E$9:$E$1388,'Kör- och arbetstid'!B315,'Körplan Driftplatser'!$F$9:$F$1388,'Kör- och arbetstid'!C315)</f>
        <v>1756</v>
      </c>
      <c r="F315" s="71" t="s">
        <v>3520</v>
      </c>
      <c r="G315" s="71" t="s">
        <v>3521</v>
      </c>
      <c r="H315" s="72"/>
      <c r="I315" s="76">
        <f>((E315/1111)+1)/24</f>
        <v>0.10752325232523252</v>
      </c>
      <c r="J315" s="76">
        <v>0</v>
      </c>
      <c r="K315" s="71">
        <v>314</v>
      </c>
      <c r="L315" s="71" t="s">
        <v>2535</v>
      </c>
      <c r="M315" s="79">
        <v>46221</v>
      </c>
      <c r="N315" s="32" t="s">
        <v>3615</v>
      </c>
    </row>
    <row r="316" spans="1:14" x14ac:dyDescent="0.25">
      <c r="A316" s="71">
        <v>78</v>
      </c>
      <c r="B316" s="71" t="s">
        <v>2544</v>
      </c>
      <c r="C316" s="71" t="s">
        <v>3582</v>
      </c>
      <c r="D316" s="71" t="s">
        <v>3582</v>
      </c>
      <c r="E316" s="71">
        <f>SUMIFS('Körplan Driftplatser'!$J$9:$J$1388,'Körplan Driftplatser'!$E$9:$E$1388,'Kör- och arbetstid'!B316,'Körplan Driftplatser'!$F$9:$F$1388,'Kör- och arbetstid'!C316)</f>
        <v>2495</v>
      </c>
      <c r="F316" s="71" t="s">
        <v>3498</v>
      </c>
      <c r="G316" s="71" t="s">
        <v>3499</v>
      </c>
      <c r="H316" s="72"/>
      <c r="I316" s="76">
        <f>((E316/1111)+1)/24</f>
        <v>0.13523852385238525</v>
      </c>
      <c r="J316" s="76">
        <v>0</v>
      </c>
      <c r="K316" s="71">
        <v>315</v>
      </c>
      <c r="L316" s="71" t="s">
        <v>2535</v>
      </c>
      <c r="M316" s="79">
        <v>46222</v>
      </c>
      <c r="N316" s="71" t="s">
        <v>3615</v>
      </c>
    </row>
    <row r="317" spans="1:14" x14ac:dyDescent="0.25">
      <c r="A317" s="32">
        <v>78</v>
      </c>
      <c r="B317" s="32" t="s">
        <v>3572</v>
      </c>
      <c r="C317" s="32" t="s">
        <v>3583</v>
      </c>
      <c r="D317" s="32" t="s">
        <v>3583</v>
      </c>
      <c r="E317" s="71">
        <f>SUMIFS('Körplan Driftplatser'!$J$9:$J$1388,'Körplan Driftplatser'!$E$9:$E$1388,'Kör- och arbetstid'!B317,'Körplan Driftplatser'!$F$9:$F$1388,'Kör- och arbetstid'!C317)</f>
        <v>0</v>
      </c>
      <c r="F317" s="32"/>
      <c r="G317" s="32"/>
      <c r="H317" s="73"/>
      <c r="I317" s="76">
        <v>0</v>
      </c>
      <c r="J317" s="75">
        <v>1.9444444444444445E-2</v>
      </c>
      <c r="K317" s="71">
        <v>316</v>
      </c>
      <c r="L317" s="32" t="s">
        <v>2535</v>
      </c>
      <c r="M317" s="79">
        <v>46222</v>
      </c>
      <c r="N317" s="32" t="s">
        <v>3615</v>
      </c>
    </row>
    <row r="318" spans="1:14" x14ac:dyDescent="0.25">
      <c r="A318" s="71">
        <v>78</v>
      </c>
      <c r="B318" s="71" t="s">
        <v>2554</v>
      </c>
      <c r="C318" s="71" t="s">
        <v>3582</v>
      </c>
      <c r="D318" s="71" t="s">
        <v>3582</v>
      </c>
      <c r="E318" s="71">
        <f>SUMIFS('Körplan Driftplatser'!$J$9:$J$1388,'Körplan Driftplatser'!$E$9:$E$1388,'Kör- och arbetstid'!B318,'Körplan Driftplatser'!$F$9:$F$1388,'Kör- och arbetstid'!C318)</f>
        <v>2169</v>
      </c>
      <c r="F318" s="71" t="s">
        <v>3500</v>
      </c>
      <c r="G318" s="71" t="s">
        <v>3501</v>
      </c>
      <c r="H318" s="72"/>
      <c r="I318" s="76">
        <f>((E318/1111)+1)/24</f>
        <v>0.12301230123012301</v>
      </c>
      <c r="J318" s="76">
        <v>0</v>
      </c>
      <c r="K318" s="71">
        <v>317</v>
      </c>
      <c r="L318" s="71" t="s">
        <v>2535</v>
      </c>
      <c r="M318" s="79">
        <v>46222</v>
      </c>
      <c r="N318" s="71" t="s">
        <v>3615</v>
      </c>
    </row>
    <row r="319" spans="1:14" x14ac:dyDescent="0.25">
      <c r="A319" s="32">
        <v>78</v>
      </c>
      <c r="B319" s="32" t="s">
        <v>3572</v>
      </c>
      <c r="C319" s="32" t="s">
        <v>3583</v>
      </c>
      <c r="D319" s="32" t="s">
        <v>3583</v>
      </c>
      <c r="E319" s="71">
        <f>SUMIFS('Körplan Driftplatser'!$J$9:$J$1388,'Körplan Driftplatser'!$E$9:$E$1388,'Kör- och arbetstid'!B319,'Körplan Driftplatser'!$F$9:$F$1388,'Kör- och arbetstid'!C319)</f>
        <v>0</v>
      </c>
      <c r="F319" s="32"/>
      <c r="G319" s="32"/>
      <c r="H319" s="73"/>
      <c r="I319" s="76">
        <v>0</v>
      </c>
      <c r="J319" s="75">
        <v>2.6388888888888889E-2</v>
      </c>
      <c r="K319" s="71">
        <v>318</v>
      </c>
      <c r="L319" s="32" t="s">
        <v>2535</v>
      </c>
      <c r="M319" s="79">
        <v>46222</v>
      </c>
      <c r="N319" s="32" t="s">
        <v>3615</v>
      </c>
    </row>
    <row r="320" spans="1:14" x14ac:dyDescent="0.25">
      <c r="A320" s="71">
        <v>78</v>
      </c>
      <c r="B320" s="71" t="s">
        <v>2559</v>
      </c>
      <c r="C320" s="71" t="s">
        <v>3582</v>
      </c>
      <c r="D320" s="71" t="s">
        <v>3582</v>
      </c>
      <c r="E320" s="71">
        <f>SUMIFS('Körplan Driftplatser'!$J$9:$J$1388,'Körplan Driftplatser'!$E$9:$E$1388,'Kör- och arbetstid'!B320,'Körplan Driftplatser'!$F$9:$F$1388,'Kör- och arbetstid'!C320)</f>
        <v>2117</v>
      </c>
      <c r="F320" s="71" t="s">
        <v>3502</v>
      </c>
      <c r="G320" s="71" t="s">
        <v>3503</v>
      </c>
      <c r="H320" s="72"/>
      <c r="I320" s="76">
        <f>((E320/1111)+1)/24</f>
        <v>0.12106210621062106</v>
      </c>
      <c r="J320" s="76">
        <v>0</v>
      </c>
      <c r="K320" s="71">
        <v>319</v>
      </c>
      <c r="L320" s="71" t="s">
        <v>2535</v>
      </c>
      <c r="M320" s="79">
        <v>46222</v>
      </c>
      <c r="N320" s="71" t="s">
        <v>3615</v>
      </c>
    </row>
    <row r="321" spans="1:14" x14ac:dyDescent="0.25">
      <c r="A321" s="71">
        <v>79</v>
      </c>
      <c r="B321" s="71" t="s">
        <v>2529</v>
      </c>
      <c r="C321" s="71" t="s">
        <v>3582</v>
      </c>
      <c r="D321" s="71" t="s">
        <v>3582</v>
      </c>
      <c r="E321" s="71">
        <f>SUMIFS('Körplan Driftplatser'!$J$9:$J$1388,'Körplan Driftplatser'!$E$9:$E$1388,'Kör- och arbetstid'!B321,'Körplan Driftplatser'!$F$9:$F$1388,'Kör- och arbetstid'!C321)</f>
        <v>1009</v>
      </c>
      <c r="F321" s="71" t="s">
        <v>3494</v>
      </c>
      <c r="G321" s="71" t="s">
        <v>3495</v>
      </c>
      <c r="H321" s="72"/>
      <c r="I321" s="76">
        <f>((E321/1111)+1)/24</f>
        <v>7.950795079507951E-2</v>
      </c>
      <c r="J321" s="76">
        <v>0</v>
      </c>
      <c r="K321" s="71">
        <v>320</v>
      </c>
      <c r="L321" s="71" t="s">
        <v>2535</v>
      </c>
      <c r="M321" s="79">
        <v>46223</v>
      </c>
      <c r="N321" s="32" t="s">
        <v>3615</v>
      </c>
    </row>
    <row r="322" spans="1:14" x14ac:dyDescent="0.25">
      <c r="A322" s="32">
        <v>79</v>
      </c>
      <c r="B322" s="32" t="s">
        <v>3572</v>
      </c>
      <c r="C322" s="32" t="s">
        <v>3583</v>
      </c>
      <c r="D322" s="32" t="s">
        <v>3583</v>
      </c>
      <c r="E322" s="71">
        <f>SUMIFS('Körplan Driftplatser'!$J$9:$J$1388,'Körplan Driftplatser'!$E$9:$E$1388,'Kör- och arbetstid'!B322,'Körplan Driftplatser'!$F$9:$F$1388,'Kör- och arbetstid'!C322)</f>
        <v>0</v>
      </c>
      <c r="F322" s="32"/>
      <c r="G322" s="32"/>
      <c r="H322" s="73"/>
      <c r="I322" s="76">
        <v>0</v>
      </c>
      <c r="J322" s="75">
        <v>1.8749999999999999E-2</v>
      </c>
      <c r="K322" s="71">
        <v>321</v>
      </c>
      <c r="L322" s="32" t="s">
        <v>2535</v>
      </c>
      <c r="M322" s="79">
        <v>46223</v>
      </c>
      <c r="N322" s="71" t="s">
        <v>3615</v>
      </c>
    </row>
    <row r="323" spans="1:14" x14ac:dyDescent="0.25">
      <c r="A323" s="71">
        <v>79</v>
      </c>
      <c r="B323" s="71" t="s">
        <v>2536</v>
      </c>
      <c r="C323" s="71" t="s">
        <v>3582</v>
      </c>
      <c r="D323" s="71" t="s">
        <v>3582</v>
      </c>
      <c r="E323" s="71">
        <f>SUMIFS('Körplan Driftplatser'!$J$9:$J$1388,'Körplan Driftplatser'!$E$9:$E$1388,'Kör- och arbetstid'!B323,'Körplan Driftplatser'!$F$9:$F$1388,'Kör- och arbetstid'!C323)</f>
        <v>1390</v>
      </c>
      <c r="F323" s="71" t="s">
        <v>3496</v>
      </c>
      <c r="G323" s="71" t="s">
        <v>3497</v>
      </c>
      <c r="H323" s="72"/>
      <c r="I323" s="76">
        <f>((E323/1111)+1)/24</f>
        <v>9.3796879687968793E-2</v>
      </c>
      <c r="J323" s="76">
        <v>0</v>
      </c>
      <c r="K323" s="71">
        <v>322</v>
      </c>
      <c r="L323" s="71" t="s">
        <v>2535</v>
      </c>
      <c r="M323" s="79">
        <v>46223</v>
      </c>
      <c r="N323" s="32" t="s">
        <v>3615</v>
      </c>
    </row>
    <row r="324" spans="1:14" x14ac:dyDescent="0.25">
      <c r="A324" s="32">
        <v>79</v>
      </c>
      <c r="B324" s="32" t="s">
        <v>3572</v>
      </c>
      <c r="C324" s="32" t="s">
        <v>3583</v>
      </c>
      <c r="D324" s="32" t="s">
        <v>3583</v>
      </c>
      <c r="E324" s="71">
        <f>SUMIFS('Körplan Driftplatser'!$J$9:$J$1388,'Körplan Driftplatser'!$E$9:$E$1388,'Kör- och arbetstid'!B324,'Körplan Driftplatser'!$F$9:$F$1388,'Kör- och arbetstid'!C324)</f>
        <v>0</v>
      </c>
      <c r="F324" s="32"/>
      <c r="G324" s="32"/>
      <c r="H324" s="73"/>
      <c r="I324" s="76">
        <v>0</v>
      </c>
      <c r="J324" s="75">
        <v>9.0277777777777769E-3</v>
      </c>
      <c r="K324" s="71">
        <v>323</v>
      </c>
      <c r="L324" s="32" t="s">
        <v>2535</v>
      </c>
      <c r="M324" s="79">
        <v>46223</v>
      </c>
      <c r="N324" s="71" t="s">
        <v>3615</v>
      </c>
    </row>
    <row r="325" spans="1:14" x14ac:dyDescent="0.25">
      <c r="A325" s="71">
        <v>79</v>
      </c>
      <c r="B325" s="71" t="s">
        <v>2535</v>
      </c>
      <c r="C325" s="71" t="s">
        <v>3582</v>
      </c>
      <c r="D325" s="71" t="s">
        <v>3582</v>
      </c>
      <c r="E325" s="71">
        <f>SUMIFS('Körplan Driftplatser'!$J$9:$J$1388,'Körplan Driftplatser'!$E$9:$E$1388,'Kör- och arbetstid'!B325,'Körplan Driftplatser'!$F$9:$F$1388,'Kör- och arbetstid'!C325)</f>
        <v>3738</v>
      </c>
      <c r="F325" s="71" t="s">
        <v>3506</v>
      </c>
      <c r="G325" s="71" t="s">
        <v>3507</v>
      </c>
      <c r="H325" s="72"/>
      <c r="I325" s="76">
        <f>((E325/1111)+1)/24</f>
        <v>0.18185568556855683</v>
      </c>
      <c r="J325" s="76">
        <v>0</v>
      </c>
      <c r="K325" s="71">
        <v>324</v>
      </c>
      <c r="L325" s="71" t="s">
        <v>2535</v>
      </c>
      <c r="M325" s="79">
        <v>46223</v>
      </c>
      <c r="N325" s="32" t="s">
        <v>3615</v>
      </c>
    </row>
    <row r="326" spans="1:14" ht="135" x14ac:dyDescent="0.25">
      <c r="A326" s="71">
        <v>80</v>
      </c>
      <c r="B326" s="71" t="s">
        <v>2651</v>
      </c>
      <c r="C326" s="71" t="s">
        <v>3582</v>
      </c>
      <c r="D326" s="71" t="s">
        <v>3582</v>
      </c>
      <c r="E326" s="71">
        <f>SUMIFS('Körplan Driftplatser'!$J$9:$J$1388,'Körplan Driftplatser'!$E$9:$E$1388,'Kör- och arbetstid'!B326,'Körplan Driftplatser'!$F$9:$F$1388,'Kör- och arbetstid'!C326)</f>
        <v>1197</v>
      </c>
      <c r="F326" s="71" t="s">
        <v>3508</v>
      </c>
      <c r="G326" s="71" t="s">
        <v>3509</v>
      </c>
      <c r="H326" s="72" t="s">
        <v>3605</v>
      </c>
      <c r="I326" s="76">
        <f>((E326/1111)+1)/24</f>
        <v>8.6558655865586573E-2</v>
      </c>
      <c r="J326" s="76">
        <v>0</v>
      </c>
      <c r="K326" s="71">
        <v>325</v>
      </c>
      <c r="L326" s="71" t="s">
        <v>2535</v>
      </c>
      <c r="M326" s="79">
        <v>46224</v>
      </c>
      <c r="N326" s="71" t="s">
        <v>3615</v>
      </c>
    </row>
    <row r="327" spans="1:14" ht="135" x14ac:dyDescent="0.25">
      <c r="A327" s="32">
        <v>80</v>
      </c>
      <c r="B327" s="32" t="s">
        <v>3572</v>
      </c>
      <c r="C327" s="32" t="s">
        <v>3583</v>
      </c>
      <c r="D327" s="32" t="s">
        <v>3583</v>
      </c>
      <c r="E327" s="71">
        <f>SUMIFS('Körplan Driftplatser'!$J$9:$J$1388,'Körplan Driftplatser'!$E$9:$E$1388,'Kör- och arbetstid'!B327,'Körplan Driftplatser'!$F$9:$F$1388,'Kör- och arbetstid'!C327)</f>
        <v>0</v>
      </c>
      <c r="F327" s="32"/>
      <c r="G327" s="32"/>
      <c r="H327" s="72" t="s">
        <v>3605</v>
      </c>
      <c r="I327" s="76">
        <v>0</v>
      </c>
      <c r="J327" s="75">
        <v>6.9444444444444441E-3</v>
      </c>
      <c r="K327" s="71">
        <v>326</v>
      </c>
      <c r="L327" s="32" t="s">
        <v>2535</v>
      </c>
      <c r="M327" s="79">
        <v>46224</v>
      </c>
      <c r="N327" s="32" t="s">
        <v>3615</v>
      </c>
    </row>
    <row r="328" spans="1:14" ht="135" x14ac:dyDescent="0.25">
      <c r="A328" s="71">
        <v>80</v>
      </c>
      <c r="B328" s="71" t="s">
        <v>2656</v>
      </c>
      <c r="C328" s="71" t="s">
        <v>3582</v>
      </c>
      <c r="D328" s="71" t="s">
        <v>3582</v>
      </c>
      <c r="E328" s="71">
        <f>SUMIFS('Körplan Driftplatser'!$J$9:$J$1388,'Körplan Driftplatser'!$E$9:$E$1388,'Kör- och arbetstid'!B328,'Körplan Driftplatser'!$F$9:$F$1388,'Kör- och arbetstid'!C328)</f>
        <v>739</v>
      </c>
      <c r="F328" s="71" t="s">
        <v>3510</v>
      </c>
      <c r="G328" s="71" t="s">
        <v>3511</v>
      </c>
      <c r="H328" s="72" t="s">
        <v>3605</v>
      </c>
      <c r="I328" s="76">
        <f>((E328/1111)+1)/24</f>
        <v>6.9381938193819381E-2</v>
      </c>
      <c r="J328" s="76">
        <v>0</v>
      </c>
      <c r="K328" s="71">
        <v>327</v>
      </c>
      <c r="L328" s="71" t="s">
        <v>2535</v>
      </c>
      <c r="M328" s="79">
        <v>46224</v>
      </c>
      <c r="N328" s="71" t="s">
        <v>3615</v>
      </c>
    </row>
    <row r="329" spans="1:14" ht="135" x14ac:dyDescent="0.25">
      <c r="A329" s="32">
        <v>80</v>
      </c>
      <c r="B329" s="32" t="s">
        <v>3572</v>
      </c>
      <c r="C329" s="32" t="s">
        <v>3583</v>
      </c>
      <c r="D329" s="32" t="s">
        <v>3583</v>
      </c>
      <c r="E329" s="71">
        <f>SUMIFS('Körplan Driftplatser'!$J$9:$J$1388,'Körplan Driftplatser'!$E$9:$E$1388,'Kör- och arbetstid'!B329,'Körplan Driftplatser'!$F$9:$F$1388,'Kör- och arbetstid'!C329)</f>
        <v>0</v>
      </c>
      <c r="F329" s="32"/>
      <c r="G329" s="32"/>
      <c r="H329" s="72" t="s">
        <v>3605</v>
      </c>
      <c r="I329" s="76">
        <v>0</v>
      </c>
      <c r="J329" s="75">
        <v>1.3194444444444444E-2</v>
      </c>
      <c r="K329" s="71">
        <v>328</v>
      </c>
      <c r="L329" s="32" t="s">
        <v>2535</v>
      </c>
      <c r="M329" s="79">
        <v>46224</v>
      </c>
      <c r="N329" s="32" t="s">
        <v>3615</v>
      </c>
    </row>
    <row r="330" spans="1:14" ht="135" x14ac:dyDescent="0.25">
      <c r="A330" s="71">
        <v>80</v>
      </c>
      <c r="B330" s="71" t="s">
        <v>2660</v>
      </c>
      <c r="C330" s="71" t="s">
        <v>3582</v>
      </c>
      <c r="D330" s="71" t="s">
        <v>3582</v>
      </c>
      <c r="E330" s="71">
        <f>SUMIFS('Körplan Driftplatser'!$J$9:$J$1388,'Körplan Driftplatser'!$E$9:$E$1388,'Kör- och arbetstid'!B330,'Körplan Driftplatser'!$F$9:$F$1388,'Kör- och arbetstid'!C330)</f>
        <v>771</v>
      </c>
      <c r="F330" s="71" t="s">
        <v>3512</v>
      </c>
      <c r="G330" s="71" t="s">
        <v>3513</v>
      </c>
      <c r="H330" s="72" t="s">
        <v>3605</v>
      </c>
      <c r="I330" s="76">
        <f>((E330/1111)+1)/24</f>
        <v>7.0582058205820586E-2</v>
      </c>
      <c r="J330" s="76">
        <v>0</v>
      </c>
      <c r="K330" s="71">
        <v>329</v>
      </c>
      <c r="L330" s="71" t="s">
        <v>2535</v>
      </c>
      <c r="M330" s="79">
        <v>46224</v>
      </c>
      <c r="N330" s="71" t="s">
        <v>3615</v>
      </c>
    </row>
    <row r="331" spans="1:14" ht="135" x14ac:dyDescent="0.25">
      <c r="A331" s="32">
        <v>80</v>
      </c>
      <c r="B331" s="32" t="s">
        <v>3572</v>
      </c>
      <c r="C331" s="32" t="s">
        <v>3583</v>
      </c>
      <c r="D331" s="32" t="s">
        <v>3583</v>
      </c>
      <c r="E331" s="71">
        <f>SUMIFS('Körplan Driftplatser'!$J$9:$J$1388,'Körplan Driftplatser'!$E$9:$E$1388,'Kör- och arbetstid'!B331,'Körplan Driftplatser'!$F$9:$F$1388,'Kör- och arbetstid'!C331)</f>
        <v>0</v>
      </c>
      <c r="F331" s="32"/>
      <c r="G331" s="32"/>
      <c r="H331" s="72" t="s">
        <v>3605</v>
      </c>
      <c r="I331" s="76">
        <v>0</v>
      </c>
      <c r="J331" s="75">
        <v>1.9444444444444445E-2</v>
      </c>
      <c r="K331" s="71">
        <v>330</v>
      </c>
      <c r="L331" s="32" t="s">
        <v>2535</v>
      </c>
      <c r="M331" s="79">
        <v>46224</v>
      </c>
      <c r="N331" s="32" t="s">
        <v>3615</v>
      </c>
    </row>
    <row r="332" spans="1:14" ht="135" x14ac:dyDescent="0.25">
      <c r="A332" s="71">
        <v>80</v>
      </c>
      <c r="B332" s="71" t="s">
        <v>2663</v>
      </c>
      <c r="C332" s="71" t="s">
        <v>3582</v>
      </c>
      <c r="D332" s="71" t="s">
        <v>3582</v>
      </c>
      <c r="E332" s="71">
        <f>SUMIFS('Körplan Driftplatser'!$J$9:$J$1388,'Körplan Driftplatser'!$E$9:$E$1388,'Kör- och arbetstid'!B332,'Körplan Driftplatser'!$F$9:$F$1388,'Kör- och arbetstid'!C332)</f>
        <v>777</v>
      </c>
      <c r="F332" s="71" t="s">
        <v>3514</v>
      </c>
      <c r="G332" s="71" t="s">
        <v>3515</v>
      </c>
      <c r="H332" s="72" t="s">
        <v>3605</v>
      </c>
      <c r="I332" s="76">
        <f>((E332/1111)+1)/24</f>
        <v>7.0807080708070805E-2</v>
      </c>
      <c r="J332" s="76">
        <v>0</v>
      </c>
      <c r="K332" s="71">
        <v>331</v>
      </c>
      <c r="L332" s="71" t="s">
        <v>2535</v>
      </c>
      <c r="M332" s="79">
        <v>46224</v>
      </c>
      <c r="N332" s="71" t="s">
        <v>3615</v>
      </c>
    </row>
    <row r="333" spans="1:14" x14ac:dyDescent="0.25">
      <c r="A333" s="71">
        <v>81</v>
      </c>
      <c r="B333" s="71" t="s">
        <v>2676</v>
      </c>
      <c r="C333" s="71" t="s">
        <v>3582</v>
      </c>
      <c r="D333" s="71" t="s">
        <v>3582</v>
      </c>
      <c r="E333" s="71">
        <f>SUMIFS('Körplan Driftplatser'!$J$9:$J$1388,'Körplan Driftplatser'!$E$9:$E$1388,'Kör- och arbetstid'!B333,'Körplan Driftplatser'!$F$9:$F$1388,'Kör- och arbetstid'!C333)</f>
        <v>8556</v>
      </c>
      <c r="F333" s="71" t="s">
        <v>3516</v>
      </c>
      <c r="G333" s="71" t="s">
        <v>3517</v>
      </c>
      <c r="H333" s="72"/>
      <c r="I333" s="76">
        <f>((E333/1111)+1)/24</f>
        <v>0.36254875487548754</v>
      </c>
      <c r="J333" s="76">
        <v>0</v>
      </c>
      <c r="K333" s="71">
        <v>332</v>
      </c>
      <c r="L333" s="71" t="s">
        <v>2659</v>
      </c>
      <c r="M333" s="79">
        <v>46225</v>
      </c>
      <c r="N333" s="71" t="s">
        <v>3614</v>
      </c>
    </row>
    <row r="334" spans="1:14" x14ac:dyDescent="0.25">
      <c r="A334" s="71">
        <v>82</v>
      </c>
      <c r="B334" s="71" t="s">
        <v>2696</v>
      </c>
      <c r="C334" s="71" t="s">
        <v>3582</v>
      </c>
      <c r="D334" s="71" t="s">
        <v>3582</v>
      </c>
      <c r="E334" s="71">
        <f>SUMIFS('Körplan Driftplatser'!$J$9:$J$1388,'Körplan Driftplatser'!$E$9:$E$1388,'Kör- och arbetstid'!B334,'Körplan Driftplatser'!$F$9:$F$1388,'Kör- och arbetstid'!C334)</f>
        <v>2986</v>
      </c>
      <c r="F334" s="71" t="s">
        <v>3518</v>
      </c>
      <c r="G334" s="71" t="s">
        <v>3519</v>
      </c>
      <c r="H334" s="72"/>
      <c r="I334" s="76">
        <f>((E334/1111)+1)/24</f>
        <v>0.15365286528652866</v>
      </c>
      <c r="J334" s="76">
        <v>0</v>
      </c>
      <c r="K334" s="71">
        <v>333</v>
      </c>
      <c r="L334" s="71" t="s">
        <v>2659</v>
      </c>
      <c r="M334" s="79">
        <v>46226</v>
      </c>
      <c r="N334" s="71" t="s">
        <v>3614</v>
      </c>
    </row>
    <row r="335" spans="1:14" x14ac:dyDescent="0.25">
      <c r="A335" s="32">
        <v>82</v>
      </c>
      <c r="B335" s="32" t="s">
        <v>3572</v>
      </c>
      <c r="C335" s="32" t="s">
        <v>3583</v>
      </c>
      <c r="D335" s="32" t="s">
        <v>3583</v>
      </c>
      <c r="E335" s="71">
        <f>SUMIFS('Körplan Driftplatser'!$J$9:$J$1388,'Körplan Driftplatser'!$E$9:$E$1388,'Kör- och arbetstid'!B335,'Körplan Driftplatser'!$F$9:$F$1388,'Kör- och arbetstid'!C335)</f>
        <v>0</v>
      </c>
      <c r="F335" s="32"/>
      <c r="G335" s="32"/>
      <c r="H335" s="73"/>
      <c r="I335" s="76">
        <v>0</v>
      </c>
      <c r="J335" s="75">
        <v>6.3194444444444442E-2</v>
      </c>
      <c r="K335" s="71">
        <v>334</v>
      </c>
      <c r="L335" s="32" t="s">
        <v>2659</v>
      </c>
      <c r="M335" s="79">
        <v>46226</v>
      </c>
      <c r="N335" s="71" t="s">
        <v>3614</v>
      </c>
    </row>
    <row r="336" spans="1:14" x14ac:dyDescent="0.25">
      <c r="A336" s="71">
        <v>82</v>
      </c>
      <c r="B336" s="71" t="s">
        <v>2709</v>
      </c>
      <c r="C336" s="71" t="s">
        <v>3582</v>
      </c>
      <c r="D336" s="71" t="s">
        <v>3582</v>
      </c>
      <c r="E336" s="71">
        <f>SUMIFS('Körplan Driftplatser'!$J$9:$J$1388,'Körplan Driftplatser'!$E$9:$E$1388,'Kör- och arbetstid'!B336,'Körplan Driftplatser'!$F$9:$F$1388,'Kör- och arbetstid'!C336)</f>
        <v>3384</v>
      </c>
      <c r="F336" s="71" t="s">
        <v>3522</v>
      </c>
      <c r="G336" s="71" t="s">
        <v>3523</v>
      </c>
      <c r="H336" s="72"/>
      <c r="I336" s="76">
        <f>((E336/1111)+1)/24</f>
        <v>0.16857935793579357</v>
      </c>
      <c r="J336" s="76">
        <v>0</v>
      </c>
      <c r="K336" s="71">
        <v>335</v>
      </c>
      <c r="L336" s="71" t="s">
        <v>2659</v>
      </c>
      <c r="M336" s="79">
        <v>46226</v>
      </c>
      <c r="N336" s="71" t="s">
        <v>3614</v>
      </c>
    </row>
    <row r="337" spans="1:14" x14ac:dyDescent="0.25">
      <c r="A337" s="71">
        <v>83</v>
      </c>
      <c r="B337" s="71" t="s">
        <v>2716</v>
      </c>
      <c r="C337" s="71" t="s">
        <v>3582</v>
      </c>
      <c r="D337" s="71" t="s">
        <v>3582</v>
      </c>
      <c r="E337" s="71">
        <f>SUMIFS('Körplan Driftplatser'!$J$9:$J$1388,'Körplan Driftplatser'!$E$9:$E$1388,'Kör- och arbetstid'!B337,'Körplan Driftplatser'!$F$9:$F$1388,'Kör- och arbetstid'!C337)</f>
        <v>1905</v>
      </c>
      <c r="F337" s="71" t="s">
        <v>3524</v>
      </c>
      <c r="G337" s="71" t="s">
        <v>3525</v>
      </c>
      <c r="H337" s="72"/>
      <c r="I337" s="76">
        <f>((E337/1111)+1)/24</f>
        <v>0.11311131113111311</v>
      </c>
      <c r="J337" s="76">
        <v>0</v>
      </c>
      <c r="K337" s="71">
        <v>336</v>
      </c>
      <c r="L337" s="71" t="s">
        <v>2659</v>
      </c>
      <c r="M337" s="79">
        <v>46227</v>
      </c>
      <c r="N337" s="71" t="s">
        <v>3614</v>
      </c>
    </row>
    <row r="338" spans="1:14" x14ac:dyDescent="0.25">
      <c r="A338" s="32">
        <v>83</v>
      </c>
      <c r="B338" s="32" t="s">
        <v>3572</v>
      </c>
      <c r="C338" s="32" t="s">
        <v>3583</v>
      </c>
      <c r="D338" s="32" t="s">
        <v>3583</v>
      </c>
      <c r="E338" s="71">
        <f>SUMIFS('Körplan Driftplatser'!$J$9:$J$1388,'Körplan Driftplatser'!$E$9:$E$1388,'Kör- och arbetstid'!B338,'Körplan Driftplatser'!$F$9:$F$1388,'Kör- och arbetstid'!C338)</f>
        <v>0</v>
      </c>
      <c r="F338" s="32"/>
      <c r="G338" s="32"/>
      <c r="H338" s="73"/>
      <c r="I338" s="76">
        <v>0</v>
      </c>
      <c r="J338" s="75">
        <v>2.8472222222222222E-2</v>
      </c>
      <c r="K338" s="71">
        <v>337</v>
      </c>
      <c r="L338" s="32" t="s">
        <v>2659</v>
      </c>
      <c r="M338" s="79">
        <v>46227</v>
      </c>
      <c r="N338" s="71" t="s">
        <v>3614</v>
      </c>
    </row>
    <row r="339" spans="1:14" x14ac:dyDescent="0.25">
      <c r="A339" s="71">
        <v>83</v>
      </c>
      <c r="B339" s="71" t="s">
        <v>2724</v>
      </c>
      <c r="C339" s="71" t="s">
        <v>3582</v>
      </c>
      <c r="D339" s="71" t="s">
        <v>3582</v>
      </c>
      <c r="E339" s="71">
        <f>SUMIFS('Körplan Driftplatser'!$J$9:$J$1388,'Körplan Driftplatser'!$E$9:$E$1388,'Kör- och arbetstid'!B339,'Körplan Driftplatser'!$F$9:$F$1388,'Kör- och arbetstid'!C339)</f>
        <v>6565</v>
      </c>
      <c r="F339" s="71" t="s">
        <v>3526</v>
      </c>
      <c r="G339" s="71" t="s">
        <v>3527</v>
      </c>
      <c r="H339" s="72"/>
      <c r="I339" s="76">
        <f>((E339/1111)+1)/24</f>
        <v>0.2878787878787879</v>
      </c>
      <c r="J339" s="76">
        <v>0</v>
      </c>
      <c r="K339" s="71">
        <v>338</v>
      </c>
      <c r="L339" s="71" t="s">
        <v>2659</v>
      </c>
      <c r="M339" s="79">
        <v>46227</v>
      </c>
      <c r="N339" s="71" t="s">
        <v>3614</v>
      </c>
    </row>
    <row r="340" spans="1:14" ht="165" x14ac:dyDescent="0.25">
      <c r="A340" s="71">
        <v>84</v>
      </c>
      <c r="B340" s="71" t="s">
        <v>2769</v>
      </c>
      <c r="C340" s="71" t="s">
        <v>3582</v>
      </c>
      <c r="D340" s="71" t="s">
        <v>3582</v>
      </c>
      <c r="E340" s="71">
        <f>SUMIFS('Körplan Driftplatser'!$J$9:$J$1388,'Körplan Driftplatser'!$E$9:$E$1388,'Kör- och arbetstid'!B340,'Körplan Driftplatser'!$F$9:$F$1388,'Kör- och arbetstid'!C340)</f>
        <v>1710</v>
      </c>
      <c r="F340" s="71" t="s">
        <v>3528</v>
      </c>
      <c r="G340" s="71" t="s">
        <v>3529</v>
      </c>
      <c r="H340" s="74" t="s">
        <v>3606</v>
      </c>
      <c r="I340" s="76">
        <f>((E340/1111)+1)/24</f>
        <v>0.1057980798079808</v>
      </c>
      <c r="J340" s="76">
        <v>0</v>
      </c>
      <c r="K340" s="71">
        <v>339</v>
      </c>
      <c r="L340" s="71" t="s">
        <v>2659</v>
      </c>
      <c r="M340" s="79">
        <v>46228</v>
      </c>
      <c r="N340" s="71" t="s">
        <v>3614</v>
      </c>
    </row>
    <row r="341" spans="1:14" ht="165" x14ac:dyDescent="0.25">
      <c r="A341" s="32">
        <v>84</v>
      </c>
      <c r="B341" s="32" t="s">
        <v>3572</v>
      </c>
      <c r="C341" s="32" t="s">
        <v>3583</v>
      </c>
      <c r="D341" s="32" t="s">
        <v>3583</v>
      </c>
      <c r="E341" s="71">
        <f>SUMIFS('Körplan Driftplatser'!$J$9:$J$1388,'Körplan Driftplatser'!$E$9:$E$1388,'Kör- och arbetstid'!B341,'Körplan Driftplatser'!$F$9:$F$1388,'Kör- och arbetstid'!C341)</f>
        <v>0</v>
      </c>
      <c r="F341" s="32"/>
      <c r="G341" s="32"/>
      <c r="H341" s="74" t="s">
        <v>3606</v>
      </c>
      <c r="I341" s="76">
        <v>0</v>
      </c>
      <c r="J341" s="75">
        <v>1.4583333333333334E-2</v>
      </c>
      <c r="K341" s="71">
        <v>340</v>
      </c>
      <c r="L341" s="32" t="s">
        <v>2659</v>
      </c>
      <c r="M341" s="79">
        <v>46228</v>
      </c>
      <c r="N341" s="71" t="s">
        <v>3614</v>
      </c>
    </row>
    <row r="342" spans="1:14" ht="165" x14ac:dyDescent="0.25">
      <c r="A342" s="71">
        <v>84</v>
      </c>
      <c r="B342" s="71" t="s">
        <v>2777</v>
      </c>
      <c r="C342" s="71" t="s">
        <v>3582</v>
      </c>
      <c r="D342" s="71" t="s">
        <v>3582</v>
      </c>
      <c r="E342" s="71">
        <f>SUMIFS('Körplan Driftplatser'!$J$9:$J$1388,'Körplan Driftplatser'!$E$9:$E$1388,'Kör- och arbetstid'!B342,'Körplan Driftplatser'!$F$9:$F$1388,'Kör- och arbetstid'!C342)</f>
        <v>908</v>
      </c>
      <c r="F342" s="71" t="s">
        <v>3530</v>
      </c>
      <c r="G342" s="71" t="s">
        <v>3531</v>
      </c>
      <c r="H342" s="74" t="s">
        <v>3606</v>
      </c>
      <c r="I342" s="76">
        <f>((E342/1111)+1)/24</f>
        <v>7.5720072007200726E-2</v>
      </c>
      <c r="J342" s="76">
        <v>0</v>
      </c>
      <c r="K342" s="71">
        <v>341</v>
      </c>
      <c r="L342" s="71" t="s">
        <v>2659</v>
      </c>
      <c r="M342" s="79">
        <v>46228</v>
      </c>
      <c r="N342" s="71" t="s">
        <v>3614</v>
      </c>
    </row>
    <row r="343" spans="1:14" x14ac:dyDescent="0.25">
      <c r="A343" s="82" t="s">
        <v>3616</v>
      </c>
      <c r="B343" s="82"/>
      <c r="C343" s="82"/>
      <c r="D343" s="82"/>
      <c r="E343" s="82"/>
      <c r="F343" s="82"/>
      <c r="G343" s="82"/>
      <c r="H343" s="83"/>
      <c r="I343" s="84"/>
      <c r="J343" s="84"/>
      <c r="K343" s="82"/>
      <c r="L343" s="82" t="s">
        <v>2788</v>
      </c>
      <c r="M343" s="85">
        <v>46229</v>
      </c>
      <c r="N343" s="82" t="s">
        <v>3614</v>
      </c>
    </row>
    <row r="344" spans="1:14" ht="105" x14ac:dyDescent="0.25">
      <c r="A344" s="71">
        <v>85</v>
      </c>
      <c r="B344" s="71" t="s">
        <v>2789</v>
      </c>
      <c r="C344" s="71" t="s">
        <v>3582</v>
      </c>
      <c r="D344" s="71" t="s">
        <v>3582</v>
      </c>
      <c r="E344" s="71">
        <f>SUMIFS('Körplan Driftplatser'!$J$9:$J$1388,'Körplan Driftplatser'!$E$9:$E$1388,'Kör- och arbetstid'!B344,'Körplan Driftplatser'!$F$9:$F$1388,'Kör- och arbetstid'!C344)</f>
        <v>3362</v>
      </c>
      <c r="F344" s="71" t="s">
        <v>3532</v>
      </c>
      <c r="G344" s="71" t="s">
        <v>3533</v>
      </c>
      <c r="H344" s="72" t="s">
        <v>3608</v>
      </c>
      <c r="I344" s="76">
        <f>((E344/1111)+1)/24</f>
        <v>0.16775427542754273</v>
      </c>
      <c r="J344" s="76">
        <v>0</v>
      </c>
      <c r="K344" s="71">
        <v>342</v>
      </c>
      <c r="L344" s="71" t="s">
        <v>2788</v>
      </c>
      <c r="M344" s="79">
        <v>46230</v>
      </c>
      <c r="N344" s="71" t="s">
        <v>3614</v>
      </c>
    </row>
    <row r="345" spans="1:14" ht="105" x14ac:dyDescent="0.25">
      <c r="A345" s="32">
        <v>85</v>
      </c>
      <c r="B345" s="32" t="s">
        <v>3572</v>
      </c>
      <c r="C345" s="32" t="s">
        <v>3583</v>
      </c>
      <c r="D345" s="32" t="s">
        <v>3583</v>
      </c>
      <c r="E345" s="71">
        <f>SUMIFS('Körplan Driftplatser'!$J$9:$J$1388,'Körplan Driftplatser'!$E$9:$E$1388,'Kör- och arbetstid'!B345,'Körplan Driftplatser'!$F$9:$F$1388,'Kör- och arbetstid'!C345)</f>
        <v>0</v>
      </c>
      <c r="F345" s="32"/>
      <c r="G345" s="32"/>
      <c r="H345" s="72" t="s">
        <v>3608</v>
      </c>
      <c r="I345" s="76">
        <v>0</v>
      </c>
      <c r="J345" s="75">
        <v>1.5277777777777777E-2</v>
      </c>
      <c r="K345" s="71">
        <v>343</v>
      </c>
      <c r="L345" s="32" t="s">
        <v>2788</v>
      </c>
      <c r="M345" s="79">
        <v>46230</v>
      </c>
      <c r="N345" s="71" t="s">
        <v>3614</v>
      </c>
    </row>
    <row r="346" spans="1:14" ht="105" x14ac:dyDescent="0.25">
      <c r="A346" s="71">
        <v>85</v>
      </c>
      <c r="B346" s="71" t="s">
        <v>2803</v>
      </c>
      <c r="C346" s="71" t="s">
        <v>3582</v>
      </c>
      <c r="D346" s="71" t="s">
        <v>3582</v>
      </c>
      <c r="E346" s="71">
        <f>SUMIFS('Körplan Driftplatser'!$J$9:$J$1388,'Körplan Driftplatser'!$E$9:$E$1388,'Kör- och arbetstid'!B346,'Körplan Driftplatser'!$F$9:$F$1388,'Kör- och arbetstid'!C346)</f>
        <v>6307</v>
      </c>
      <c r="F346" s="71" t="s">
        <v>3534</v>
      </c>
      <c r="G346" s="71" t="s">
        <v>3535</v>
      </c>
      <c r="H346" s="72" t="s">
        <v>3608</v>
      </c>
      <c r="I346" s="76">
        <f>((E346/1111)+1)/24</f>
        <v>0.2782028202820282</v>
      </c>
      <c r="J346" s="76">
        <v>0</v>
      </c>
      <c r="K346" s="71">
        <v>344</v>
      </c>
      <c r="L346" s="71" t="s">
        <v>2788</v>
      </c>
      <c r="M346" s="79">
        <v>46230</v>
      </c>
      <c r="N346" s="71" t="s">
        <v>3614</v>
      </c>
    </row>
    <row r="347" spans="1:14" x14ac:dyDescent="0.25">
      <c r="A347" s="71">
        <v>86</v>
      </c>
      <c r="B347" s="71" t="s">
        <v>2824</v>
      </c>
      <c r="C347" s="71" t="s">
        <v>3582</v>
      </c>
      <c r="D347" s="71" t="s">
        <v>3582</v>
      </c>
      <c r="E347" s="71">
        <f>SUMIFS('Körplan Driftplatser'!$J$9:$J$1388,'Körplan Driftplatser'!$E$9:$E$1388,'Kör- och arbetstid'!B347,'Körplan Driftplatser'!$F$9:$F$1388,'Kör- och arbetstid'!C347)</f>
        <v>697</v>
      </c>
      <c r="F347" s="71" t="s">
        <v>3536</v>
      </c>
      <c r="G347" s="71" t="s">
        <v>3537</v>
      </c>
      <c r="H347" s="72"/>
      <c r="I347" s="76">
        <f>((E347/1111)+1)/24</f>
        <v>6.7806780678067807E-2</v>
      </c>
      <c r="J347" s="76">
        <v>0</v>
      </c>
      <c r="K347" s="71">
        <v>345</v>
      </c>
      <c r="L347" s="71" t="s">
        <v>2788</v>
      </c>
      <c r="M347" s="79">
        <v>46231</v>
      </c>
      <c r="N347" s="71" t="s">
        <v>3614</v>
      </c>
    </row>
    <row r="348" spans="1:14" x14ac:dyDescent="0.25">
      <c r="A348" s="32">
        <v>86</v>
      </c>
      <c r="B348" s="32" t="s">
        <v>3572</v>
      </c>
      <c r="C348" s="32" t="s">
        <v>3583</v>
      </c>
      <c r="D348" s="32" t="s">
        <v>3583</v>
      </c>
      <c r="E348" s="71">
        <f>SUMIFS('Körplan Driftplatser'!$J$9:$J$1388,'Körplan Driftplatser'!$E$9:$E$1388,'Kör- och arbetstid'!B348,'Körplan Driftplatser'!$F$9:$F$1388,'Kör- och arbetstid'!C348)</f>
        <v>0</v>
      </c>
      <c r="F348" s="32"/>
      <c r="G348" s="32"/>
      <c r="H348" s="73"/>
      <c r="I348" s="76">
        <v>0</v>
      </c>
      <c r="J348" s="75">
        <v>1.1805555555555555E-2</v>
      </c>
      <c r="K348" s="71">
        <v>346</v>
      </c>
      <c r="L348" s="32" t="s">
        <v>2788</v>
      </c>
      <c r="M348" s="79">
        <v>46231</v>
      </c>
      <c r="N348" s="71" t="s">
        <v>3614</v>
      </c>
    </row>
    <row r="349" spans="1:14" x14ac:dyDescent="0.25">
      <c r="A349" s="71">
        <v>86</v>
      </c>
      <c r="B349" s="71" t="s">
        <v>2827</v>
      </c>
      <c r="C349" s="71" t="s">
        <v>3582</v>
      </c>
      <c r="D349" s="71" t="s">
        <v>3582</v>
      </c>
      <c r="E349" s="71">
        <f>SUMIFS('Körplan Driftplatser'!$J$9:$J$1388,'Körplan Driftplatser'!$E$9:$E$1388,'Kör- och arbetstid'!B349,'Körplan Driftplatser'!$F$9:$F$1388,'Kör- och arbetstid'!C349)</f>
        <v>7937</v>
      </c>
      <c r="F349" s="71" t="s">
        <v>3538</v>
      </c>
      <c r="G349" s="71" t="s">
        <v>3539</v>
      </c>
      <c r="H349" s="72"/>
      <c r="I349" s="76">
        <f>((E349/1111)+1)/24</f>
        <v>0.33933393339333934</v>
      </c>
      <c r="J349" s="76">
        <v>0</v>
      </c>
      <c r="K349" s="71">
        <v>347</v>
      </c>
      <c r="L349" s="71" t="s">
        <v>2788</v>
      </c>
      <c r="M349" s="79">
        <v>46231</v>
      </c>
      <c r="N349" s="71" t="s">
        <v>3614</v>
      </c>
    </row>
    <row r="350" spans="1:14" x14ac:dyDescent="0.25">
      <c r="A350" s="71">
        <v>87</v>
      </c>
      <c r="B350" s="71" t="s">
        <v>2866</v>
      </c>
      <c r="C350" s="71" t="s">
        <v>3582</v>
      </c>
      <c r="D350" s="71" t="s">
        <v>3582</v>
      </c>
      <c r="E350" s="71">
        <f>SUMIFS('Körplan Driftplatser'!$J$9:$J$1388,'Körplan Driftplatser'!$E$9:$E$1388,'Kör- och arbetstid'!B350,'Körplan Driftplatser'!$F$9:$F$1388,'Kör- och arbetstid'!C350)</f>
        <v>183</v>
      </c>
      <c r="F350" s="71" t="s">
        <v>3540</v>
      </c>
      <c r="G350" s="71" t="s">
        <v>3541</v>
      </c>
      <c r="H350" s="72"/>
      <c r="I350" s="76">
        <f>((E350/1111)+1)/24</f>
        <v>4.8529852985298529E-2</v>
      </c>
      <c r="J350" s="76">
        <v>0</v>
      </c>
      <c r="K350" s="71">
        <v>348</v>
      </c>
      <c r="L350" s="71" t="s">
        <v>2788</v>
      </c>
      <c r="M350" s="79">
        <v>46232</v>
      </c>
      <c r="N350" s="71" t="s">
        <v>3615</v>
      </c>
    </row>
    <row r="351" spans="1:14" x14ac:dyDescent="0.25">
      <c r="A351" s="32">
        <v>87</v>
      </c>
      <c r="B351" s="32" t="s">
        <v>3572</v>
      </c>
      <c r="C351" s="32" t="s">
        <v>3583</v>
      </c>
      <c r="D351" s="32" t="s">
        <v>3583</v>
      </c>
      <c r="E351" s="71">
        <f>SUMIFS('Körplan Driftplatser'!$J$9:$J$1388,'Körplan Driftplatser'!$E$9:$E$1388,'Kör- och arbetstid'!B351,'Körplan Driftplatser'!$F$9:$F$1388,'Kör- och arbetstid'!C351)</f>
        <v>0</v>
      </c>
      <c r="F351" s="32"/>
      <c r="G351" s="32"/>
      <c r="H351" s="73"/>
      <c r="I351" s="76">
        <v>0</v>
      </c>
      <c r="J351" s="75">
        <v>1.9444444444444445E-2</v>
      </c>
      <c r="K351" s="71">
        <v>349</v>
      </c>
      <c r="L351" s="32" t="s">
        <v>2788</v>
      </c>
      <c r="M351" s="79">
        <v>46232</v>
      </c>
      <c r="N351" s="71" t="s">
        <v>3615</v>
      </c>
    </row>
    <row r="352" spans="1:14" x14ac:dyDescent="0.25">
      <c r="A352" s="71">
        <v>87</v>
      </c>
      <c r="B352" s="71" t="s">
        <v>2869</v>
      </c>
      <c r="C352" s="71" t="s">
        <v>3582</v>
      </c>
      <c r="D352" s="71" t="s">
        <v>3582</v>
      </c>
      <c r="E352" s="71">
        <f>SUMIFS('Körplan Driftplatser'!$J$9:$J$1388,'Körplan Driftplatser'!$E$9:$E$1388,'Kör- och arbetstid'!B352,'Körplan Driftplatser'!$F$9:$F$1388,'Kör- och arbetstid'!C352)</f>
        <v>1118</v>
      </c>
      <c r="F352" s="71" t="s">
        <v>3542</v>
      </c>
      <c r="G352" s="71" t="s">
        <v>3543</v>
      </c>
      <c r="H352" s="72"/>
      <c r="I352" s="76">
        <f>((E352/1111)+1)/24</f>
        <v>8.359585958595861E-2</v>
      </c>
      <c r="J352" s="76">
        <v>0</v>
      </c>
      <c r="K352" s="71">
        <v>350</v>
      </c>
      <c r="L352" s="71" t="s">
        <v>2788</v>
      </c>
      <c r="M352" s="79">
        <v>46232</v>
      </c>
      <c r="N352" s="71" t="s">
        <v>3615</v>
      </c>
    </row>
    <row r="353" spans="1:14" x14ac:dyDescent="0.25">
      <c r="A353" s="32">
        <v>87</v>
      </c>
      <c r="B353" s="32" t="s">
        <v>3572</v>
      </c>
      <c r="C353" s="32" t="s">
        <v>3583</v>
      </c>
      <c r="D353" s="32" t="s">
        <v>3583</v>
      </c>
      <c r="E353" s="71">
        <f>SUMIFS('Körplan Driftplatser'!$J$9:$J$1388,'Körplan Driftplatser'!$E$9:$E$1388,'Kör- och arbetstid'!B353,'Körplan Driftplatser'!$F$9:$F$1388,'Kör- och arbetstid'!C353)</f>
        <v>0</v>
      </c>
      <c r="F353" s="32"/>
      <c r="G353" s="32"/>
      <c r="H353" s="73"/>
      <c r="I353" s="76">
        <v>0</v>
      </c>
      <c r="J353" s="75">
        <v>9.7222222222222224E-3</v>
      </c>
      <c r="K353" s="71">
        <v>351</v>
      </c>
      <c r="L353" s="32" t="s">
        <v>2788</v>
      </c>
      <c r="M353" s="79">
        <v>46232</v>
      </c>
      <c r="N353" s="71" t="s">
        <v>3615</v>
      </c>
    </row>
    <row r="354" spans="1:14" x14ac:dyDescent="0.25">
      <c r="A354" s="71">
        <v>87</v>
      </c>
      <c r="B354" s="71" t="s">
        <v>2874</v>
      </c>
      <c r="C354" s="71" t="s">
        <v>3582</v>
      </c>
      <c r="D354" s="71" t="s">
        <v>3582</v>
      </c>
      <c r="E354" s="71">
        <f>SUMIFS('Körplan Driftplatser'!$J$9:$J$1388,'Körplan Driftplatser'!$E$9:$E$1388,'Kör- och arbetstid'!B354,'Körplan Driftplatser'!$F$9:$F$1388,'Kör- och arbetstid'!C354)</f>
        <v>686</v>
      </c>
      <c r="F354" s="71" t="s">
        <v>3544</v>
      </c>
      <c r="G354" s="71" t="s">
        <v>3545</v>
      </c>
      <c r="H354" s="72"/>
      <c r="I354" s="76">
        <f>((E354/1111)+1)/24</f>
        <v>6.739423942394239E-2</v>
      </c>
      <c r="J354" s="76">
        <v>0</v>
      </c>
      <c r="K354" s="71">
        <v>352</v>
      </c>
      <c r="L354" s="71" t="s">
        <v>2788</v>
      </c>
      <c r="M354" s="79">
        <v>46232</v>
      </c>
      <c r="N354" s="71" t="s">
        <v>3615</v>
      </c>
    </row>
    <row r="355" spans="1:14" x14ac:dyDescent="0.25">
      <c r="A355" s="32">
        <v>87</v>
      </c>
      <c r="B355" s="32" t="s">
        <v>3572</v>
      </c>
      <c r="C355" s="32" t="s">
        <v>3583</v>
      </c>
      <c r="D355" s="32" t="s">
        <v>3583</v>
      </c>
      <c r="E355" s="71">
        <f>SUMIFS('Körplan Driftplatser'!$J$9:$J$1388,'Körplan Driftplatser'!$E$9:$E$1388,'Kör- och arbetstid'!B355,'Körplan Driftplatser'!$F$9:$F$1388,'Kör- och arbetstid'!C355)</f>
        <v>0</v>
      </c>
      <c r="F355" s="32"/>
      <c r="G355" s="32"/>
      <c r="H355" s="73"/>
      <c r="I355" s="76">
        <v>0</v>
      </c>
      <c r="J355" s="75">
        <v>8.3333333333333332E-3</v>
      </c>
      <c r="K355" s="71">
        <v>353</v>
      </c>
      <c r="L355" s="32" t="s">
        <v>2788</v>
      </c>
      <c r="M355" s="79">
        <v>46232</v>
      </c>
      <c r="N355" s="71" t="s">
        <v>3615</v>
      </c>
    </row>
    <row r="356" spans="1:14" x14ac:dyDescent="0.25">
      <c r="A356" s="71">
        <v>87</v>
      </c>
      <c r="B356" s="71" t="s">
        <v>2879</v>
      </c>
      <c r="C356" s="71" t="s">
        <v>3582</v>
      </c>
      <c r="D356" s="71" t="s">
        <v>3582</v>
      </c>
      <c r="E356" s="71">
        <f>SUMIFS('Körplan Driftplatser'!$J$9:$J$1388,'Körplan Driftplatser'!$E$9:$E$1388,'Kör- och arbetstid'!B356,'Körplan Driftplatser'!$F$9:$F$1388,'Kör- och arbetstid'!C356)</f>
        <v>823</v>
      </c>
      <c r="F356" s="71" t="s">
        <v>3546</v>
      </c>
      <c r="G356" s="71" t="s">
        <v>3547</v>
      </c>
      <c r="H356" s="72"/>
      <c r="I356" s="76">
        <f>((E356/1111)+1)/24</f>
        <v>7.2532253225322529E-2</v>
      </c>
      <c r="J356" s="76">
        <v>0</v>
      </c>
      <c r="K356" s="71">
        <v>354</v>
      </c>
      <c r="L356" s="71" t="s">
        <v>2788</v>
      </c>
      <c r="M356" s="79">
        <v>46232</v>
      </c>
      <c r="N356" s="71" t="s">
        <v>3615</v>
      </c>
    </row>
    <row r="357" spans="1:14" x14ac:dyDescent="0.25">
      <c r="A357" s="32">
        <v>87</v>
      </c>
      <c r="B357" s="32" t="s">
        <v>3572</v>
      </c>
      <c r="C357" s="32" t="s">
        <v>3583</v>
      </c>
      <c r="D357" s="32" t="s">
        <v>3583</v>
      </c>
      <c r="E357" s="71">
        <f>SUMIFS('Körplan Driftplatser'!$J$9:$J$1388,'Körplan Driftplatser'!$E$9:$E$1388,'Kör- och arbetstid'!B357,'Körplan Driftplatser'!$F$9:$F$1388,'Kör- och arbetstid'!C357)</f>
        <v>0</v>
      </c>
      <c r="F357" s="32"/>
      <c r="G357" s="32"/>
      <c r="H357" s="73"/>
      <c r="I357" s="76">
        <v>0</v>
      </c>
      <c r="J357" s="75">
        <v>7.6388888888888886E-3</v>
      </c>
      <c r="K357" s="71">
        <v>355</v>
      </c>
      <c r="L357" s="32" t="s">
        <v>2788</v>
      </c>
      <c r="M357" s="79">
        <v>46232</v>
      </c>
      <c r="N357" s="71" t="s">
        <v>3615</v>
      </c>
    </row>
    <row r="358" spans="1:14" x14ac:dyDescent="0.25">
      <c r="A358" s="71">
        <v>87</v>
      </c>
      <c r="B358" s="71" t="s">
        <v>2882</v>
      </c>
      <c r="C358" s="71" t="s">
        <v>3582</v>
      </c>
      <c r="D358" s="71" t="s">
        <v>3582</v>
      </c>
      <c r="E358" s="71">
        <f>SUMIFS('Körplan Driftplatser'!$J$9:$J$1388,'Körplan Driftplatser'!$E$9:$E$1388,'Kör- och arbetstid'!B358,'Körplan Driftplatser'!$F$9:$F$1388,'Kör- och arbetstid'!C358)</f>
        <v>432</v>
      </c>
      <c r="F358" s="71" t="s">
        <v>3548</v>
      </c>
      <c r="G358" s="71" t="s">
        <v>3549</v>
      </c>
      <c r="H358" s="72"/>
      <c r="I358" s="76">
        <f>((E358/1111)+1)/24</f>
        <v>5.786828682868287E-2</v>
      </c>
      <c r="J358" s="76">
        <v>0</v>
      </c>
      <c r="K358" s="71">
        <v>356</v>
      </c>
      <c r="L358" s="71" t="s">
        <v>2788</v>
      </c>
      <c r="M358" s="79">
        <v>46232</v>
      </c>
      <c r="N358" s="71" t="s">
        <v>3615</v>
      </c>
    </row>
    <row r="359" spans="1:14" ht="225" x14ac:dyDescent="0.25">
      <c r="A359" s="71">
        <v>88</v>
      </c>
      <c r="B359" s="71" t="s">
        <v>2886</v>
      </c>
      <c r="C359" s="71" t="s">
        <v>3582</v>
      </c>
      <c r="D359" s="71" t="s">
        <v>3582</v>
      </c>
      <c r="E359" s="71">
        <f>SUMIFS('Körplan Driftplatser'!$J$9:$J$1388,'Körplan Driftplatser'!$E$9:$E$1388,'Kör- och arbetstid'!B359,'Körplan Driftplatser'!$F$9:$F$1388,'Kör- och arbetstid'!C359)</f>
        <v>2076</v>
      </c>
      <c r="F359" s="71" t="s">
        <v>3550</v>
      </c>
      <c r="G359" s="71" t="s">
        <v>3551</v>
      </c>
      <c r="H359" s="72" t="s">
        <v>3607</v>
      </c>
      <c r="I359" s="76">
        <f>((E359/1111)+1)/24</f>
        <v>0.11952445244524453</v>
      </c>
      <c r="J359" s="76">
        <v>0</v>
      </c>
      <c r="K359" s="71">
        <v>357</v>
      </c>
      <c r="L359" s="71" t="s">
        <v>2904</v>
      </c>
      <c r="M359" s="79">
        <v>46233</v>
      </c>
      <c r="N359" s="71" t="s">
        <v>3615</v>
      </c>
    </row>
    <row r="360" spans="1:14" ht="225" x14ac:dyDescent="0.25">
      <c r="A360" s="32">
        <v>88</v>
      </c>
      <c r="B360" s="32" t="s">
        <v>3572</v>
      </c>
      <c r="C360" s="32" t="s">
        <v>3583</v>
      </c>
      <c r="D360" s="32" t="s">
        <v>3583</v>
      </c>
      <c r="E360" s="71">
        <f>SUMIFS('Körplan Driftplatser'!$J$9:$J$1388,'Körplan Driftplatser'!$E$9:$E$1388,'Kör- och arbetstid'!B360,'Körplan Driftplatser'!$F$9:$F$1388,'Kör- och arbetstid'!C360)</f>
        <v>0</v>
      </c>
      <c r="F360" s="32"/>
      <c r="G360" s="32"/>
      <c r="H360" s="72" t="s">
        <v>3607</v>
      </c>
      <c r="I360" s="76">
        <v>0</v>
      </c>
      <c r="J360" s="75">
        <v>3.2638888888888891E-2</v>
      </c>
      <c r="K360" s="71">
        <v>358</v>
      </c>
      <c r="L360" s="32" t="s">
        <v>2904</v>
      </c>
      <c r="M360" s="79">
        <v>46233</v>
      </c>
      <c r="N360" s="71" t="s">
        <v>3615</v>
      </c>
    </row>
    <row r="361" spans="1:14" ht="225" x14ac:dyDescent="0.25">
      <c r="A361" s="71">
        <v>88</v>
      </c>
      <c r="B361" s="71" t="s">
        <v>2894</v>
      </c>
      <c r="C361" s="71" t="s">
        <v>3582</v>
      </c>
      <c r="D361" s="71" t="s">
        <v>3582</v>
      </c>
      <c r="E361" s="71">
        <f>SUMIFS('Körplan Driftplatser'!$J$9:$J$1388,'Körplan Driftplatser'!$E$9:$E$1388,'Kör- och arbetstid'!B361,'Körplan Driftplatser'!$F$9:$F$1388,'Kör- och arbetstid'!C361)</f>
        <v>1084</v>
      </c>
      <c r="F361" s="71" t="s">
        <v>3552</v>
      </c>
      <c r="G361" s="71" t="s">
        <v>3553</v>
      </c>
      <c r="H361" s="72" t="s">
        <v>3607</v>
      </c>
      <c r="I361" s="76">
        <f>((E361/1111)+1)/24</f>
        <v>8.2320732073207323E-2</v>
      </c>
      <c r="J361" s="76">
        <v>0</v>
      </c>
      <c r="K361" s="71">
        <v>359</v>
      </c>
      <c r="L361" s="71" t="s">
        <v>2904</v>
      </c>
      <c r="M361" s="79">
        <v>46233</v>
      </c>
      <c r="N361" s="71" t="s">
        <v>3615</v>
      </c>
    </row>
    <row r="362" spans="1:14" ht="225" x14ac:dyDescent="0.25">
      <c r="A362" s="32">
        <v>88</v>
      </c>
      <c r="B362" s="32" t="s">
        <v>3572</v>
      </c>
      <c r="C362" s="32" t="s">
        <v>3583</v>
      </c>
      <c r="D362" s="32" t="s">
        <v>3583</v>
      </c>
      <c r="E362" s="71">
        <f>SUMIFS('Körplan Driftplatser'!$J$9:$J$1388,'Körplan Driftplatser'!$E$9:$E$1388,'Kör- och arbetstid'!B362,'Körplan Driftplatser'!$F$9:$F$1388,'Kör- och arbetstid'!C362)</f>
        <v>0</v>
      </c>
      <c r="F362" s="32"/>
      <c r="G362" s="32"/>
      <c r="H362" s="72" t="s">
        <v>3607</v>
      </c>
      <c r="I362" s="76">
        <v>0</v>
      </c>
      <c r="J362" s="75">
        <v>2.9861111111111113E-2</v>
      </c>
      <c r="K362" s="71">
        <v>360</v>
      </c>
      <c r="L362" s="32" t="s">
        <v>2904</v>
      </c>
      <c r="M362" s="79">
        <v>46233</v>
      </c>
      <c r="N362" s="71" t="s">
        <v>3615</v>
      </c>
    </row>
    <row r="363" spans="1:14" ht="225" x14ac:dyDescent="0.25">
      <c r="A363" s="71">
        <v>88</v>
      </c>
      <c r="B363" s="71" t="s">
        <v>2905</v>
      </c>
      <c r="C363" s="71" t="s">
        <v>3582</v>
      </c>
      <c r="D363" s="71" t="s">
        <v>3582</v>
      </c>
      <c r="E363" s="71">
        <f>SUMIFS('Körplan Driftplatser'!$J$9:$J$1388,'Körplan Driftplatser'!$E$9:$E$1388,'Kör- och arbetstid'!B363,'Körplan Driftplatser'!$F$9:$F$1388,'Kör- och arbetstid'!C363)</f>
        <v>554</v>
      </c>
      <c r="F363" s="71" t="s">
        <v>3554</v>
      </c>
      <c r="G363" s="71" t="s">
        <v>3555</v>
      </c>
      <c r="H363" s="72" t="s">
        <v>3607</v>
      </c>
      <c r="I363" s="76">
        <f>((E363/1111)+1)/24</f>
        <v>6.2443744374437449E-2</v>
      </c>
      <c r="J363" s="76">
        <v>0</v>
      </c>
      <c r="K363" s="71">
        <v>361</v>
      </c>
      <c r="L363" s="71" t="s">
        <v>2904</v>
      </c>
      <c r="M363" s="79">
        <v>46233</v>
      </c>
      <c r="N363" s="71" t="s">
        <v>3615</v>
      </c>
    </row>
    <row r="364" spans="1:14" ht="225" x14ac:dyDescent="0.25">
      <c r="A364" s="71">
        <v>89</v>
      </c>
      <c r="B364" s="71" t="s">
        <v>2910</v>
      </c>
      <c r="C364" s="71" t="s">
        <v>3582</v>
      </c>
      <c r="D364" s="71" t="s">
        <v>3582</v>
      </c>
      <c r="E364" s="71">
        <f>SUMIFS('Körplan Driftplatser'!$J$9:$J$1388,'Körplan Driftplatser'!$E$9:$E$1388,'Kör- och arbetstid'!B364,'Körplan Driftplatser'!$F$9:$F$1388,'Kör- och arbetstid'!C364)</f>
        <v>862</v>
      </c>
      <c r="F364" s="71" t="s">
        <v>3556</v>
      </c>
      <c r="G364" s="71" t="s">
        <v>3557</v>
      </c>
      <c r="H364" s="72" t="s">
        <v>3607</v>
      </c>
      <c r="I364" s="76">
        <f>((E364/1111)+1)/24</f>
        <v>7.3994899489948987E-2</v>
      </c>
      <c r="J364" s="76">
        <v>0</v>
      </c>
      <c r="K364" s="71">
        <v>362</v>
      </c>
      <c r="L364" s="71" t="s">
        <v>2904</v>
      </c>
      <c r="M364" s="79">
        <v>46234</v>
      </c>
      <c r="N364" s="71" t="s">
        <v>3615</v>
      </c>
    </row>
    <row r="365" spans="1:14" ht="225" x14ac:dyDescent="0.25">
      <c r="A365" s="32">
        <v>89</v>
      </c>
      <c r="B365" s="32" t="s">
        <v>3572</v>
      </c>
      <c r="C365" s="32" t="s">
        <v>3583</v>
      </c>
      <c r="D365" s="32" t="s">
        <v>3583</v>
      </c>
      <c r="E365" s="71">
        <f>SUMIFS('Körplan Driftplatser'!$J$9:$J$1388,'Körplan Driftplatser'!$E$9:$E$1388,'Kör- och arbetstid'!B365,'Körplan Driftplatser'!$F$9:$F$1388,'Kör- och arbetstid'!C365)</f>
        <v>0</v>
      </c>
      <c r="F365" s="32"/>
      <c r="G365" s="32"/>
      <c r="H365" s="72" t="s">
        <v>3607</v>
      </c>
      <c r="I365" s="76">
        <v>0</v>
      </c>
      <c r="J365" s="75">
        <v>4.3055555555555555E-2</v>
      </c>
      <c r="K365" s="71">
        <v>363</v>
      </c>
      <c r="L365" s="32" t="s">
        <v>2904</v>
      </c>
      <c r="M365" s="79">
        <v>46234</v>
      </c>
      <c r="N365" s="71" t="s">
        <v>3615</v>
      </c>
    </row>
    <row r="366" spans="1:14" ht="225" x14ac:dyDescent="0.25">
      <c r="A366" s="71">
        <v>89</v>
      </c>
      <c r="B366" s="71" t="s">
        <v>2904</v>
      </c>
      <c r="C366" s="71" t="s">
        <v>3582</v>
      </c>
      <c r="D366" s="71" t="s">
        <v>3582</v>
      </c>
      <c r="E366" s="71">
        <f>SUMIFS('Körplan Driftplatser'!$J$9:$J$1388,'Körplan Driftplatser'!$E$9:$E$1388,'Kör- och arbetstid'!B366,'Körplan Driftplatser'!$F$9:$F$1388,'Kör- och arbetstid'!C366)</f>
        <v>5970</v>
      </c>
      <c r="F366" s="71" t="s">
        <v>3558</v>
      </c>
      <c r="G366" s="71" t="s">
        <v>3559</v>
      </c>
      <c r="H366" s="72" t="s">
        <v>3607</v>
      </c>
      <c r="I366" s="76">
        <f>((E366/1111)+1)/24</f>
        <v>0.26556405640564057</v>
      </c>
      <c r="J366" s="76">
        <v>0</v>
      </c>
      <c r="K366" s="71">
        <v>364</v>
      </c>
      <c r="L366" s="71" t="s">
        <v>2904</v>
      </c>
      <c r="M366" s="79">
        <v>46234</v>
      </c>
      <c r="N366" s="71" t="s">
        <v>3615</v>
      </c>
    </row>
    <row r="367" spans="1:14" ht="225" x14ac:dyDescent="0.25">
      <c r="A367" s="71">
        <v>90</v>
      </c>
      <c r="B367" s="71" t="s">
        <v>2943</v>
      </c>
      <c r="C367" s="71" t="s">
        <v>3582</v>
      </c>
      <c r="D367" s="71" t="s">
        <v>3582</v>
      </c>
      <c r="E367" s="71">
        <f>SUMIFS('Körplan Driftplatser'!$J$9:$J$1388,'Körplan Driftplatser'!$E$9:$E$1388,'Kör- och arbetstid'!B367,'Körplan Driftplatser'!$F$9:$F$1388,'Kör- och arbetstid'!C367)</f>
        <v>9642</v>
      </c>
      <c r="F367" s="71" t="s">
        <v>3560</v>
      </c>
      <c r="G367" s="71" t="s">
        <v>3561</v>
      </c>
      <c r="H367" s="72" t="s">
        <v>3607</v>
      </c>
      <c r="I367" s="76">
        <f>((E367/1111)+1)/24</f>
        <v>0.40327782778277826</v>
      </c>
      <c r="J367" s="76">
        <v>0</v>
      </c>
      <c r="K367" s="71">
        <v>365</v>
      </c>
      <c r="L367" s="71" t="s">
        <v>2904</v>
      </c>
      <c r="M367" s="79">
        <v>46235</v>
      </c>
      <c r="N367" s="71" t="s">
        <v>3615</v>
      </c>
    </row>
    <row r="368" spans="1:14" ht="225" x14ac:dyDescent="0.25">
      <c r="A368" s="71">
        <v>91</v>
      </c>
      <c r="B368" s="71" t="s">
        <v>2943</v>
      </c>
      <c r="C368" s="71" t="s">
        <v>3584</v>
      </c>
      <c r="D368" s="71" t="s">
        <v>3584</v>
      </c>
      <c r="E368" s="71">
        <f>SUMIFS('Körplan Driftplatser'!$J$9:$J$1388,'Körplan Driftplatser'!$E$9:$E$1388,'Kör- och arbetstid'!B368,'Körplan Driftplatser'!$F$9:$F$1388,'Kör- och arbetstid'!C368)</f>
        <v>5610</v>
      </c>
      <c r="F368" s="71" t="s">
        <v>3560</v>
      </c>
      <c r="G368" s="71" t="s">
        <v>3561</v>
      </c>
      <c r="H368" s="72" t="s">
        <v>3607</v>
      </c>
      <c r="I368" s="76">
        <f>((E368/1111)+1)/24</f>
        <v>0.25206270627062705</v>
      </c>
      <c r="J368" s="76">
        <v>0</v>
      </c>
      <c r="K368" s="71">
        <v>366</v>
      </c>
      <c r="L368" s="71" t="s">
        <v>2904</v>
      </c>
      <c r="M368" s="79">
        <v>46236</v>
      </c>
      <c r="N368" s="71" t="s">
        <v>3615</v>
      </c>
    </row>
    <row r="369" spans="1:14" ht="225" x14ac:dyDescent="0.25">
      <c r="A369" s="32">
        <v>91</v>
      </c>
      <c r="B369" s="32" t="s">
        <v>3572</v>
      </c>
      <c r="C369" s="32" t="s">
        <v>3583</v>
      </c>
      <c r="D369" s="32" t="s">
        <v>3583</v>
      </c>
      <c r="E369" s="71">
        <f>SUMIFS('Körplan Driftplatser'!$J$9:$J$1388,'Körplan Driftplatser'!$E$9:$E$1388,'Kör- och arbetstid'!B369,'Körplan Driftplatser'!$F$9:$F$1388,'Kör- och arbetstid'!C369)</f>
        <v>0</v>
      </c>
      <c r="F369" s="32"/>
      <c r="G369" s="32"/>
      <c r="H369" s="72" t="s">
        <v>3607</v>
      </c>
      <c r="I369" s="76">
        <v>0</v>
      </c>
      <c r="J369" s="75">
        <v>1.8749999999999999E-2</v>
      </c>
      <c r="K369" s="71">
        <v>367</v>
      </c>
      <c r="L369" s="32" t="s">
        <v>2904</v>
      </c>
      <c r="M369" s="79">
        <v>46236</v>
      </c>
      <c r="N369" s="71" t="s">
        <v>3615</v>
      </c>
    </row>
    <row r="370" spans="1:14" ht="225" x14ac:dyDescent="0.25">
      <c r="A370" s="71">
        <v>91</v>
      </c>
      <c r="B370" s="71" t="s">
        <v>3029</v>
      </c>
      <c r="C370" s="71" t="s">
        <v>3582</v>
      </c>
      <c r="D370" s="71" t="s">
        <v>3582</v>
      </c>
      <c r="E370" s="71">
        <f>SUMIFS('Körplan Driftplatser'!$J$9:$J$1388,'Körplan Driftplatser'!$E$9:$E$1388,'Kör- och arbetstid'!B370,'Körplan Driftplatser'!$F$9:$F$1388,'Kör- och arbetstid'!C370)</f>
        <v>2725</v>
      </c>
      <c r="F370" s="71" t="s">
        <v>3562</v>
      </c>
      <c r="G370" s="71" t="s">
        <v>3563</v>
      </c>
      <c r="H370" s="72" t="s">
        <v>3607</v>
      </c>
      <c r="I370" s="76">
        <f>((E370/1111)+1)/24</f>
        <v>0.14386438643864388</v>
      </c>
      <c r="J370" s="76">
        <v>0</v>
      </c>
      <c r="K370" s="71">
        <v>368</v>
      </c>
      <c r="L370" s="71" t="s">
        <v>2904</v>
      </c>
      <c r="M370" s="79">
        <v>46236</v>
      </c>
      <c r="N370" s="71" t="s">
        <v>3615</v>
      </c>
    </row>
    <row r="371" spans="1:14" ht="225" x14ac:dyDescent="0.25">
      <c r="A371" s="71">
        <v>92</v>
      </c>
      <c r="B371" s="71" t="s">
        <v>3086</v>
      </c>
      <c r="C371" s="71" t="s">
        <v>3582</v>
      </c>
      <c r="D371" s="71" t="s">
        <v>3582</v>
      </c>
      <c r="E371" s="71">
        <f>SUMIFS('Körplan Driftplatser'!$J$9:$J$1388,'Körplan Driftplatser'!$E$9:$E$1388,'Kör- och arbetstid'!B371,'Körplan Driftplatser'!$F$9:$F$1388,'Kör- och arbetstid'!C371)</f>
        <v>9527</v>
      </c>
      <c r="F371" s="71" t="s">
        <v>3570</v>
      </c>
      <c r="G371" s="71" t="s">
        <v>3571</v>
      </c>
      <c r="H371" s="72" t="s">
        <v>3607</v>
      </c>
      <c r="I371" s="76">
        <f>((E371/1111)+1)/24</f>
        <v>0.398964896489649</v>
      </c>
      <c r="J371" s="76">
        <v>0</v>
      </c>
      <c r="K371" s="71">
        <v>369</v>
      </c>
      <c r="L371" s="71" t="s">
        <v>2904</v>
      </c>
      <c r="M371" s="79">
        <v>46237</v>
      </c>
      <c r="N371" s="71" t="s">
        <v>3615</v>
      </c>
    </row>
    <row r="372" spans="1:14" ht="225" x14ac:dyDescent="0.25">
      <c r="A372" s="71">
        <v>93</v>
      </c>
      <c r="B372" s="71" t="s">
        <v>3086</v>
      </c>
      <c r="C372" s="71" t="s">
        <v>3584</v>
      </c>
      <c r="D372" s="71" t="s">
        <v>3584</v>
      </c>
      <c r="E372" s="71">
        <f>SUMIFS('Körplan Driftplatser'!$J$9:$J$1388,'Körplan Driftplatser'!$E$9:$E$1388,'Kör- och arbetstid'!B372,'Körplan Driftplatser'!$F$9:$F$1388,'Kör- och arbetstid'!C372)</f>
        <v>3353</v>
      </c>
      <c r="F372" s="71" t="s">
        <v>3570</v>
      </c>
      <c r="G372" s="71" t="s">
        <v>3571</v>
      </c>
      <c r="H372" s="72" t="s">
        <v>3607</v>
      </c>
      <c r="I372" s="76">
        <f>((E372/1111)+1)/24</f>
        <v>0.16741674167416742</v>
      </c>
      <c r="J372" s="76">
        <v>0</v>
      </c>
      <c r="K372" s="71">
        <v>370</v>
      </c>
      <c r="L372" s="71" t="s">
        <v>2904</v>
      </c>
      <c r="M372" s="79">
        <v>46238</v>
      </c>
      <c r="N372" s="71" t="s">
        <v>3615</v>
      </c>
    </row>
    <row r="373" spans="1:14" ht="225" x14ac:dyDescent="0.25">
      <c r="A373" s="32">
        <v>93</v>
      </c>
      <c r="B373" s="32" t="s">
        <v>3572</v>
      </c>
      <c r="C373" s="32" t="s">
        <v>3583</v>
      </c>
      <c r="D373" s="32" t="s">
        <v>3583</v>
      </c>
      <c r="E373" s="71">
        <f>SUMIFS('Körplan Driftplatser'!$J$9:$J$1388,'Körplan Driftplatser'!$E$9:$E$1388,'Kör- och arbetstid'!B373,'Körplan Driftplatser'!$F$9:$F$1388,'Kör- och arbetstid'!C373)</f>
        <v>0</v>
      </c>
      <c r="F373" s="32"/>
      <c r="G373" s="32"/>
      <c r="H373" s="72" t="s">
        <v>3607</v>
      </c>
      <c r="I373" s="76">
        <v>0</v>
      </c>
      <c r="J373" s="75">
        <v>2.8472222222222222E-2</v>
      </c>
      <c r="K373" s="71">
        <v>371</v>
      </c>
      <c r="L373" s="32" t="s">
        <v>2904</v>
      </c>
      <c r="M373" s="79">
        <v>46238</v>
      </c>
      <c r="N373" s="71" t="s">
        <v>3615</v>
      </c>
    </row>
    <row r="374" spans="1:14" ht="225" x14ac:dyDescent="0.25">
      <c r="A374" s="71">
        <v>93</v>
      </c>
      <c r="B374" s="71" t="s">
        <v>3083</v>
      </c>
      <c r="C374" s="71" t="s">
        <v>3582</v>
      </c>
      <c r="D374" s="71" t="s">
        <v>3582</v>
      </c>
      <c r="E374" s="71">
        <f>SUMIFS('Körplan Driftplatser'!$J$9:$J$1388,'Körplan Driftplatser'!$E$9:$E$1388,'Kör- och arbetstid'!B374,'Körplan Driftplatser'!$F$9:$F$1388,'Kör- och arbetstid'!C374)</f>
        <v>290</v>
      </c>
      <c r="F374" s="71" t="s">
        <v>3568</v>
      </c>
      <c r="G374" s="71" t="s">
        <v>3569</v>
      </c>
      <c r="H374" s="72" t="s">
        <v>3607</v>
      </c>
      <c r="I374" s="76">
        <f>((E374/1111)+1)/24</f>
        <v>5.2542754275427539E-2</v>
      </c>
      <c r="J374" s="76">
        <v>0</v>
      </c>
      <c r="K374" s="71">
        <v>372</v>
      </c>
      <c r="L374" s="71" t="s">
        <v>2904</v>
      </c>
      <c r="M374" s="79">
        <v>46238</v>
      </c>
      <c r="N374" s="71" t="s">
        <v>3615</v>
      </c>
    </row>
    <row r="375" spans="1:14" ht="225" x14ac:dyDescent="0.25">
      <c r="A375" s="71">
        <v>94</v>
      </c>
      <c r="B375" s="71" t="s">
        <v>3036</v>
      </c>
      <c r="C375" s="71" t="s">
        <v>3582</v>
      </c>
      <c r="D375" s="71" t="s">
        <v>3582</v>
      </c>
      <c r="E375" s="71">
        <f>SUMIFS('Körplan Driftplatser'!$J$9:$J$1388,'Körplan Driftplatser'!$E$9:$E$1388,'Kör- och arbetstid'!B375,'Körplan Driftplatser'!$F$9:$F$1388,'Kör- och arbetstid'!C375)</f>
        <v>4185</v>
      </c>
      <c r="F375" s="71" t="s">
        <v>3564</v>
      </c>
      <c r="G375" s="71" t="s">
        <v>3565</v>
      </c>
      <c r="H375" s="72" t="s">
        <v>3607</v>
      </c>
      <c r="I375" s="76">
        <f>((E375/1111)+1)/24</f>
        <v>0.1986198619861986</v>
      </c>
      <c r="J375" s="76">
        <v>0</v>
      </c>
      <c r="K375" s="71">
        <v>373</v>
      </c>
      <c r="L375" s="71" t="s">
        <v>2904</v>
      </c>
      <c r="M375" s="79">
        <v>46239</v>
      </c>
      <c r="N375" s="71" t="s">
        <v>3614</v>
      </c>
    </row>
    <row r="376" spans="1:14" ht="225" x14ac:dyDescent="0.25">
      <c r="A376" s="32">
        <v>94</v>
      </c>
      <c r="B376" s="32" t="s">
        <v>3572</v>
      </c>
      <c r="C376" s="32" t="s">
        <v>3583</v>
      </c>
      <c r="D376" s="32" t="s">
        <v>3583</v>
      </c>
      <c r="E376" s="71">
        <f>SUMIFS('Körplan Driftplatser'!$J$9:$J$1388,'Körplan Driftplatser'!$E$9:$E$1388,'Kör- och arbetstid'!B376,'Körplan Driftplatser'!$F$9:$F$1388,'Kör- och arbetstid'!C376)</f>
        <v>0</v>
      </c>
      <c r="F376" s="32"/>
      <c r="G376" s="32"/>
      <c r="H376" s="72" t="s">
        <v>3607</v>
      </c>
      <c r="I376" s="76">
        <v>0</v>
      </c>
      <c r="J376" s="75">
        <v>4.8611111111111112E-3</v>
      </c>
      <c r="K376" s="71">
        <v>374</v>
      </c>
      <c r="L376" s="32" t="s">
        <v>2904</v>
      </c>
      <c r="M376" s="79">
        <v>46239</v>
      </c>
      <c r="N376" s="71" t="s">
        <v>3614</v>
      </c>
    </row>
    <row r="377" spans="1:14" ht="225" x14ac:dyDescent="0.25">
      <c r="A377" s="71">
        <v>94</v>
      </c>
      <c r="B377" s="71" t="s">
        <v>3054</v>
      </c>
      <c r="C377" s="71" t="s">
        <v>3582</v>
      </c>
      <c r="D377" s="71" t="s">
        <v>3582</v>
      </c>
      <c r="E377" s="71">
        <f>SUMIFS('Körplan Driftplatser'!$J$9:$J$1388,'Körplan Driftplatser'!$E$9:$E$1388,'Kör- och arbetstid'!B377,'Körplan Driftplatser'!$F$9:$F$1388,'Kör- och arbetstid'!C377)</f>
        <v>2261</v>
      </c>
      <c r="F377" s="71" t="s">
        <v>3566</v>
      </c>
      <c r="G377" s="71" t="s">
        <v>3567</v>
      </c>
      <c r="H377" s="72" t="s">
        <v>3607</v>
      </c>
      <c r="I377" s="76">
        <f>((E377/1111)+1)/24</f>
        <v>0.12646264626462647</v>
      </c>
      <c r="J377" s="76">
        <v>0</v>
      </c>
      <c r="K377" s="71">
        <v>375</v>
      </c>
      <c r="L377" s="71" t="s">
        <v>2904</v>
      </c>
      <c r="M377" s="79">
        <v>46239</v>
      </c>
      <c r="N377" s="71" t="s">
        <v>3614</v>
      </c>
    </row>
    <row r="386" spans="3:5" x14ac:dyDescent="0.25">
      <c r="C386" s="50"/>
      <c r="D386" s="50"/>
      <c r="E386" s="50"/>
    </row>
    <row r="387" spans="3:5" x14ac:dyDescent="0.25">
      <c r="C387" s="50"/>
      <c r="D387" s="50"/>
      <c r="E387" s="50"/>
    </row>
    <row r="388" spans="3:5" x14ac:dyDescent="0.25">
      <c r="C388" s="50"/>
      <c r="D388" s="50"/>
      <c r="E388" s="50"/>
    </row>
    <row r="389" spans="3:5" x14ac:dyDescent="0.25">
      <c r="C389" s="50"/>
      <c r="D389" s="50"/>
      <c r="E389" s="50"/>
    </row>
    <row r="390" spans="3:5" x14ac:dyDescent="0.25">
      <c r="C390" s="50"/>
      <c r="D390" s="50"/>
      <c r="E390" s="50"/>
    </row>
    <row r="391" spans="3:5" x14ac:dyDescent="0.25">
      <c r="C391" s="50"/>
      <c r="D391" s="50"/>
      <c r="E391" s="50"/>
    </row>
    <row r="392" spans="3:5" x14ac:dyDescent="0.25">
      <c r="C392" s="50"/>
      <c r="D392" s="50"/>
      <c r="E392" s="50"/>
    </row>
    <row r="393" spans="3:5" x14ac:dyDescent="0.25">
      <c r="C393" s="50"/>
      <c r="D393" s="50"/>
      <c r="E393" s="50"/>
    </row>
    <row r="394" spans="3:5" x14ac:dyDescent="0.25">
      <c r="C394" s="50"/>
      <c r="D394" s="50"/>
      <c r="E394" s="50"/>
    </row>
    <row r="395" spans="3:5" x14ac:dyDescent="0.25">
      <c r="C395" s="50"/>
      <c r="D395" s="50"/>
      <c r="E395" s="50"/>
    </row>
    <row r="396" spans="3:5" x14ac:dyDescent="0.25">
      <c r="C396" s="50"/>
      <c r="D396" s="50"/>
      <c r="E396" s="50"/>
    </row>
    <row r="397" spans="3:5" x14ac:dyDescent="0.25">
      <c r="C397" s="50"/>
      <c r="D397" s="50"/>
      <c r="E397" s="50"/>
    </row>
    <row r="398" spans="3:5" x14ac:dyDescent="0.25">
      <c r="C398" s="50"/>
      <c r="D398" s="50"/>
      <c r="E398" s="50"/>
    </row>
    <row r="399" spans="3:5" x14ac:dyDescent="0.25">
      <c r="C399" s="50"/>
      <c r="D399" s="50"/>
      <c r="E399" s="50"/>
    </row>
    <row r="400" spans="3:5" x14ac:dyDescent="0.25">
      <c r="C400" s="50"/>
      <c r="D400" s="50"/>
      <c r="E400" s="50"/>
    </row>
    <row r="401" spans="3:5" x14ac:dyDescent="0.25">
      <c r="C401" s="50"/>
      <c r="D401" s="50"/>
      <c r="E401" s="50"/>
    </row>
    <row r="402" spans="3:5" x14ac:dyDescent="0.25">
      <c r="C402" s="50"/>
      <c r="D402" s="50"/>
      <c r="E402" s="50"/>
    </row>
    <row r="403" spans="3:5" x14ac:dyDescent="0.25">
      <c r="C403" s="50"/>
      <c r="D403" s="50"/>
      <c r="E403" s="50"/>
    </row>
    <row r="404" spans="3:5" x14ac:dyDescent="0.25">
      <c r="C404" s="50"/>
      <c r="D404" s="50"/>
      <c r="E404" s="50"/>
    </row>
    <row r="405" spans="3:5" x14ac:dyDescent="0.25">
      <c r="C405" s="50"/>
      <c r="D405" s="50"/>
      <c r="E405" s="50"/>
    </row>
    <row r="406" spans="3:5" x14ac:dyDescent="0.25">
      <c r="C406" s="50"/>
      <c r="D406" s="50"/>
      <c r="E406" s="50"/>
    </row>
    <row r="407" spans="3:5" x14ac:dyDescent="0.25">
      <c r="C407" s="50"/>
      <c r="D407" s="50"/>
      <c r="E407" s="50"/>
    </row>
    <row r="408" spans="3:5" x14ac:dyDescent="0.25">
      <c r="C408" s="50"/>
      <c r="D408" s="50"/>
      <c r="E408" s="50"/>
    </row>
    <row r="409" spans="3:5" x14ac:dyDescent="0.25">
      <c r="C409" s="50"/>
      <c r="D409" s="50"/>
      <c r="E409" s="50"/>
    </row>
    <row r="410" spans="3:5" x14ac:dyDescent="0.25">
      <c r="C410" s="50"/>
      <c r="D410" s="50"/>
      <c r="E410" s="50"/>
    </row>
    <row r="411" spans="3:5" x14ac:dyDescent="0.25">
      <c r="C411" s="50"/>
      <c r="D411" s="50"/>
      <c r="E411" s="50"/>
    </row>
  </sheetData>
  <autoFilter ref="A1:N377" xr:uid="{321FD7D7-F494-F949-A05C-395DF0F4B30F}">
    <sortState xmlns:xlrd2="http://schemas.microsoft.com/office/spreadsheetml/2017/richdata2" ref="A2:N377">
      <sortCondition ref="M1:M377"/>
    </sortState>
  </autoFilter>
  <phoneticPr fontId="28" type="noConversion"/>
  <conditionalFormatting sqref="A2:N377">
    <cfRule type="expression" dxfId="0" priority="1" stopIfTrue="1">
      <formula>MOD($A2,2)=0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Körplan Driftplatser</vt:lpstr>
      <vt:lpstr>Kör- och arbetstid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Säleby Jörgen, UHmrja Konsult</dc:creator>
  <cp:lastModifiedBy>Säleby Jörgen, UHmrja Konsult</cp:lastModifiedBy>
  <dcterms:created xsi:type="dcterms:W3CDTF">2015-06-05T18:19:34Z</dcterms:created>
  <dcterms:modified xsi:type="dcterms:W3CDTF">2026-03-11T13:04:08Z</dcterms:modified>
</cp:coreProperties>
</file>