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https://p.sp.trafikverket.se/sites/20220824085237/home/Internt/konfprojektledning/"/>
    </mc:Choice>
  </mc:AlternateContent>
  <xr:revisionPtr revIDLastSave="0" documentId="8_{F654B151-CD0F-433C-A4A8-FFF3E49F00D5}" xr6:coauthVersionLast="36" xr6:coauthVersionMax="36" xr10:uidLastSave="{00000000-0000-0000-0000-000000000000}"/>
  <bookViews>
    <workbookView xWindow="0" yWindow="0" windowWidth="23040" windowHeight="9060" xr2:uid="{00000000-000D-0000-FFFF-FFFF00000000}"/>
  </bookViews>
  <sheets>
    <sheet name="Ordering details" sheetId="13" r:id="rId1"/>
    <sheet name="PG A" sheetId="16" r:id="rId2"/>
    <sheet name="PG B" sheetId="17" r:id="rId3"/>
    <sheet name="Options &amp; Spare Articles" sheetId="12" r:id="rId4"/>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3" l="1"/>
  <c r="H23" i="13"/>
  <c r="H24" i="13"/>
  <c r="H25" i="13"/>
  <c r="H26" i="13"/>
  <c r="H27" i="13"/>
  <c r="H28" i="13"/>
  <c r="H29" i="13"/>
  <c r="H30" i="13"/>
  <c r="H31" i="13"/>
  <c r="H32" i="13"/>
  <c r="H33" i="13"/>
  <c r="H34" i="13"/>
  <c r="H35" i="13"/>
  <c r="H36" i="13"/>
  <c r="H37" i="13"/>
  <c r="H38" i="13"/>
  <c r="H39" i="13"/>
  <c r="H21" i="13"/>
  <c r="I22" i="13"/>
  <c r="I23" i="13"/>
  <c r="I24" i="13"/>
  <c r="I25" i="13"/>
  <c r="I26" i="13"/>
  <c r="I27" i="13"/>
  <c r="I28" i="13"/>
  <c r="I29" i="13"/>
  <c r="I30" i="13"/>
  <c r="I31" i="13"/>
  <c r="I32" i="13"/>
  <c r="I33" i="13"/>
  <c r="I34" i="13"/>
  <c r="I35" i="13"/>
  <c r="I36" i="13"/>
  <c r="I37" i="13"/>
  <c r="I38" i="13"/>
  <c r="I39" i="13"/>
  <c r="J22" i="13"/>
  <c r="J23" i="13"/>
  <c r="J24" i="13"/>
  <c r="J25" i="13"/>
  <c r="J26" i="13"/>
  <c r="J27" i="13"/>
  <c r="J28" i="13"/>
  <c r="J29" i="13"/>
  <c r="J30" i="13"/>
  <c r="J31" i="13"/>
  <c r="J32" i="13"/>
  <c r="J33" i="13"/>
  <c r="J34" i="13"/>
  <c r="J35" i="13"/>
  <c r="J36" i="13"/>
  <c r="J37" i="13"/>
  <c r="J38" i="13"/>
  <c r="J39" i="13"/>
  <c r="J21" i="13"/>
  <c r="I2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Kragge Christina, IVös7</author>
  </authors>
  <commentList>
    <comment ref="C20" authorId="0" shapeId="0" xr:uid="{00000000-0006-0000-0000-000001000000}">
      <text>
        <r>
          <rPr>
            <b/>
            <sz val="9"/>
            <color indexed="81"/>
            <rFont val="Tahoma"/>
            <family val="2"/>
          </rPr>
          <t>Littra beror på typ av anläggning:
+HA (omformarstation)</t>
        </r>
        <r>
          <rPr>
            <sz val="9"/>
            <color indexed="81"/>
            <rFont val="Tahoma"/>
            <family val="2"/>
          </rPr>
          <t xml:space="preserve">
</t>
        </r>
        <r>
          <rPr>
            <b/>
            <sz val="9"/>
            <color indexed="81"/>
            <rFont val="Tahoma"/>
            <family val="2"/>
          </rPr>
          <t>+HC (fördelningsstation alt nätstation)</t>
        </r>
      </text>
    </comment>
    <comment ref="E20" authorId="0" shapeId="0" xr:uid="{00000000-0006-0000-0000-000002000000}">
      <text>
        <r>
          <rPr>
            <b/>
            <sz val="9"/>
            <color indexed="81"/>
            <rFont val="Tahoma"/>
            <family val="2"/>
          </rPr>
          <t>Bestyckning av lsp-utrymme</t>
        </r>
        <r>
          <rPr>
            <sz val="9"/>
            <color indexed="81"/>
            <rFont val="Tahoma"/>
            <family val="2"/>
          </rPr>
          <t xml:space="preserve">
</t>
        </r>
      </text>
    </comment>
    <comment ref="F20" authorId="0" shapeId="0" xr:uid="{00000000-0006-0000-0000-000003000000}">
      <text>
        <r>
          <rPr>
            <b/>
            <sz val="9"/>
            <color indexed="81"/>
            <rFont val="Tahoma"/>
            <family val="2"/>
          </rPr>
          <t>Omsättning strömtransformator</t>
        </r>
      </text>
    </comment>
  </commentList>
</comments>
</file>

<file path=xl/sharedStrings.xml><?xml version="1.0" encoding="utf-8"?>
<sst xmlns="http://schemas.openxmlformats.org/spreadsheetml/2006/main" count="497" uniqueCount="392">
  <si>
    <t>Gula kolumner fylls i av entreprenör</t>
  </si>
  <si>
    <t>Gröna kolumner fylls i av levrantören</t>
  </si>
  <si>
    <t>Blåa kolumner fylls i av TrV Logistik</t>
  </si>
  <si>
    <t>Beställning av 16,7 Hz Ställverk från Trafikverket Inköp och Logistik</t>
  </si>
  <si>
    <t>Entreprenör //Namn företag//</t>
  </si>
  <si>
    <t>Beställningsinformation</t>
  </si>
  <si>
    <t>Leverantör</t>
  </si>
  <si>
    <t>Namn person, mejladress och telefonummer</t>
  </si>
  <si>
    <t>Beställningsnummer</t>
  </si>
  <si>
    <t>Projektledare</t>
  </si>
  <si>
    <t>Leveransadress (adress och postnummer)</t>
  </si>
  <si>
    <t>Avtalsnr/Projekt*</t>
  </si>
  <si>
    <t>Telefonnr</t>
  </si>
  <si>
    <t>Namn godsmottagare, mejladress och telefonnummer godsmottagare</t>
  </si>
  <si>
    <t>Kundnummer*</t>
  </si>
  <si>
    <t>Övr. deltagare //Roll//</t>
  </si>
  <si>
    <t>Godsmärkning</t>
  </si>
  <si>
    <t>TRV PL Namn och Tf</t>
  </si>
  <si>
    <t>Önskad leveransdag</t>
  </si>
  <si>
    <t>Lossningstjänst kran och/eller tidslossning</t>
  </si>
  <si>
    <t>Mejladress till mötesdeltagare för klarering</t>
  </si>
  <si>
    <t>Övrig information</t>
  </si>
  <si>
    <t>Klarererad beställning</t>
  </si>
  <si>
    <t>Datum</t>
  </si>
  <si>
    <t>Siemens</t>
  </si>
  <si>
    <t>Trv Logistik</t>
  </si>
  <si>
    <t>Entreprenör</t>
  </si>
  <si>
    <t>Information</t>
  </si>
  <si>
    <t xml:space="preserve">När entreprenör lägger senare sin beställning till Logistik ska kretsschema och ev. skyltlista bifogas.
Kan finnas ev. tillägg och konstruktionstimmar för kommersiellt ansvarig att godkänna innan beställning placeras hos Logistik och senare till Siemens Ska framgå nedan samt i protokoll om innehåll och timmar specificerade.    
   </t>
  </si>
  <si>
    <t>20xx-xx-xx</t>
  </si>
  <si>
    <t>Ja/Nej //Namn//</t>
  </si>
  <si>
    <t xml:space="preserve">Article number is an article from the article card belonging to Product Group A (PG A) or Product Group B (PG B). 
Code A refer to different alternatives which the manufacturer shall install in the low voltage compartment. 
Code B is an explanation to ratio on current transformers. If article is to be equipped with option i.e AGP, then  this article shall be specified as an individual article, item in the orderingform (see column code A,code B). Likevise so shall the article number for the protection relay, LTC, test outlet (RTXP) be specified as separate article,item number in the ordering form (see colum code A, code B).
Code A:
 A = Mimik and push buttoms on the low voltage front.
 B= Mimik and push buttoms in the low voltage compartment together with protection relay plus test switch.
 C= Mimik and push buttoms in the low voltage compartment together with I/O unit. 
 D=  Mimik and push buttoms in the low voltage compartment together with protection relay plus test switch and I/O unit.
Code B:  Ratio for current transformer.
A= 3000/1/1/1
B= 2000/1/1/1 
C) = 1600/1/1/1
D) =1250/1/1/1
E) = 800/1/1/1
F) = 400/1/1/1
N)= No current transformer.
</t>
  </si>
  <si>
    <t>Automatisk ifyllning av gråa fält sker efter att artikelnummer &amp; kod A/B lagts in i kolumn D:F</t>
  </si>
  <si>
    <t>Item</t>
  </si>
  <si>
    <t>Antal</t>
  </si>
  <si>
    <t>Facklittera</t>
  </si>
  <si>
    <t>Artikelnummer</t>
  </si>
  <si>
    <t>Kod A</t>
  </si>
  <si>
    <t>Kod B</t>
  </si>
  <si>
    <t>Övrigt</t>
  </si>
  <si>
    <t>Benämning</t>
  </si>
  <si>
    <t>Bestyckning 
lsp-utrymme</t>
  </si>
  <si>
    <t>Strömtrafo-omsättning</t>
  </si>
  <si>
    <r>
      <rPr>
        <b/>
        <u/>
        <sz val="11"/>
        <color theme="1"/>
        <rFont val="Calibri"/>
        <family val="2"/>
        <scheme val="minor"/>
      </rPr>
      <t>Trafikverket</t>
    </r>
    <r>
      <rPr>
        <sz val="11"/>
        <color theme="1"/>
        <rFont val="Calibri"/>
        <family val="2"/>
        <scheme val="minor"/>
      </rPr>
      <t xml:space="preserve"> ska leverera till ställverksleverantör</t>
    </r>
  </si>
  <si>
    <t>Code A</t>
  </si>
  <si>
    <t>Bestyckning lsp-utrymme</t>
  </si>
  <si>
    <t>Exempel: AGP, LTC, Reläskydd</t>
  </si>
  <si>
    <t>A</t>
  </si>
  <si>
    <t>Mimik and push buttoms on the low voltage front.</t>
  </si>
  <si>
    <t>Art nr</t>
  </si>
  <si>
    <t>Skickas till Adress</t>
  </si>
  <si>
    <t>När?</t>
  </si>
  <si>
    <t>Extra tillägg? Ange summa samt läggas till på formell beställning?</t>
  </si>
  <si>
    <t>B</t>
  </si>
  <si>
    <t>Mimik and push buttoms in the low voltage compartment together with protection relay plus test switch.</t>
  </si>
  <si>
    <t>C</t>
  </si>
  <si>
    <t xml:space="preserve">Mimik and push buttoms in the low voltage compartment together with I/O unit. </t>
  </si>
  <si>
    <t>D</t>
  </si>
  <si>
    <t>Mimik and push buttoms in the low voltage compartment together with protection relay plus test switch and I/O unit.</t>
  </si>
  <si>
    <t>Code B</t>
  </si>
  <si>
    <t>Ratio for current transformer</t>
  </si>
  <si>
    <t>3000/1/1/1</t>
  </si>
  <si>
    <t>2000/1/1/1</t>
  </si>
  <si>
    <t>1600/1/1/1</t>
  </si>
  <si>
    <t>1250/1/1/1</t>
  </si>
  <si>
    <r>
      <rPr>
        <b/>
        <u/>
        <sz val="11"/>
        <color theme="1"/>
        <rFont val="Calibri"/>
        <family val="2"/>
        <scheme val="minor"/>
      </rPr>
      <t>Entreprenör</t>
    </r>
    <r>
      <rPr>
        <sz val="11"/>
        <color theme="1"/>
        <rFont val="Calibri"/>
        <family val="2"/>
        <scheme val="minor"/>
      </rPr>
      <t xml:space="preserve"> ska leverera till ställverksleverantör</t>
    </r>
  </si>
  <si>
    <t>E</t>
  </si>
  <si>
    <t>800/1/1/1</t>
  </si>
  <si>
    <t>Exempel: IO-enheter, kablar, switch eller annat</t>
  </si>
  <si>
    <t>F</t>
  </si>
  <si>
    <t>400/1/1/1</t>
  </si>
  <si>
    <t>N</t>
  </si>
  <si>
    <t xml:space="preserve"> No current transformer.</t>
  </si>
  <si>
    <t>Trafikverkets artikelnummer</t>
  </si>
  <si>
    <t>Artikelbenämning</t>
  </si>
  <si>
    <t>Artikelinformation</t>
  </si>
  <si>
    <t>Leverantörens artikelnummer</t>
  </si>
  <si>
    <t>9831600</t>
  </si>
  <si>
    <t>ink 17 KV med X-skena In=2000 A inklusive effektbrytare</t>
  </si>
  <si>
    <t>LSC2B 25 kA 1s inkl effektbrytare,CT, märkström för H-skena= 2500 A o X skena =1600 A. 
Ställverkfack inklusive kAbel-,brytare-,samlingsskenanslutning och brytare,jordare,CT, lågspänningsutrymme.</t>
  </si>
  <si>
    <t>=KZ01 Var. B1</t>
  </si>
  <si>
    <t>9831601</t>
  </si>
  <si>
    <t>LSC2B 25 kA 1s inkl effektbrytare,CT, märkström för H-skena =3000 A o X-skena =2000 A.
Ställverkfack inklusive kAbel-,brytare-,samlingsskenanslutning och brytare,jordare,CT, lågspänningsutrymme.</t>
  </si>
  <si>
    <t>=KZ01 Var. A1</t>
  </si>
  <si>
    <t>9831602</t>
  </si>
  <si>
    <t>ink 17 KV med X-skena In=1600 A,inklusive effektbrytare</t>
  </si>
  <si>
    <t>LSC2B 25 kA 1s inkl effektbrytare,CT, märkström för H-skena=2500 A o X skena =1600 A. 
Ställverkfack inklusive kAbel-,brytare-,samlingsskenanslutning och brytare,jordare,CT, lågspänningsutrymme.</t>
  </si>
  <si>
    <t>=KZ01 Var. C1</t>
  </si>
  <si>
    <t>9831603</t>
  </si>
  <si>
    <t>ink 17 KV med X-skena In= 1250 A, inklusive effektbrytare</t>
  </si>
  <si>
    <t>LSC2B 25 kA 1s inkl effektbrytare,CT, märkström för H-skena =2500 A o X skena =1600 A. 
Ställverkfack inklusive kAbel-,brytare-,samlingsskenanslutning och brytare,jordare,CT, lågspänningsutrymme.</t>
  </si>
  <si>
    <t>=KZ01 Var. D1</t>
  </si>
  <si>
    <t>9831608</t>
  </si>
  <si>
    <t>Utg linje 17 Kv med X- skena In=1600A, inklusive effektbrytare.</t>
  </si>
  <si>
    <t>LSC2B 25 kA 1s inkl effektbrytare,CT, VT, märkström för H-skena =2500 A o X skena =1600 A. 
Ställverkfack inklusive kAbel-,brytare-,samlingsskenanslutning och brytare,jordare,CT, VT, lågspänningsutrymme.</t>
  </si>
  <si>
    <t>=KZ02 Var. C1</t>
  </si>
  <si>
    <t>9831609</t>
  </si>
  <si>
    <t>Utg linje. 17 kV med  X-skena 1600A, inkusive effektbrytare</t>
  </si>
  <si>
    <t>LSC2B 25 kA 1s inkl effektbrytare,CT, VT,märkström för H-skena =3000 A o X skena =2500 A. 
Ställverkfack inklusive kAbel-,brytare-,samlingsskenanslutning och brytare,jordare,CT, VT, lågspänningsutrymme.</t>
  </si>
  <si>
    <t>=KZ02 Var. A1</t>
  </si>
  <si>
    <t>9831610</t>
  </si>
  <si>
    <t>Utg linje. 17 kV med X skena 1250A, inklusive effektbrytare</t>
  </si>
  <si>
    <t>LSC2B 25 kA 1s inkl effektbrytare,CT,VT märkström för H-skena =2500 A o X skena =1600 A. 
Ställverkfack inklusive kAbel-,brytare-,samlingsskenanslutning och brytare,jordare,CT, VT, lågspänningsutrymme.</t>
  </si>
  <si>
    <t>=KZ02 Var. D1</t>
  </si>
  <si>
    <t>9831611</t>
  </si>
  <si>
    <t>LSC2B 25 kA 1s inkl effektbrytare,CT, VT,märkström för H-skena =3000 A o X skena =2000 A. 
Ställverkfack inklusive kAbel-,brytare-,samlingsskenanslutning och brytare,jordare,CT, VT, lågspänningsutrymme.</t>
  </si>
  <si>
    <t>=KZ02 Var. B1</t>
  </si>
  <si>
    <t>9831612</t>
  </si>
  <si>
    <t>Utg linje 17 kv med X-skena, inklusive X-frånskiljare med In=1600 A</t>
  </si>
  <si>
    <t>LSC2B 25 kA 1s , inklsive frånskiljare, märkström för H-skena =2500 A o X skena =1600 A. 
Ställverkfack inklusive kAbel-,frånskiljare,samlingsskenanslutning , lågspänningsutrymme.</t>
  </si>
  <si>
    <t>=KZ03 Var. C1</t>
  </si>
  <si>
    <t>9831613</t>
  </si>
  <si>
    <t>Utg linje 17 kv med X-skena, inklusive X-frånskiljare med In=2000 A</t>
  </si>
  <si>
    <t>LSC2B 25 kA 1s inkl frånskiljare, märkström för H-skena 3000 A o X skena = 2000 A.
Ställverkfack inklusive kAbel-,frånskiljare,samlingsskenanslutning , lågspänningsutrymme.</t>
  </si>
  <si>
    <t>=KZ03 Var. A1</t>
  </si>
  <si>
    <t>9831614</t>
  </si>
  <si>
    <t>Utg linje 17 kv med X-skena , inklusive X-frånskjare med In=1250 A.</t>
  </si>
  <si>
    <t>LSC2B 25 kA 1s inkl frånskiljare, märkström för H skena = 2500 A o X skena = 1600 A.
Ställverkfack inklusive kAbel-,frånskiljare,samlingsskenanslutning , lågspänningsutrymme.</t>
  </si>
  <si>
    <t>=KZ03 Var. D1</t>
  </si>
  <si>
    <t>9831615</t>
  </si>
  <si>
    <t>Utg linje 17 kv med X-skena 1250A, inklusive X-frånskjare med In=1250 A.</t>
  </si>
  <si>
    <t>LSC2B 25 kA 1s inkl frånskiljare, märkström för H-skena =3000 A o X skena =2000 A.
Ställverkfack inklusive kAbel-,frånskiljare,samlingsskenanslutning, lågspänningsutrymme.</t>
  </si>
  <si>
    <t>=KZ03 Var. B1</t>
  </si>
  <si>
    <t>9831686</t>
  </si>
  <si>
    <t>Sektionerinfack 17 kv med X-skena, inklusive effekbrytare (Från H tilll X skena)</t>
  </si>
  <si>
    <t>LSC2B 25 kA 1s inkl effektbrytare,CT, märkström för H-skena =2500 A o X skena = 1600 A. 
Ställverkfack inklusive kAbel-,brytare-,samlingsskenanslutning och brytare,jordare,CT, VT, lågspänningsutrymme.</t>
  </si>
  <si>
    <t>=KZ054 Var. B1</t>
  </si>
  <si>
    <t>9831687</t>
  </si>
  <si>
    <t>Sektionerinfack 17 kv med X-skena, inklusive effekbrytare (Från H till X skena)</t>
  </si>
  <si>
    <t>LSC2B 25 kA 1s inkl effektbrytare,CT, märkström för H-skena =3000 A o X-skena =2000 A.
Ställverkfack inklusive kAbel-,brytare-,samlingsskenanslutning och brytare,jordare,CT, VT, lågspänningsutrymme.</t>
  </si>
  <si>
    <t>=KZ054 Var. A1</t>
  </si>
  <si>
    <t>9831620</t>
  </si>
  <si>
    <t>Sektionerinfack 17 kv med X-skena, inklusive effekbrytare</t>
  </si>
  <si>
    <t>LSC2B 25 kA 1s inkl effektbrytare, CT, VT, märkström för H-skena =2500 A o X skena = 1600 A. 
Ställverkfack inklusive kAbel-,brytare-,samlingsskenanslutning och brytare,jordare,CT, VT, lågspänningsutrymme.</t>
  </si>
  <si>
    <t>=KZ053 Var. B1</t>
  </si>
  <si>
    <t>9831621</t>
  </si>
  <si>
    <t>Sektioneringsfack 17 kv med X-skena, inklusive effektbrytare</t>
  </si>
  <si>
    <t>LSC2B 25 kA 1s inkl effektbrytare, CT, VT, märkström för H-skena =3000 A o X-skena =2000 A. 
Ställverkfack inklusive kAbel-,brytare-,samlingsskenanslutning och brytare,jordare,CT, VT, lågspänningsutrymme.</t>
  </si>
  <si>
    <t>=KZ053 Var. A1</t>
  </si>
  <si>
    <t>9831640</t>
  </si>
  <si>
    <t>Sektioneringsfack 17 kv med X-skena, inklusive sektioneringsfrånskiljare.</t>
  </si>
  <si>
    <t>LSC2B 25 kA 1s inkl frånskiljare F-Z, VT, märkström för H-skena =2500 A o X skena = 1600 A. 
Ställverkfack inklusive kAbel-,frånskiljar-,samlingsskenanslutning och frånskiljare,jordare, lågspänningsutrymme och VT</t>
  </si>
  <si>
    <t>=KZ04 Var. B1</t>
  </si>
  <si>
    <t>9831641</t>
  </si>
  <si>
    <t>LSC2B 25 kA 1s inkl sektioneringsfrånskiljare, VT, märkström för H-skena =3000 A o X-skena =2000 A. 
Ställverkfack inklusive kAbel-,frånskiljar-,samlingsskenanslutning och frånskiljare,jordare, lågspänningsutrymme och VT</t>
  </si>
  <si>
    <t>=KZ04 Var. A1</t>
  </si>
  <si>
    <t>9831624</t>
  </si>
  <si>
    <t>Stigarsfack 17 kv med X-skena</t>
  </si>
  <si>
    <t>LSC2B 25 kA 1s  märkström för H-skena =2500A, X skena =1600A. 
Ställverkfack inklusive samlingsskenanslutning,lågspänningsutrymme och VT.</t>
  </si>
  <si>
    <t>=KZ052 Var. B1</t>
  </si>
  <si>
    <t>9831625</t>
  </si>
  <si>
    <t>LSC2B 25 kA 1s märkström för H-skena =3000A, X-skena = 2000A. 
Ställverkfack inklusive samlingsskenanslutning,lågspänningsutrymme och VT.</t>
  </si>
  <si>
    <t>=KZ052 Var. A1</t>
  </si>
  <si>
    <t>9831628</t>
  </si>
  <si>
    <t>Mätfack 17 kv med X-skena</t>
  </si>
  <si>
    <t>LSC2B 25 kA 1s inkl VT, märkström för H-skena =2500 A o X skena = 1600 A. 
Ställverkfack inklusive samlingsskenanslutning,lågspänningsutrymme och VT, Jordare</t>
  </si>
  <si>
    <t>=KZ06 Var. B1</t>
  </si>
  <si>
    <t>9831629</t>
  </si>
  <si>
    <t>LSC2B 25 kA 1s inkl VT, märkström för H-skena =3000A o X-skena=2000 A.
Ställverkfack inklusive samlingsskenanslutning,lågspänningsutrymme och VT, Jordare</t>
  </si>
  <si>
    <t>=KZ06 Var. A1</t>
  </si>
  <si>
    <t>9831644</t>
  </si>
  <si>
    <t>Sektioneringsfack 17 kv 2 polig med X-skena, inklusive sektioneringsfrånskiljare.</t>
  </si>
  <si>
    <t>LSC2B 25 kA 1s inkl frånskiljare F-Z, märkström för H-skena =2500 A o X skena = 1600 A.
Ställverkfack inklusive samlingsskenanslutning,lågspänningsutrymme</t>
  </si>
  <si>
    <t>=KZ041 Var. B1</t>
  </si>
  <si>
    <t>9831645</t>
  </si>
  <si>
    <t>LSC2B 25 kA 1s inkl sektioneringsfrånskiljare, märkström för H-skena =3000 A o X-skena =2000 A. 
Ställverkfack inklusive samlingsskenanslutning,lågspänningsutrymme</t>
  </si>
  <si>
    <t>=KZ041 Var. A1</t>
  </si>
  <si>
    <t>Nedan 31.5 kA</t>
  </si>
  <si>
    <t>9831647</t>
  </si>
  <si>
    <t>LSC2B 31,5 kA 1s inkl effektbrytare,CT, märkström för H-skena= 2500 A o X skena =1600 A. 
Ställverkfack inklusive kAbel-,brytare-,samlingsskenanslutning och brytare,jordare,CT, lågspänningsutrymme.</t>
  </si>
  <si>
    <t>=KZ01 Var. B2</t>
  </si>
  <si>
    <t>9831648</t>
  </si>
  <si>
    <t>LSC2B 31.5 kA 1s inkl effektbrytare,CT, märkström för H-skena =3000 A o X-skena =2000 A. 
Ställverkfack inklusive kAbel-,brytare-,samlingsskenanslutning och brytare,jordare,CT, lågspänningsutrymme.</t>
  </si>
  <si>
    <t>=KZ01 Var. A2</t>
  </si>
  <si>
    <t>9831649</t>
  </si>
  <si>
    <t>LSC2B 31.5 kA 1s inkl effektbrytare,CT, märkström för H-skena=2500 A o X skena =1600 A. 
Ställverkfack inklusive kAbel-,brytare-,samlingsskenanslutning och brytare,jordare,CT, lågspänningsutrymme.</t>
  </si>
  <si>
    <t>=KZ01 Var. C2</t>
  </si>
  <si>
    <t>9831650</t>
  </si>
  <si>
    <t>LSC2B 31.5 kA 1s inkl effektbrytare,CT, märkström för H-skena =2500 A o X skena =1600 A. 
Ställverkfack inklusive kAbel-,brytare-,samlingsskenanslutning och brytare,jordare,CT, lågspänningsutrymme.</t>
  </si>
  <si>
    <t>=KZ01 Var. D2</t>
  </si>
  <si>
    <t>9831651</t>
  </si>
  <si>
    <t>LSC2B 31.5 kA 1s inkl effektbrytare,CT, VT, märkström för H-skena =2500 A o X skena =1600 A. 
Ställverkfack inklusive kAbel-,brytare-,samlingsskenanslutning och brytare,jordare,CT, VT, lågspänningsutrymme.</t>
  </si>
  <si>
    <t>=KZ02 Var. C2</t>
  </si>
  <si>
    <t>9831652</t>
  </si>
  <si>
    <t>LSC2B 31.5 kA 1s inkl effektbrytare,CT, VT,märkström för H-skena =3000 A o X skena =2500 A. 
Ställverkfack inklusive kAbel-,brytare-,samlingsskenanslutning och brytare,jordare,CT, VT, lågspänningsutrymme.</t>
  </si>
  <si>
    <t>=KZ02 Var. A2</t>
  </si>
  <si>
    <t>9831653</t>
  </si>
  <si>
    <t>LSC2B 31.5 kA 1s inkl effektbrytare,CT,VT märkström för H-skena =2500 A o X skena =1600 A. 
Ställverkfack inklusive kAbel-,brytare-,samlingsskenanslutning och brytare,jordare,CT, VT, lågspänningsutrymme.</t>
  </si>
  <si>
    <t>=KZ02 Var. D2</t>
  </si>
  <si>
    <t>9831654</t>
  </si>
  <si>
    <t>LSC2B 31.5 kA 1s inkl effektbrytare,CT, VT,märkström för H-skena =3000 A o X skena =2000 A. 
Ställverkfack inklusive kAbel-,brytare-,samlingsskenanslutning och brytare,jordare,CT, VT, lågspänningsutrymme.</t>
  </si>
  <si>
    <t>=KZ02 Var. B2</t>
  </si>
  <si>
    <t>9831655</t>
  </si>
  <si>
    <t>LSC2B 31.5 kA 1s , inklsive frånskiljare, CT,VT märkström för H-skena =2500 A o X skena =1600 A. 
Ställverkfack inklusive kAbel-,frånskiljare,samlingsskenanslutning , lågspänningsutrymme.</t>
  </si>
  <si>
    <t>=KZ03 Var. C2</t>
  </si>
  <si>
    <t>9831656</t>
  </si>
  <si>
    <t>LSC2B 31.5 kA 1s inkl frånskiljare,CT,VT märkström för H-skena 3000 A o X skena = 2000 A. 
Ställverkfack inklusive kAbel-,frånskiljare,samlingsskenanslutning och jordare, VT, lågspänningsutrymme.</t>
  </si>
  <si>
    <t>=KZ03 Var. A2</t>
  </si>
  <si>
    <t>9831657</t>
  </si>
  <si>
    <t>LSC2B 31.5 kA 1s inkl frånskiljare,CT,VT märkström för H skena = 2500 A o X skena = 1600 A. 
Ställverkfack inklusive kAbel-,frånskiljare,samlingsskenanslutning och jordare, VT, lågspänningsutrymme.</t>
  </si>
  <si>
    <t>=KZ03 Var. D2</t>
  </si>
  <si>
    <t>9831658</t>
  </si>
  <si>
    <t>LSC2B 31.5 kA 1s inkl frånskiljare ,CT,VT märkström för H-skena =3000 A o X skena =2000 A. 
Ställverkfack inklusive kAbel-,frånskiljare,samlingsskenanslutning och jordare, VT, lågspänningsutrymme.</t>
  </si>
  <si>
    <t>=KZ03 Var. B2</t>
  </si>
  <si>
    <t>LSC2B 31,5 kA 1s inkl effektbrytare,CT, VT, märkström för H-skena =2500 A o X skena = 1600 A. 
Ställverkfack inklusive kAbel-,brytare-,samlingsskenanslutning och brytare,jordare,CT, VT, lågspänningsutrymme.</t>
  </si>
  <si>
    <t>=KZ054 Var. B2</t>
  </si>
  <si>
    <t>LSC2B 31,5 kA 1s inkl effektbrytare,CT, VT, märkström för H-skena =3000 A o X-skena =2000 A. 
Ställverkfack inklusive kAbel-,brytare-,samlingsskenanslutning och brytare,jordare,CT, VT, lågspänningsutrymme.</t>
  </si>
  <si>
    <t>=KZ054 Var. A2</t>
  </si>
  <si>
    <t>9831659</t>
  </si>
  <si>
    <t>LSC2B 31.5 kA 1s inkl effektbrytare, CT, VT, märkström för H-skena =2500 A o X skena = 1600 A. 
Ställverkfack inklusive kAbel-,brytare-,samlingsskenanslutning och brytare,jordare,CT, VT, lågspänningsutrymme.</t>
  </si>
  <si>
    <t>=KZ053 Var. B2</t>
  </si>
  <si>
    <t>9831660</t>
  </si>
  <si>
    <t>LSC2B 31.5 kA 1s inkl effektbrytare, CT, VT, märkström för H-skena =3000 A o X-skena =2000 A.
Ställverkfack inklusive kAbel-,brytare-,samlingsskenanslutning och brytare,jordare,CT, VT, lågspänningsutrymme.</t>
  </si>
  <si>
    <t>=KZ053 Var. A2</t>
  </si>
  <si>
    <t>9831661</t>
  </si>
  <si>
    <t>LSC2B 31.5 kA 1s inkl frånskiljare F-Z, CT, VT, märkström för H-skena =2500 A o X skena = 1600 A. 
Ställverkfack inklusive kAbel-,frånskiljar-,samlingsskenanslutning och frånskiljare,jordare, lågspänningsutrymme, VT</t>
  </si>
  <si>
    <t>=KZ04 Var. B2</t>
  </si>
  <si>
    <t>9831662</t>
  </si>
  <si>
    <t>LSC2B 31.5 kA 1s inkl sektioneringsfrånskiljare, CT, VT, märkström för H-skena =3000 A o X-skena =2000 A. 
Ställverkfack inklusive kAbel-,frånskiljar-,samlingsskenanslutning och frånskiljare,jordare, lågspänningsutrymme, VT</t>
  </si>
  <si>
    <t>=KZ04 Var. A2</t>
  </si>
  <si>
    <t>9831663</t>
  </si>
  <si>
    <t>LSC2B 31.5 kA 1s  märkström för H-skena =2500A, X skena =1600A. 
Ställverkfack inklusive samlingsskenanslutning,lågspänningsutrymme och VT.</t>
  </si>
  <si>
    <t>=KZ052 Var. B2</t>
  </si>
  <si>
    <t>9831664</t>
  </si>
  <si>
    <t>LSC2B 31. kA 1s märkström för H-skena =3000A, X-skena = 2000A. 
Ställverkfack inklusive samlingsskenanslutning,lågspänningsutrymme och VT.</t>
  </si>
  <si>
    <t>=KZ052 Var. A2</t>
  </si>
  <si>
    <t>9831665</t>
  </si>
  <si>
    <t>LSC2B 31.5 kA 1s inkl VT, märkström för H-skena =2500 A o X skena = 1600 A. 
Ställverkfack inklusive samlingsskenanslutning,lågspänningsutrymme och VT.</t>
  </si>
  <si>
    <t>=KZ06 Var. B2</t>
  </si>
  <si>
    <t>9831666</t>
  </si>
  <si>
    <t>LSC2B 31.5 kA 1s inkl VT, märkström för H-skena =3000A o X-skena=2000 A. 
Ställverkfack inklusive samlingsskenanslutning,lågspänningsutrymme och VT.</t>
  </si>
  <si>
    <t>=KZ06 Var. A2</t>
  </si>
  <si>
    <t>9831667</t>
  </si>
  <si>
    <t>LSC2B 31.5 kA 1s inkl frånskiljare F-Z, märkström för H-skena =2500 A o X skena = 1600 A.
Ställverkfack inklusive kAbel-,frånskiljar-,samlingsskenanslutning och frånskiljare, lågspänningsutrymme.</t>
  </si>
  <si>
    <t>=KZ041 Var. B2</t>
  </si>
  <si>
    <t>9831668</t>
  </si>
  <si>
    <t>LSC2B 31.5 kA 1s inkl sektioneringsfrånskiljare, märkström för H-skena =3000 A o X-skena =2000 A. 
Ställverkfack inklusive kAbel-,frånskiljar-,samlingsskenanslutning och frånskiljare, lågspänningsutrymme.</t>
  </si>
  <si>
    <t>=KZ041 Var. A2</t>
  </si>
  <si>
    <t>9831604</t>
  </si>
  <si>
    <t>ink 17 KV utan X-skena 2000 A, inklusive effektbrytare.</t>
  </si>
  <si>
    <t>LSC2B 25 kA 1s inkl effektbrytare,CT, märkström för H-skena =2500 A. 
Ställverkfack inklusive kAbel-,brytare-,samlingsskenanslutning och brytare,CT, jordare,lågspänningsutrymme.</t>
  </si>
  <si>
    <t>=KZ01a Var. B1</t>
  </si>
  <si>
    <t>9831605</t>
  </si>
  <si>
    <t>LSC2B 25 kA 1s inkl effektbrytare,CT, märkström för H-skena =3000 A. 
Ställverkfack inklusive kAbel-,brytare-,samlingsskenanslutning och brytare,CT, jordare,lågspänningsutrymme.</t>
  </si>
  <si>
    <t>=KZ01a Var. A1</t>
  </si>
  <si>
    <t>9831606</t>
  </si>
  <si>
    <t>ink 17 KV utan X-skena 1600 A, inklusive effektbrytare.</t>
  </si>
  <si>
    <t>=KZ01a Var. C1</t>
  </si>
  <si>
    <t>9831607</t>
  </si>
  <si>
    <t>ink 17 KV utan X-skena 1250 A, inklusive effektbrytare.</t>
  </si>
  <si>
    <t>LSC2B 25 kA 1s inkl effektbrytare,CT märkström för H-skena =2500 A. 
Ställverkfack inklusive kAbel-,brytare-,samlingsskenanslutning och brytare,CT, jordare,lågspänningsutrymme.</t>
  </si>
  <si>
    <t>=KZ01a Var. D1</t>
  </si>
  <si>
    <t>9831616</t>
  </si>
  <si>
    <t>Utg linje 17 kv utan X-skena 1600A, inklusive effektbrytare.</t>
  </si>
  <si>
    <t>LSC2B 25 kA 1s inkl effektbrytare,CT, VT,märkström för H-skena =2500 A. 
Ställverkfack inklusive kAbel-,brytare-,samlingsskenanslutning och brytare,CT,VT, jordare,lågspänningsutrymme.</t>
  </si>
  <si>
    <t>=KZ02a Var. C1</t>
  </si>
  <si>
    <t>9831617</t>
  </si>
  <si>
    <t>LSC2B 25 kA 1s inkl effektbrytare,CT,VT märkström för H-skena =3000 A. 
Ställverkfack inklusive kAbel-,brytare-,samlingsskenanslutning och brytare,CT,VT, jordare,lågspänningsutrymme.</t>
  </si>
  <si>
    <t>=KZ02a Var. A1</t>
  </si>
  <si>
    <t>9831618</t>
  </si>
  <si>
    <t>Utg linje 17 kv utan X-skena 1250A,inklusive effektbrytare</t>
  </si>
  <si>
    <t>LSC2B 25 kA 1s inkl effektbrytare,CT,VT märkström för H-skena =2500 A</t>
  </si>
  <si>
    <t>=KZ02a Var. D1</t>
  </si>
  <si>
    <t>9831619</t>
  </si>
  <si>
    <t>Utg linje 17 kv utan X-skena 1250A, inklusive effektbrytare</t>
  </si>
  <si>
    <t>LSC2B 25 kA 1s inkl effektbrytare,CT, VT,märkström för H-skena =3000 A. 
Ställverkfack inklusive kAbel-,brytare-,samlingsskenanslutning och brytare,CT,VT, jordare,lågspänningsutrymme.</t>
  </si>
  <si>
    <t>=KZ02a Var. B1</t>
  </si>
  <si>
    <t>9831622</t>
  </si>
  <si>
    <t>Sektioneringsfack 17 kv utan X-skena, inklusive effektbrytare.</t>
  </si>
  <si>
    <t>LSC2B 25 kA 1s inkl effektbrytare,CT, VT, märkström för H-skena =2500 A. 
Ställverkfack inklusive kAbel-,brytare-,samlingsskenanslutning och brytare,CT,VT, jordare,lågspänningsutrymme.</t>
  </si>
  <si>
    <t>=KZ053a Var. B1</t>
  </si>
  <si>
    <t>9831623</t>
  </si>
  <si>
    <t>LSC2B 25 kA 1s inkl effektbrytare,CT, VT, märkström för H-skena =3000 A. 
Ställverkfack inklusive kAbel-,brytare-,samlingsskenanslutning och brytare,CT, VT, jordare,lågspänningsutrymme.</t>
  </si>
  <si>
    <t>=KZ053a Var. A1</t>
  </si>
  <si>
    <t>9831642</t>
  </si>
  <si>
    <t>Sektioneringsfack 17 kv utan X-skena, inklusive sektioneringsfrånskiljare.</t>
  </si>
  <si>
    <t>LSC2B 25 kA 1s inkl frånskiljare F-Z, märkström för H-skena =2500 A. 
Ställverkfack inklusive kAbel-,frånskiljar-,samlingsskenanslutning och frånskiljare, jordare,lågspänningsutrymme och VT</t>
  </si>
  <si>
    <t>=KZ04a Var. B1</t>
  </si>
  <si>
    <t>9831643</t>
  </si>
  <si>
    <t>LSC2B 25 kA 1s inkl frånskiljare F-Z, märkström för H-skena =3000 A.
Ställverkfack inklusive kAbel-,frånskiljar-,samlingsskenanslutning och frånskiljare, jordare,lågspänningsutrymme och VT</t>
  </si>
  <si>
    <t>=KZ04a Var. A1</t>
  </si>
  <si>
    <t>9831626</t>
  </si>
  <si>
    <t>Stigarsfack 17 kv utan X-skena</t>
  </si>
  <si>
    <t>LSC2B 25 kA 1s , märkström för H-skena =2500 A.
Ställverkfack inklusive kAbel (skena),samlingsskenanslutning,lågspänningsutrymme.</t>
  </si>
  <si>
    <t>=KZ052a Var. B1</t>
  </si>
  <si>
    <t>9831627</t>
  </si>
  <si>
    <t>LSC2B 25 kA 1s märkström för H-skena =3000 A.
Ställverkfack inklusive kAbel (skena),samlingsskenanslutning,lågspänningsutrymme.</t>
  </si>
  <si>
    <t>=KZ052a Var. A1</t>
  </si>
  <si>
    <t>9831630</t>
  </si>
  <si>
    <t>Mätfack 17 kv utan X-skena</t>
  </si>
  <si>
    <t>LSC2B 25 kA 1s inkl VT, märkström för H-skena =2500 A. 
Ställverkfack inklusive samlingsskenanslutning,lågspänningsutrymme, jordare.</t>
  </si>
  <si>
    <t>=KZ06a Var. B1</t>
  </si>
  <si>
    <t>9831631</t>
  </si>
  <si>
    <t>LSC2B 25 kA 1s inkl VT, märkström för H-skena =3000A. 
Ställverkfack inklusive samlingsskenanslutning,lågspänningsutrymme, jordare.</t>
  </si>
  <si>
    <t>=KZ06a Var. A1</t>
  </si>
  <si>
    <t>9831669</t>
  </si>
  <si>
    <t>LSC2B 31.5 kA 1s inkl effektbrytare,CT, märkström för H-skena =2500 A.
Ställverkfack inklusive kAbel-,brytare-,samlingsskenanslutning och brytare,CT, jordare,lågspänningsutrymme.</t>
  </si>
  <si>
    <t>=KZ01a Var. B2</t>
  </si>
  <si>
    <t>9831670</t>
  </si>
  <si>
    <t>LSC2B 31.5 kA 1s inkl effektbrytare,CT, märkström för H-skena =3000 A. 
Ställverkfack inklusive kAbel-,brytare-,samlingsskenanslutning och brytare,CT, jordare,lågspänningsutrymme.</t>
  </si>
  <si>
    <t>=KZ01a Var. A2</t>
  </si>
  <si>
    <t>9831671</t>
  </si>
  <si>
    <t>LSC2B 31.5 kA 1s inkl effektbrytare,CT, märkström för H-skena =2500 A. 
Ställverkfack inklusive kAbel-,brytare-,samlingsskenanslutning och brytare,CT, jordare,lågspänningsutrymme.</t>
  </si>
  <si>
    <t>=KZ01a Var. C2</t>
  </si>
  <si>
    <t>9831672</t>
  </si>
  <si>
    <t>LSC2B 31.5 kA 1s inkl effektbrytare,CT märkström för H-skena =2500 A. 
Ställverkfack inklusive kAbel-,brytare-,samlingsskenanslutning och brytare,CT, jordare,lågspänningsutrymme.</t>
  </si>
  <si>
    <t>=KZ01a Var. D2</t>
  </si>
  <si>
    <t>9831673</t>
  </si>
  <si>
    <t>LSC2CB 31.5 kA 1s inkl effektbrytare,CT, VT,märkström för H-skena =2500 A. 
Ställverkfack inklusive kAbel-,brytare-,samlingsskenanslutning och brytare,CT,VT, jordare,lågspänningsutrymme.</t>
  </si>
  <si>
    <t>=KZ02a Var. C2</t>
  </si>
  <si>
    <t>9831674</t>
  </si>
  <si>
    <t>LSC2B 31.5 kA 1s inkl effektbrytare,CT,VT märkström för H-skena =3000 A.
Ställverkfack inklusive kAbel-,brytare-,samlingsskenanslutning och brytare,CT,VT, jordare,lågspänningsutrymme.</t>
  </si>
  <si>
    <t>=KZ02a Var. A2</t>
  </si>
  <si>
    <t>9831675</t>
  </si>
  <si>
    <t>LSC2B 31.5 kA 1s inkl effektbrytare,CT,VT märkström för H-skena =2500 A.
Ställverkfack inklusive kAbel-,brytare-,samlingsskenanslutning och brytare,CT,VT, jordare,lågspänningsutrymme.</t>
  </si>
  <si>
    <t>=KZ02a Var. D2</t>
  </si>
  <si>
    <t>9831676</t>
  </si>
  <si>
    <t>LSC2B 31.5 kA 1s inkl effektbrytare,CT, VT,märkström för H-skena =3000 A.
Ställverkfack inklusive kAbel-,brytare-,samlingsskenanslutning och brytare,CT,VT, jordare,lågspänningsutrymme.</t>
  </si>
  <si>
    <t>=KZ02a Var. B2</t>
  </si>
  <si>
    <t>9831677</t>
  </si>
  <si>
    <t>LSC2B 31.5 kA 1s inkl effektbrytare,CT, VT, märkström för H-skena =2500 A.
Ställverkfack inklusive kAbel-,brytare-,samlingsskenanslutning och brytare,CT, VT, jordare,lågspänningsutrymme.</t>
  </si>
  <si>
    <t>=KZ053a Var. B2</t>
  </si>
  <si>
    <t>9831678</t>
  </si>
  <si>
    <t>LSC2B 31.5 kA 1s inkl effektbrytare,CT, VT, märkström för H-skena =3000 A.
Ställverkfack inklusive kAbel-,brytare-,samlingsskenanslutning och brytare,CT, VT, jordare,lågspänningsutrymme.</t>
  </si>
  <si>
    <t>=KZ053a Var. A2</t>
  </si>
  <si>
    <t>9831679</t>
  </si>
  <si>
    <t>LSC2B 31.5 kA 1s inkl frånskiljare F-Z, VT, märkström för H-skena =2500 A.
Ställverkfack inklusive kAbel-,frånskiljar-,samlingsskenanslutning och frånskiljare, jordare,lågspänningsutrymme och VT</t>
  </si>
  <si>
    <t>=KZ04a Var. B2</t>
  </si>
  <si>
    <t>9831680</t>
  </si>
  <si>
    <t>LSC2B 31.5 kA 1s inkl frånskiljare F-Z, VT, märkström för H-skena =3000 A.
Ställverkfack inklusive kAbel-,frånskiljar-,samlingsskenanslutning och frånskiljare, jordare,lågspänningsutrymme och VT</t>
  </si>
  <si>
    <t>=KZ04a Var. A2</t>
  </si>
  <si>
    <t>9831681</t>
  </si>
  <si>
    <t>LSC2B 31.5 kA 1s , märkström för H-skena =2500 A. 
Ställverkfack inklusive kAbel (skena),samlingsskenanslutning,lågspänningsutrymme.</t>
  </si>
  <si>
    <t>=KZ052a Var. B2</t>
  </si>
  <si>
    <t>9831682</t>
  </si>
  <si>
    <t>LSC2B 31.5 kA 1s märkström för H-skena =3000 A.
Ställverkfack inklusive kAbel (skena),samlingsskenanslutning,lågspänningsutrymme.</t>
  </si>
  <si>
    <t>=KZ052a Var. A2</t>
  </si>
  <si>
    <t>9831683</t>
  </si>
  <si>
    <t>LSC2B 31.5 kA 1s inkl VT, märkström för H-skena =2500 A. 
Ställverkfack inklusive samlingsskenanslutning,lågspänningsutrymme, jordare.</t>
  </si>
  <si>
    <t>=KZ06a Var. B2</t>
  </si>
  <si>
    <t>9831684</t>
  </si>
  <si>
    <t>LSC2B 31.5 kA 1s inkl VT, märkström för H-skena =3000A. 
Ställverkfack inklusive samlingsskenanslutning,lågspänningsutrymme, jordare.</t>
  </si>
  <si>
    <t>=KZ06a Var. A2</t>
  </si>
  <si>
    <t>Trafikverkets artikelbenämning</t>
  </si>
  <si>
    <t>Beskrivning</t>
  </si>
  <si>
    <t>Leverantörens artikelbenämning</t>
  </si>
  <si>
    <t>Fylls i av Trafikverket</t>
  </si>
  <si>
    <t>Fylls i av leverantör</t>
  </si>
  <si>
    <t>Ange teknisk beskrivning av artikeln. 
Hamnar i fältet Beskrivning i M3
Max antal tecken 60
Mer än 60=röd text</t>
  </si>
  <si>
    <t>MITVEN</t>
  </si>
  <si>
    <t>Ange M3:s artikelnummer</t>
  </si>
  <si>
    <t>Ange M3:s artikelbenämning</t>
  </si>
  <si>
    <t xml:space="preserve">Ange teknisk beskrivning av artikeln. 
</t>
  </si>
  <si>
    <t>Ange leverantörens artikelbenämning (OBS! 30 tecken långt)</t>
  </si>
  <si>
    <t>Ange leverantörens artikelnummer</t>
  </si>
  <si>
    <t>0440139</t>
  </si>
  <si>
    <t>Armatur SGS 203/150</t>
  </si>
  <si>
    <t>Sliperssats EV-BV50-225/190-1:9 trä växelförbindelse 4,5 m</t>
  </si>
  <si>
    <t>B0440139</t>
  </si>
  <si>
    <t>9885001</t>
  </si>
  <si>
    <t>Kraftelektronik med motstånd monterat parallellt med effektbrytares brytkammar.</t>
  </si>
  <si>
    <t>Kraftelektronik med mostånd monterat parallellt med effektbrytares brytkammar. (AGP)</t>
  </si>
  <si>
    <t>9831690</t>
  </si>
  <si>
    <t>Extra Jordslutare.</t>
  </si>
  <si>
    <t xml:space="preserve">Möjligt att lägga till eller att subtrahera artiklar i produktgrupp A och produkgrupp B. </t>
  </si>
  <si>
    <t>A108</t>
  </si>
  <si>
    <t>9831691</t>
  </si>
  <si>
    <t>Extra VT</t>
  </si>
  <si>
    <t>VT: 17 KV/110 V/110 V</t>
  </si>
  <si>
    <t>A107</t>
  </si>
  <si>
    <t>Tillbehör för ställverksinstallation</t>
  </si>
  <si>
    <t>Tryckavlastningskanal ut från byggnad 1,5 m</t>
  </si>
  <si>
    <t>Option blockerings spole för förregling (elektromekanisk) per utdragbar kassett (endast för manuel nöd operation tillgänglig)</t>
  </si>
  <si>
    <t>Option blockerings spole för förregling  (elektromekanisk) per jordslutare</t>
  </si>
  <si>
    <t>9831692</t>
  </si>
  <si>
    <t>Reservdel: Mekanisk utdragbar kassett med elektriks motor (utan kopplingsapparat, koppar och andra komponeneter)</t>
  </si>
  <si>
    <t>A110</t>
  </si>
  <si>
    <t>9831693</t>
  </si>
  <si>
    <t>Tillkommande för Å skena horisontel med märkström 3000 A</t>
  </si>
  <si>
    <t>A111</t>
  </si>
  <si>
    <t>9831694</t>
  </si>
  <si>
    <t>Tillkommande för Å skena horisontel med märkström 2500 A</t>
  </si>
  <si>
    <t>A112</t>
  </si>
  <si>
    <t>9831695</t>
  </si>
  <si>
    <t>Tillkommande för Å skena vertikal med märkström 2000 A</t>
  </si>
  <si>
    <t>A113</t>
  </si>
  <si>
    <t>9831696</t>
  </si>
  <si>
    <t>Tillkommande för Å skena vertikal med märkström 1600 A</t>
  </si>
  <si>
    <t>A114</t>
  </si>
  <si>
    <t>9831697</t>
  </si>
  <si>
    <t>Tillkommande för Å skena vertikal med märkström 1250 A</t>
  </si>
  <si>
    <t>A115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</si>
</sst>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1"/>
      <name val="Calibri"/>
      <family val="2"/>
      <scheme val="minor"/>
    </font>
    <font>
      <b/>
      <sz val="14"/>
      <name val="Calibri"/>
      <family val="2"/>
      <scheme val="minor"/>
    </font>
    <font>
      <sz val="11"/>
      <name val="Calibri"/>
      <family val="2"/>
      <scheme val="minor"/>
    </font>
    <font>
      <sz val="10"/>
      <name val="Calibri"/>
      <family val="2"/>
      <scheme val="minor"/>
    </font>
    <font>
      <sz val="10"/>
      <color theme="1"/>
      <name val="Calibri"/>
      <family val="2"/>
      <scheme val="minor"/>
    </font>
    <font>
      <sz val="10"/>
      <name val="Arial"/>
      <family val="2"/>
    </font>
    <font>
      <sz val="10"/>
      <name val="Arial"/>
      <family val="2"/>
    </font>
    <font>
      <b/>
      <sz val="12"/>
      <name val="Arial"/>
      <family val="2"/>
    </font>
    <font>
      <b/>
      <sz val="10"/>
      <name val="Arial"/>
      <family val="2"/>
    </font>
    <font>
      <b/>
      <sz val="9"/>
      <color indexed="81"/>
      <name val="Tahoma"/>
      <family val="2"/>
    </font>
    <font>
      <i/>
      <sz val="11"/>
      <color theme="1"/>
      <name val="Calibri"/>
      <family val="2"/>
      <scheme val="minor"/>
    </font>
    <font>
      <i/>
      <sz val="11"/>
      <name val="Calibri"/>
      <family val="2"/>
      <scheme val="minor"/>
    </font>
    <font>
      <sz val="9"/>
      <color indexed="81"/>
      <name val="Tahoma"/>
      <family val="2"/>
    </font>
    <font>
      <b/>
      <sz val="11"/>
      <color theme="0"/>
      <name val="Calibri"/>
      <family val="2"/>
      <scheme val="minor"/>
    </font>
    <font>
      <b/>
      <u/>
      <sz val="11"/>
      <color theme="1"/>
      <name val="Calibri"/>
      <family val="2"/>
      <scheme val="minor"/>
    </font>
    <font>
      <b/>
      <i/>
      <sz val="11"/>
      <color theme="1"/>
      <name val="Calibri"/>
      <family val="2"/>
      <scheme val="minor"/>
    </font>
    <font>
      <i/>
      <sz val="10"/>
      <color theme="1"/>
      <name val="Calibri"/>
      <family val="2"/>
      <scheme val="minor"/>
    </font>
  </fonts>
  <fills count="13">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FFF00"/>
        <bgColor theme="4" tint="0.79998168889431442"/>
      </patternFill>
    </fill>
    <fill>
      <patternFill patternType="solid">
        <fgColor theme="6" tint="0.79998168889431442"/>
        <bgColor indexed="64"/>
      </patternFill>
    </fill>
  </fills>
  <borders count="45">
    <border>
      <left/>
      <right/>
      <top/>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medium">
        <color indexed="64"/>
      </top>
      <bottom/>
      <diagonal/>
    </border>
    <border>
      <left style="hair">
        <color indexed="64"/>
      </left>
      <right style="hair">
        <color indexed="64"/>
      </right>
      <top style="medium">
        <color indexed="64"/>
      </top>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auto="1"/>
      </bottom>
      <diagonal/>
    </border>
  </borders>
  <cellStyleXfs count="2">
    <xf numFmtId="0" fontId="0" fillId="0" borderId="0"/>
    <xf numFmtId="0" fontId="7" fillId="0" borderId="0"/>
  </cellStyleXfs>
  <cellXfs count="145">
    <xf numFmtId="0" fontId="0" fillId="0" borderId="0" xfId="0"/>
    <xf numFmtId="0" fontId="0" fillId="0" borderId="2" xfId="0" applyBorder="1"/>
    <xf numFmtId="49" fontId="0" fillId="0" borderId="2" xfId="0" applyNumberFormat="1" applyBorder="1" applyProtection="1">
      <protection locked="0"/>
    </xf>
    <xf numFmtId="0" fontId="0" fillId="0" borderId="3" xfId="0" quotePrefix="1" applyBorder="1"/>
    <xf numFmtId="0" fontId="2" fillId="3" borderId="4" xfId="0" applyFont="1" applyFill="1" applyBorder="1" applyAlignment="1">
      <alignment horizontal="left" wrapText="1"/>
    </xf>
    <xf numFmtId="0" fontId="2" fillId="2" borderId="4" xfId="0" applyFont="1" applyFill="1" applyBorder="1" applyAlignment="1">
      <alignment horizontal="left" wrapText="1"/>
    </xf>
    <xf numFmtId="0" fontId="4" fillId="3" borderId="5" xfId="0" applyFont="1" applyFill="1" applyBorder="1" applyAlignment="1">
      <alignment horizontal="left"/>
    </xf>
    <xf numFmtId="0" fontId="4" fillId="2" borderId="6" xfId="0" applyFont="1" applyFill="1" applyBorder="1" applyAlignment="1">
      <alignment horizontal="left"/>
    </xf>
    <xf numFmtId="0" fontId="4" fillId="3" borderId="7" xfId="0" applyFont="1" applyFill="1" applyBorder="1" applyAlignment="1">
      <alignment horizontal="left"/>
    </xf>
    <xf numFmtId="0" fontId="4" fillId="3" borderId="8" xfId="0" applyFont="1" applyFill="1" applyBorder="1" applyAlignment="1">
      <alignment horizontal="left"/>
    </xf>
    <xf numFmtId="0" fontId="4" fillId="2" borderId="10" xfId="0" applyFont="1" applyFill="1" applyBorder="1" applyAlignment="1">
      <alignment horizontal="left"/>
    </xf>
    <xf numFmtId="0" fontId="4" fillId="2" borderId="11" xfId="0" applyFont="1" applyFill="1" applyBorder="1" applyAlignment="1">
      <alignment horizontal="left" wrapText="1"/>
    </xf>
    <xf numFmtId="49" fontId="4" fillId="2" borderId="13" xfId="0" applyNumberFormat="1" applyFont="1" applyFill="1" applyBorder="1" applyAlignment="1">
      <alignment wrapText="1"/>
    </xf>
    <xf numFmtId="0" fontId="0" fillId="0" borderId="2" xfId="0" applyBorder="1" applyAlignment="1">
      <alignment wrapText="1"/>
    </xf>
    <xf numFmtId="0" fontId="4" fillId="3" borderId="11" xfId="0" applyFont="1" applyFill="1" applyBorder="1" applyAlignment="1">
      <alignment horizontal="left" wrapText="1"/>
    </xf>
    <xf numFmtId="49" fontId="4" fillId="3" borderId="13" xfId="0" applyNumberFormat="1" applyFont="1" applyFill="1" applyBorder="1" applyAlignment="1">
      <alignment wrapText="1"/>
    </xf>
    <xf numFmtId="49" fontId="0" fillId="0" borderId="14" xfId="0" applyNumberFormat="1" applyBorder="1" applyProtection="1">
      <protection locked="0"/>
    </xf>
    <xf numFmtId="0" fontId="5" fillId="3" borderId="9" xfId="0" applyFont="1" applyFill="1" applyBorder="1" applyAlignment="1">
      <alignment horizontal="left" wrapText="1"/>
    </xf>
    <xf numFmtId="0" fontId="0" fillId="0" borderId="15" xfId="0" applyBorder="1"/>
    <xf numFmtId="0" fontId="0" fillId="4" borderId="2" xfId="0" applyFill="1" applyBorder="1" applyAlignment="1">
      <alignment wrapText="1"/>
    </xf>
    <xf numFmtId="49" fontId="3" fillId="0" borderId="2" xfId="0" applyNumberFormat="1" applyFont="1" applyBorder="1" applyAlignment="1" applyProtection="1">
      <alignment wrapText="1"/>
      <protection locked="0"/>
    </xf>
    <xf numFmtId="0" fontId="0" fillId="0" borderId="0" xfId="0" applyAlignment="1">
      <alignment wrapText="1"/>
    </xf>
    <xf numFmtId="0" fontId="1" fillId="0" borderId="0" xfId="0" applyFont="1" applyAlignment="1">
      <alignment vertical="center" wrapText="1"/>
    </xf>
    <xf numFmtId="0" fontId="0" fillId="4" borderId="21" xfId="0" applyFill="1" applyBorder="1"/>
    <xf numFmtId="0" fontId="0" fillId="4" borderId="22" xfId="0" applyFill="1" applyBorder="1"/>
    <xf numFmtId="0" fontId="0" fillId="4" borderId="23" xfId="0" applyFill="1" applyBorder="1"/>
    <xf numFmtId="0" fontId="0" fillId="5" borderId="21" xfId="0" applyFill="1" applyBorder="1"/>
    <xf numFmtId="0" fontId="0" fillId="5" borderId="22" xfId="0" applyFill="1" applyBorder="1"/>
    <xf numFmtId="0" fontId="0" fillId="5" borderId="23" xfId="0" applyFill="1" applyBorder="1" applyAlignment="1">
      <alignment wrapText="1"/>
    </xf>
    <xf numFmtId="0" fontId="0" fillId="3" borderId="0" xfId="0" applyFill="1"/>
    <xf numFmtId="0" fontId="1" fillId="3" borderId="18" xfId="0" applyFont="1" applyFill="1" applyBorder="1" applyAlignment="1">
      <alignment vertical="center"/>
    </xf>
    <xf numFmtId="0" fontId="1" fillId="3" borderId="2" xfId="0" applyFont="1" applyFill="1" applyBorder="1"/>
    <xf numFmtId="0" fontId="0" fillId="5" borderId="2" xfId="0" applyFill="1" applyBorder="1"/>
    <xf numFmtId="0" fontId="0" fillId="3" borderId="2" xfId="0" applyFill="1" applyBorder="1"/>
    <xf numFmtId="0" fontId="0" fillId="3" borderId="12" xfId="0" applyFill="1" applyBorder="1" applyAlignment="1">
      <alignment horizontal="center" wrapText="1"/>
    </xf>
    <xf numFmtId="0" fontId="0" fillId="3" borderId="12" xfId="0" applyFill="1" applyBorder="1" applyAlignment="1">
      <alignment horizontal="center"/>
    </xf>
    <xf numFmtId="0" fontId="0" fillId="3" borderId="25" xfId="0" applyFill="1" applyBorder="1" applyAlignment="1">
      <alignment horizontal="center"/>
    </xf>
    <xf numFmtId="0" fontId="0" fillId="7" borderId="20" xfId="0" applyFill="1" applyBorder="1" applyAlignment="1">
      <alignment horizontal="center" vertical="center"/>
    </xf>
    <xf numFmtId="0" fontId="0" fillId="0" borderId="1" xfId="0" applyBorder="1" applyAlignment="1">
      <alignment horizontal="center"/>
    </xf>
    <xf numFmtId="0" fontId="0" fillId="0" borderId="17" xfId="0" applyBorder="1" applyAlignment="1">
      <alignment horizontal="center"/>
    </xf>
    <xf numFmtId="49" fontId="0" fillId="0" borderId="2" xfId="0" applyNumberFormat="1" applyBorder="1"/>
    <xf numFmtId="0" fontId="11" fillId="8" borderId="18" xfId="0" applyFont="1" applyFill="1" applyBorder="1" applyAlignment="1">
      <alignment wrapText="1"/>
    </xf>
    <xf numFmtId="1" fontId="0" fillId="0" borderId="2" xfId="0" applyNumberFormat="1" applyBorder="1" applyAlignment="1">
      <alignment horizontal="left"/>
    </xf>
    <xf numFmtId="0" fontId="0" fillId="0" borderId="36" xfId="0" applyBorder="1"/>
    <xf numFmtId="0" fontId="9" fillId="3" borderId="18" xfId="0" applyFont="1" applyFill="1" applyBorder="1" applyAlignment="1">
      <alignment vertical="center"/>
    </xf>
    <xf numFmtId="0" fontId="0" fillId="10" borderId="2" xfId="0" applyFill="1" applyBorder="1" applyAlignment="1">
      <alignment horizontal="center" vertical="center"/>
    </xf>
    <xf numFmtId="0" fontId="0" fillId="10" borderId="2" xfId="0" applyFill="1" applyBorder="1" applyAlignment="1">
      <alignment horizontal="center" vertical="center" wrapText="1"/>
    </xf>
    <xf numFmtId="0" fontId="0" fillId="0" borderId="2" xfId="0" applyBorder="1" applyAlignment="1">
      <alignment horizontal="center" vertical="center"/>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xf>
    <xf numFmtId="0" fontId="3" fillId="0" borderId="15" xfId="0" applyFont="1" applyBorder="1" applyAlignment="1">
      <alignment horizontal="center" vertical="center" wrapText="1"/>
    </xf>
    <xf numFmtId="0" fontId="0" fillId="0" borderId="15" xfId="0" applyBorder="1" applyAlignment="1">
      <alignment horizontal="center" vertical="center" wrapText="1"/>
    </xf>
    <xf numFmtId="0" fontId="0" fillId="10" borderId="36" xfId="0" applyFill="1" applyBorder="1" applyAlignment="1">
      <alignment horizontal="center" vertical="center"/>
    </xf>
    <xf numFmtId="0" fontId="0" fillId="10" borderId="36" xfId="0" applyFill="1" applyBorder="1" applyAlignment="1">
      <alignment horizontal="center" vertical="center" wrapText="1"/>
    </xf>
    <xf numFmtId="0" fontId="14" fillId="9" borderId="2" xfId="0" applyFont="1" applyFill="1" applyBorder="1" applyAlignment="1">
      <alignment horizontal="center" vertical="center" wrapText="1"/>
    </xf>
    <xf numFmtId="0" fontId="0" fillId="7" borderId="32" xfId="0" applyFill="1" applyBorder="1"/>
    <xf numFmtId="0" fontId="0" fillId="7" borderId="32" xfId="0" applyFill="1" applyBorder="1" applyAlignment="1">
      <alignment wrapText="1"/>
    </xf>
    <xf numFmtId="0" fontId="0" fillId="0" borderId="32" xfId="0" applyBorder="1"/>
    <xf numFmtId="0" fontId="11" fillId="0" borderId="2" xfId="0" applyFont="1" applyBorder="1" applyAlignment="1">
      <alignment wrapText="1"/>
    </xf>
    <xf numFmtId="0" fontId="12" fillId="0" borderId="2" xfId="0" applyFont="1" applyBorder="1" applyAlignment="1">
      <alignment wrapText="1"/>
    </xf>
    <xf numFmtId="0" fontId="1" fillId="0" borderId="1" xfId="0" applyFont="1" applyBorder="1" applyAlignment="1">
      <alignment horizontal="center"/>
    </xf>
    <xf numFmtId="0" fontId="16" fillId="8" borderId="18" xfId="0" applyFont="1" applyFill="1" applyBorder="1"/>
    <xf numFmtId="0" fontId="16" fillId="8" borderId="2" xfId="0" applyFont="1" applyFill="1" applyBorder="1"/>
    <xf numFmtId="0" fontId="0" fillId="0" borderId="40" xfId="0" applyBorder="1"/>
    <xf numFmtId="0" fontId="0" fillId="0" borderId="41" xfId="0" applyBorder="1"/>
    <xf numFmtId="0" fontId="0" fillId="0" borderId="42" xfId="0" applyBorder="1"/>
    <xf numFmtId="0" fontId="0" fillId="0" borderId="43" xfId="0" applyBorder="1"/>
    <xf numFmtId="0" fontId="1" fillId="7" borderId="38" xfId="0" applyFont="1" applyFill="1" applyBorder="1"/>
    <xf numFmtId="0" fontId="1" fillId="7" borderId="39" xfId="0" applyFont="1" applyFill="1" applyBorder="1"/>
    <xf numFmtId="0" fontId="1" fillId="4" borderId="17" xfId="0" applyFont="1" applyFill="1" applyBorder="1" applyAlignment="1">
      <alignment horizontal="center"/>
    </xf>
    <xf numFmtId="0" fontId="1" fillId="4" borderId="2" xfId="0" applyFont="1" applyFill="1" applyBorder="1"/>
    <xf numFmtId="0" fontId="16" fillId="4" borderId="2" xfId="0" applyFont="1" applyFill="1" applyBorder="1"/>
    <xf numFmtId="0" fontId="0" fillId="0" borderId="0" xfId="0" applyAlignment="1">
      <alignment vertical="top" wrapText="1"/>
    </xf>
    <xf numFmtId="0" fontId="0" fillId="0" borderId="0" xfId="0" applyAlignment="1">
      <alignment horizontal="center" vertical="center"/>
    </xf>
    <xf numFmtId="0" fontId="0" fillId="0" borderId="41" xfId="0" applyBorder="1" applyAlignment="1">
      <alignment wrapText="1"/>
    </xf>
    <xf numFmtId="0" fontId="0" fillId="0" borderId="43" xfId="0" applyBorder="1" applyAlignment="1">
      <alignment wrapText="1"/>
    </xf>
    <xf numFmtId="0" fontId="0" fillId="0" borderId="19" xfId="0" applyBorder="1" applyAlignment="1">
      <alignment vertical="top" wrapText="1"/>
    </xf>
    <xf numFmtId="0" fontId="0" fillId="0" borderId="34" xfId="0" applyBorder="1" applyAlignment="1">
      <alignment vertical="top"/>
    </xf>
    <xf numFmtId="0" fontId="0" fillId="0" borderId="35" xfId="0" applyBorder="1" applyAlignment="1">
      <alignment vertical="top"/>
    </xf>
    <xf numFmtId="0" fontId="1" fillId="3" borderId="2" xfId="0" applyFont="1" applyFill="1" applyBorder="1" applyAlignment="1">
      <alignment horizontal="left" vertical="center"/>
    </xf>
    <xf numFmtId="0" fontId="1" fillId="3" borderId="18" xfId="0" applyFont="1" applyFill="1" applyBorder="1" applyAlignment="1">
      <alignment horizontal="left" vertical="center"/>
    </xf>
    <xf numFmtId="0" fontId="9" fillId="3" borderId="2" xfId="0" applyFont="1" applyFill="1" applyBorder="1" applyAlignment="1">
      <alignment vertical="center"/>
    </xf>
    <xf numFmtId="0" fontId="0" fillId="0" borderId="2" xfId="0" applyBorder="1" applyAlignment="1">
      <alignment vertical="center"/>
    </xf>
    <xf numFmtId="49" fontId="6" fillId="3" borderId="2" xfId="0" applyNumberFormat="1" applyFont="1" applyFill="1" applyBorder="1" applyAlignment="1">
      <alignment horizontal="left" vertical="center"/>
    </xf>
    <xf numFmtId="49" fontId="0" fillId="0" borderId="2" xfId="0" applyNumberFormat="1" applyBorder="1" applyAlignment="1">
      <alignment horizontal="left" vertical="center"/>
    </xf>
    <xf numFmtId="0" fontId="9" fillId="3" borderId="18" xfId="0" applyFont="1" applyFill="1" applyBorder="1" applyAlignment="1">
      <alignment vertical="center"/>
    </xf>
    <xf numFmtId="0" fontId="9" fillId="3" borderId="16" xfId="0" applyFont="1" applyFill="1" applyBorder="1" applyAlignment="1">
      <alignment vertical="center"/>
    </xf>
    <xf numFmtId="0" fontId="9" fillId="3" borderId="17" xfId="0" applyFont="1" applyFill="1" applyBorder="1" applyAlignment="1">
      <alignment vertical="center"/>
    </xf>
    <xf numFmtId="0" fontId="0" fillId="3" borderId="26" xfId="0" applyFill="1" applyBorder="1" applyAlignment="1">
      <alignment vertical="top" wrapText="1"/>
    </xf>
    <xf numFmtId="0" fontId="0" fillId="3" borderId="27" xfId="0" applyFill="1" applyBorder="1" applyAlignment="1">
      <alignment vertical="top" wrapText="1"/>
    </xf>
    <xf numFmtId="0" fontId="0" fillId="3" borderId="29" xfId="0" applyFill="1" applyBorder="1" applyAlignment="1">
      <alignment vertical="top" wrapText="1"/>
    </xf>
    <xf numFmtId="0" fontId="0" fillId="3" borderId="2" xfId="0" applyFill="1"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6" borderId="27" xfId="0" applyFill="1" applyBorder="1" applyAlignment="1">
      <alignment horizontal="center" vertical="center"/>
    </xf>
    <xf numFmtId="0" fontId="0" fillId="6" borderId="2" xfId="0" applyFill="1" applyBorder="1" applyAlignment="1">
      <alignment horizontal="center" vertical="center"/>
    </xf>
    <xf numFmtId="0" fontId="0" fillId="0" borderId="32" xfId="0" applyBorder="1" applyAlignment="1">
      <alignment horizontal="center" vertical="center"/>
    </xf>
    <xf numFmtId="49" fontId="6" fillId="4" borderId="2" xfId="0" applyNumberFormat="1" applyFont="1" applyFill="1" applyBorder="1" applyAlignment="1">
      <alignment horizontal="left" vertical="center"/>
    </xf>
    <xf numFmtId="49" fontId="0" fillId="4" borderId="2" xfId="0" applyNumberFormat="1" applyFill="1" applyBorder="1" applyAlignment="1">
      <alignment horizontal="left" vertical="center"/>
    </xf>
    <xf numFmtId="0" fontId="0" fillId="6" borderId="28" xfId="0" applyFill="1" applyBorder="1" applyAlignment="1">
      <alignment horizontal="center" vertical="center"/>
    </xf>
    <xf numFmtId="0" fontId="0" fillId="6" borderId="30" xfId="0" applyFill="1" applyBorder="1" applyAlignment="1">
      <alignment horizontal="center" vertical="center"/>
    </xf>
    <xf numFmtId="0" fontId="0" fillId="0" borderId="33" xfId="0" applyBorder="1" applyAlignment="1">
      <alignment horizontal="center" vertical="center"/>
    </xf>
    <xf numFmtId="0" fontId="8" fillId="3" borderId="2" xfId="0" applyFont="1" applyFill="1" applyBorder="1" applyAlignment="1">
      <alignment horizontal="center" vertical="center"/>
    </xf>
    <xf numFmtId="0" fontId="0" fillId="0" borderId="2" xfId="0" applyBorder="1" applyAlignment="1">
      <alignment horizontal="center" vertical="center"/>
    </xf>
    <xf numFmtId="0" fontId="6" fillId="4" borderId="2" xfId="0" applyFont="1" applyFill="1" applyBorder="1" applyAlignment="1">
      <alignment horizontal="left" vertical="center"/>
    </xf>
    <xf numFmtId="0" fontId="0" fillId="4" borderId="2" xfId="0" applyFill="1" applyBorder="1" applyAlignment="1">
      <alignment horizontal="left" vertical="center"/>
    </xf>
    <xf numFmtId="0" fontId="1" fillId="4" borderId="2" xfId="0" applyFont="1" applyFill="1" applyBorder="1" applyAlignment="1">
      <alignment horizontal="left" vertical="center"/>
    </xf>
    <xf numFmtId="0" fontId="1" fillId="4" borderId="18" xfId="0" applyFont="1" applyFill="1" applyBorder="1" applyAlignment="1">
      <alignment horizontal="left" vertical="center"/>
    </xf>
    <xf numFmtId="0" fontId="8" fillId="4" borderId="2" xfId="0" applyFont="1" applyFill="1" applyBorder="1" applyAlignment="1">
      <alignment horizontal="left" vertical="center"/>
    </xf>
    <xf numFmtId="0" fontId="8" fillId="4" borderId="18" xfId="0" applyFont="1" applyFill="1" applyBorder="1" applyAlignment="1">
      <alignment horizontal="left" vertical="center"/>
    </xf>
    <xf numFmtId="0" fontId="17" fillId="12" borderId="44" xfId="0" applyFont="1" applyFill="1" applyBorder="1" applyAlignment="1">
      <alignment horizontal="center"/>
    </xf>
    <xf numFmtId="0" fontId="8" fillId="3" borderId="18" xfId="0" applyFont="1" applyFill="1" applyBorder="1" applyAlignment="1">
      <alignment horizontal="center" vertical="center"/>
    </xf>
    <xf numFmtId="0" fontId="8" fillId="3" borderId="16" xfId="0" applyFont="1" applyFill="1" applyBorder="1" applyAlignment="1">
      <alignment horizontal="center" vertical="center"/>
    </xf>
    <xf numFmtId="0" fontId="8" fillId="4" borderId="2" xfId="0" applyFont="1" applyFill="1" applyBorder="1" applyAlignment="1">
      <alignment horizontal="center" vertical="center"/>
    </xf>
    <xf numFmtId="0" fontId="0" fillId="4" borderId="2"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9" fillId="4" borderId="2" xfId="0" applyFont="1" applyFill="1" applyBorder="1" applyAlignment="1">
      <alignment horizontal="left" vertical="center"/>
    </xf>
    <xf numFmtId="0" fontId="9" fillId="4" borderId="18" xfId="0" applyFont="1" applyFill="1" applyBorder="1" applyAlignment="1">
      <alignment horizontal="left" vertical="center"/>
    </xf>
    <xf numFmtId="0" fontId="15" fillId="11" borderId="21" xfId="0" applyFont="1" applyFill="1" applyBorder="1" applyAlignment="1">
      <alignment horizontal="center" vertical="center" wrapText="1"/>
    </xf>
    <xf numFmtId="0" fontId="15" fillId="0" borderId="22" xfId="0" applyFont="1" applyBorder="1" applyAlignment="1">
      <alignment horizontal="center" vertical="center"/>
    </xf>
    <xf numFmtId="0" fontId="0" fillId="0" borderId="23" xfId="0" applyBorder="1" applyAlignment="1">
      <alignment horizontal="center" vertical="center"/>
    </xf>
    <xf numFmtId="0" fontId="0" fillId="6" borderId="21" xfId="0" applyFill="1" applyBorder="1" applyAlignment="1"/>
    <xf numFmtId="0" fontId="0" fillId="6" borderId="23" xfId="0" applyFill="1" applyBorder="1" applyAlignment="1"/>
    <xf numFmtId="0" fontId="0" fillId="3" borderId="24" xfId="0" applyFill="1" applyBorder="1" applyAlignment="1"/>
    <xf numFmtId="0" fontId="0" fillId="3" borderId="12" xfId="0" applyFill="1" applyBorder="1" applyAlignment="1"/>
    <xf numFmtId="0" fontId="0" fillId="7" borderId="26" xfId="0" applyFill="1" applyBorder="1" applyAlignment="1"/>
    <xf numFmtId="0" fontId="0" fillId="7" borderId="27" xfId="0" applyFill="1" applyBorder="1" applyAlignment="1"/>
    <xf numFmtId="0" fontId="0" fillId="0" borderId="27" xfId="0" applyBorder="1" applyAlignment="1"/>
    <xf numFmtId="0" fontId="0" fillId="0" borderId="28" xfId="0" applyBorder="1" applyAlignment="1"/>
    <xf numFmtId="0" fontId="0" fillId="7" borderId="29" xfId="0" applyFill="1" applyBorder="1" applyAlignment="1"/>
    <xf numFmtId="0" fontId="0" fillId="7" borderId="2" xfId="0" applyFill="1" applyBorder="1" applyAlignment="1"/>
    <xf numFmtId="0" fontId="0" fillId="0" borderId="2" xfId="0" applyBorder="1" applyAlignment="1"/>
    <xf numFmtId="0" fontId="0" fillId="0" borderId="30" xfId="0" applyBorder="1" applyAlignment="1"/>
    <xf numFmtId="0" fontId="0" fillId="7" borderId="31" xfId="0" applyFill="1" applyBorder="1" applyAlignment="1"/>
    <xf numFmtId="0" fontId="0" fillId="7" borderId="32" xfId="0" applyFill="1" applyBorder="1" applyAlignment="1"/>
    <xf numFmtId="0" fontId="0" fillId="0" borderId="37" xfId="0" applyBorder="1" applyAlignment="1"/>
    <xf numFmtId="0" fontId="0" fillId="0" borderId="36" xfId="0" applyBorder="1" applyAlignment="1"/>
    <xf numFmtId="0" fontId="0" fillId="0" borderId="29" xfId="0" applyBorder="1" applyAlignment="1"/>
    <xf numFmtId="0" fontId="0" fillId="0" borderId="31" xfId="0" applyBorder="1" applyAlignment="1"/>
    <xf numFmtId="0" fontId="0" fillId="0" borderId="32" xfId="0" applyBorder="1" applyAlignment="1"/>
    <xf numFmtId="0" fontId="0" fillId="7" borderId="28" xfId="0" applyFill="1" applyBorder="1" applyAlignment="1"/>
    <xf numFmtId="0" fontId="0" fillId="7" borderId="30" xfId="0" applyFill="1" applyBorder="1" applyAlignment="1"/>
    <xf numFmtId="0" fontId="0" fillId="0" borderId="23" xfId="0" applyBorder="1" applyAlignmen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3"/>
  <sheetViews>
    <sheetView tabSelected="1" topLeftCell="A34" zoomScale="80" zoomScaleNormal="80" workbookViewId="0" xr3:uid="{AEA406A1-0E4B-5B11-9CD5-51D6E497D94C}">
      <selection activeCell="K31" sqref="K31"/>
    </sheetView>
  </sheetViews>
  <sheetFormatPr defaultRowHeight="15"/>
  <cols>
    <col min="2" max="2" width="19.5703125" customWidth="1"/>
    <col min="3" max="3" width="26.5703125" bestFit="1" customWidth="1"/>
    <col min="4" max="4" width="35.85546875" bestFit="1" customWidth="1"/>
    <col min="5" max="6" width="7.140625" bestFit="1" customWidth="1"/>
    <col min="7" max="7" width="29.140625" style="21" customWidth="1"/>
    <col min="8" max="8" width="33.85546875" customWidth="1"/>
    <col min="9" max="9" width="27" customWidth="1"/>
    <col min="10" max="10" width="56.140625" customWidth="1"/>
    <col min="11" max="11" width="25.85546875" customWidth="1"/>
    <col min="12" max="12" width="68.140625" customWidth="1"/>
  </cols>
  <sheetData>
    <row r="1" spans="1:12" ht="15.75" thickBot="1">
      <c r="A1" s="23" t="s">
        <v>0</v>
      </c>
      <c r="B1" s="24"/>
      <c r="C1" s="25"/>
      <c r="D1" s="26" t="s">
        <v>1</v>
      </c>
      <c r="E1" s="27"/>
      <c r="F1" s="27"/>
      <c r="G1" s="28"/>
      <c r="H1" s="123" t="s">
        <v>2</v>
      </c>
      <c r="I1" s="124"/>
    </row>
    <row r="2" spans="1:12" ht="15.75">
      <c r="A2" s="112" t="s">
        <v>3</v>
      </c>
      <c r="B2" s="113"/>
      <c r="C2" s="113"/>
      <c r="D2" s="113"/>
      <c r="E2" s="113"/>
      <c r="F2" s="113"/>
      <c r="G2" s="113"/>
      <c r="H2" s="113"/>
      <c r="I2" s="113"/>
      <c r="J2" s="113"/>
      <c r="K2" s="29"/>
      <c r="L2" s="29"/>
    </row>
    <row r="3" spans="1:12" ht="15.75">
      <c r="A3" s="114" t="s">
        <v>4</v>
      </c>
      <c r="B3" s="115"/>
      <c r="C3" s="115"/>
      <c r="D3" s="115"/>
      <c r="E3" s="115"/>
      <c r="F3" s="115"/>
      <c r="G3" s="115"/>
      <c r="H3" s="112" t="s">
        <v>5</v>
      </c>
      <c r="I3" s="116"/>
      <c r="J3" s="117"/>
      <c r="K3" s="103" t="s">
        <v>6</v>
      </c>
      <c r="L3" s="104"/>
    </row>
    <row r="4" spans="1:12" ht="15.6" customHeight="1">
      <c r="A4" s="82" t="s">
        <v>7</v>
      </c>
      <c r="B4" s="82"/>
      <c r="C4" s="83"/>
      <c r="D4" s="83"/>
      <c r="E4" s="105"/>
      <c r="F4" s="106"/>
      <c r="G4" s="106"/>
      <c r="H4" s="30" t="s">
        <v>8</v>
      </c>
      <c r="I4" s="107"/>
      <c r="J4" s="108"/>
      <c r="K4" s="31" t="s">
        <v>9</v>
      </c>
      <c r="L4" s="32"/>
    </row>
    <row r="5" spans="1:12" ht="14.45" customHeight="1">
      <c r="A5" s="82" t="s">
        <v>10</v>
      </c>
      <c r="B5" s="82"/>
      <c r="C5" s="83"/>
      <c r="D5" s="83"/>
      <c r="E5" s="98"/>
      <c r="F5" s="99"/>
      <c r="G5" s="99"/>
      <c r="H5" s="30" t="s">
        <v>11</v>
      </c>
      <c r="I5" s="109"/>
      <c r="J5" s="110"/>
      <c r="K5" s="31" t="s">
        <v>12</v>
      </c>
      <c r="L5" s="32"/>
    </row>
    <row r="6" spans="1:12" ht="15.6" customHeight="1">
      <c r="A6" s="82" t="s">
        <v>13</v>
      </c>
      <c r="B6" s="82"/>
      <c r="C6" s="83"/>
      <c r="D6" s="83"/>
      <c r="E6" s="105"/>
      <c r="F6" s="106"/>
      <c r="G6" s="106"/>
      <c r="H6" s="30" t="s">
        <v>14</v>
      </c>
      <c r="I6" s="107"/>
      <c r="J6" s="108"/>
      <c r="K6" s="31" t="s">
        <v>15</v>
      </c>
      <c r="L6" s="32"/>
    </row>
    <row r="7" spans="1:12" ht="15.6" customHeight="1">
      <c r="A7" s="86" t="s">
        <v>16</v>
      </c>
      <c r="B7" s="87"/>
      <c r="C7" s="87"/>
      <c r="D7" s="88"/>
      <c r="E7" s="105"/>
      <c r="F7" s="106"/>
      <c r="G7" s="106"/>
      <c r="H7" s="44" t="s">
        <v>17</v>
      </c>
      <c r="I7" s="118"/>
      <c r="J7" s="119"/>
      <c r="K7" s="31" t="s">
        <v>15</v>
      </c>
      <c r="L7" s="32"/>
    </row>
    <row r="8" spans="1:12" ht="15.6" customHeight="1">
      <c r="A8" s="86" t="s">
        <v>18</v>
      </c>
      <c r="B8" s="87"/>
      <c r="C8" s="87"/>
      <c r="D8" s="88"/>
      <c r="E8" s="98"/>
      <c r="F8" s="99"/>
      <c r="G8" s="99"/>
      <c r="H8" s="30"/>
      <c r="I8" s="80"/>
      <c r="J8" s="81"/>
      <c r="K8" s="31" t="s">
        <v>15</v>
      </c>
      <c r="L8" s="32"/>
    </row>
    <row r="9" spans="1:12" ht="15.6" customHeight="1">
      <c r="A9" s="86" t="s">
        <v>19</v>
      </c>
      <c r="B9" s="87"/>
      <c r="C9" s="87"/>
      <c r="D9" s="88"/>
      <c r="E9" s="98"/>
      <c r="F9" s="99"/>
      <c r="G9" s="99"/>
      <c r="H9" s="30"/>
      <c r="I9" s="80"/>
      <c r="J9" s="81"/>
      <c r="K9" s="31" t="s">
        <v>20</v>
      </c>
      <c r="L9" s="32"/>
    </row>
    <row r="10" spans="1:12" ht="15.6" customHeight="1">
      <c r="A10" s="86" t="s">
        <v>21</v>
      </c>
      <c r="B10" s="87"/>
      <c r="C10" s="87"/>
      <c r="D10" s="88"/>
      <c r="E10" s="98"/>
      <c r="F10" s="99"/>
      <c r="G10" s="99"/>
      <c r="H10" s="30"/>
      <c r="I10" s="80"/>
      <c r="J10" s="81"/>
      <c r="K10" s="33"/>
      <c r="L10" s="33"/>
    </row>
    <row r="11" spans="1:12" ht="15.6" customHeight="1">
      <c r="A11" s="86"/>
      <c r="B11" s="87"/>
      <c r="C11" s="87"/>
      <c r="D11" s="88"/>
      <c r="E11" s="84"/>
      <c r="F11" s="85"/>
      <c r="G11" s="85"/>
      <c r="H11" s="30"/>
      <c r="I11" s="80"/>
      <c r="J11" s="81"/>
      <c r="K11" s="33"/>
      <c r="L11" s="33"/>
    </row>
    <row r="12" spans="1:12" ht="15.6" customHeight="1">
      <c r="A12" s="82"/>
      <c r="B12" s="82"/>
      <c r="C12" s="83"/>
      <c r="D12" s="83"/>
      <c r="E12" s="84"/>
      <c r="F12" s="85"/>
      <c r="G12" s="85"/>
      <c r="H12" s="30"/>
      <c r="I12" s="80"/>
      <c r="J12" s="81"/>
      <c r="K12" s="33"/>
      <c r="L12" s="33"/>
    </row>
    <row r="13" spans="1:12" ht="22.5" customHeight="1" thickBot="1"/>
    <row r="14" spans="1:12" ht="15.75" thickBot="1">
      <c r="A14" s="125" t="s">
        <v>22</v>
      </c>
      <c r="B14" s="126"/>
      <c r="C14" s="126"/>
      <c r="D14" s="126"/>
      <c r="E14" s="126" t="s">
        <v>23</v>
      </c>
      <c r="F14" s="126"/>
      <c r="G14" s="34" t="s">
        <v>24</v>
      </c>
      <c r="H14" s="35" t="s">
        <v>25</v>
      </c>
      <c r="I14" s="36" t="s">
        <v>26</v>
      </c>
      <c r="L14" s="37" t="s">
        <v>27</v>
      </c>
    </row>
    <row r="15" spans="1:12" ht="59.25" customHeight="1">
      <c r="A15" s="89" t="s">
        <v>28</v>
      </c>
      <c r="B15" s="90"/>
      <c r="C15" s="90"/>
      <c r="D15" s="90"/>
      <c r="E15" s="95" t="s">
        <v>29</v>
      </c>
      <c r="F15" s="95"/>
      <c r="G15" s="95" t="s">
        <v>30</v>
      </c>
      <c r="H15" s="95" t="s">
        <v>30</v>
      </c>
      <c r="I15" s="100" t="s">
        <v>30</v>
      </c>
      <c r="L15" s="77" t="s">
        <v>31</v>
      </c>
    </row>
    <row r="16" spans="1:12">
      <c r="A16" s="91"/>
      <c r="B16" s="92"/>
      <c r="C16" s="92"/>
      <c r="D16" s="92"/>
      <c r="E16" s="96"/>
      <c r="F16" s="96"/>
      <c r="G16" s="96"/>
      <c r="H16" s="96"/>
      <c r="I16" s="101"/>
      <c r="L16" s="78"/>
    </row>
    <row r="17" spans="1:13" ht="30.75" customHeight="1" thickBot="1">
      <c r="A17" s="93"/>
      <c r="B17" s="94"/>
      <c r="C17" s="94"/>
      <c r="D17" s="94"/>
      <c r="E17" s="97"/>
      <c r="F17" s="97"/>
      <c r="G17" s="97"/>
      <c r="H17" s="97"/>
      <c r="I17" s="102"/>
      <c r="L17" s="78"/>
    </row>
    <row r="18" spans="1:13" ht="30.75" customHeight="1">
      <c r="A18" s="73"/>
      <c r="B18" s="73"/>
      <c r="C18" s="73"/>
      <c r="D18" s="73"/>
      <c r="E18" s="74"/>
      <c r="F18" s="74"/>
      <c r="G18" s="74"/>
      <c r="H18" s="74"/>
      <c r="I18" s="74"/>
      <c r="L18" s="78"/>
    </row>
    <row r="19" spans="1:13" ht="13.15" customHeight="1">
      <c r="G19"/>
      <c r="H19" s="111" t="s">
        <v>32</v>
      </c>
      <c r="I19" s="111"/>
      <c r="J19" s="111"/>
      <c r="L19" s="78"/>
    </row>
    <row r="20" spans="1:13">
      <c r="A20" s="61" t="s">
        <v>33</v>
      </c>
      <c r="B20" s="70" t="s">
        <v>34</v>
      </c>
      <c r="C20" s="71" t="s">
        <v>35</v>
      </c>
      <c r="D20" s="71" t="s">
        <v>36</v>
      </c>
      <c r="E20" s="71" t="s">
        <v>37</v>
      </c>
      <c r="F20" s="71" t="s">
        <v>38</v>
      </c>
      <c r="G20" s="72" t="s">
        <v>39</v>
      </c>
      <c r="H20" s="62" t="s">
        <v>40</v>
      </c>
      <c r="I20" s="62" t="s">
        <v>41</v>
      </c>
      <c r="J20" s="63" t="s">
        <v>42</v>
      </c>
      <c r="L20" s="78"/>
      <c r="M20" s="22"/>
    </row>
    <row r="21" spans="1:13" ht="15" customHeight="1">
      <c r="A21" s="38">
        <v>1</v>
      </c>
      <c r="B21" s="1"/>
      <c r="C21" s="2"/>
      <c r="D21" s="16"/>
      <c r="E21" s="1"/>
      <c r="F21" s="1"/>
      <c r="G21" s="59"/>
      <c r="H21" s="41" t="str">
        <f>IFERROR(VLOOKUP(D21,'PG A'!$A$1:$D$50,2,FALSE),"")&amp;IFERROR(VLOOKUP('Ordering details'!D21,'PG B'!$A$1:$D$34,2,FALSE),"")</f>
        <v/>
      </c>
      <c r="I21" s="41" t="str">
        <f>IF(E21&lt;&gt;"",VLOOKUP(E21,$I$42:$J$45,2,FALSE),"")</f>
        <v/>
      </c>
      <c r="J21" s="41" t="str">
        <f>IF(F21&lt;&gt;"",VLOOKUP(F21,$I$49:$J$55,2,FALSE),"")</f>
        <v/>
      </c>
      <c r="L21" s="78"/>
    </row>
    <row r="22" spans="1:13">
      <c r="A22" s="38">
        <v>2</v>
      </c>
      <c r="B22" s="1"/>
      <c r="C22" s="2"/>
      <c r="D22" s="42"/>
      <c r="E22" s="1"/>
      <c r="F22" s="1"/>
      <c r="G22" s="59"/>
      <c r="H22" s="41" t="str">
        <f>IFERROR(VLOOKUP(D22,'PG A'!$A$1:$D$50,2,FALSE),"")&amp;IFERROR(VLOOKUP('Ordering details'!D22,'PG B'!$A$1:$D$34,2,FALSE),"")</f>
        <v/>
      </c>
      <c r="I22" s="41" t="str">
        <f t="shared" ref="I22:I39" si="0">IF(E22&lt;&gt;"",VLOOKUP(E22,$I$42:$J$45,2,FALSE),"")</f>
        <v/>
      </c>
      <c r="J22" s="41" t="str">
        <f t="shared" ref="J22:J39" si="1">IF(F22&lt;&gt;"",VLOOKUP(F22,$I$49:$J$55,2,FALSE),"")</f>
        <v/>
      </c>
      <c r="L22" s="78"/>
    </row>
    <row r="23" spans="1:13">
      <c r="A23" s="38">
        <v>3</v>
      </c>
      <c r="B23" s="1"/>
      <c r="C23" s="2"/>
      <c r="D23" s="42"/>
      <c r="E23" s="1"/>
      <c r="F23" s="1"/>
      <c r="G23" s="59"/>
      <c r="H23" s="41" t="str">
        <f>IFERROR(VLOOKUP(D23,'PG A'!$A$1:$D$50,2,FALSE),"")&amp;IFERROR(VLOOKUP('Ordering details'!D23,'PG B'!$A$1:$D$34,2,FALSE),"")</f>
        <v/>
      </c>
      <c r="I23" s="41" t="str">
        <f t="shared" si="0"/>
        <v/>
      </c>
      <c r="J23" s="41" t="str">
        <f t="shared" si="1"/>
        <v/>
      </c>
      <c r="L23" s="78"/>
    </row>
    <row r="24" spans="1:13">
      <c r="A24" s="38">
        <v>4</v>
      </c>
      <c r="B24" s="1"/>
      <c r="C24" s="2"/>
      <c r="D24" s="42"/>
      <c r="E24" s="1"/>
      <c r="F24" s="1"/>
      <c r="G24" s="59"/>
      <c r="H24" s="41" t="str">
        <f>IFERROR(VLOOKUP(D24,'PG A'!$A$1:$D$50,2,FALSE),"")&amp;IFERROR(VLOOKUP('Ordering details'!D24,'PG B'!$A$1:$D$34,2,FALSE),"")</f>
        <v/>
      </c>
      <c r="I24" s="41" t="str">
        <f t="shared" si="0"/>
        <v/>
      </c>
      <c r="J24" s="41" t="str">
        <f t="shared" si="1"/>
        <v/>
      </c>
      <c r="L24" s="78"/>
    </row>
    <row r="25" spans="1:13">
      <c r="A25" s="38">
        <v>5</v>
      </c>
      <c r="B25" s="1"/>
      <c r="C25" s="2"/>
      <c r="D25" s="42"/>
      <c r="E25" s="1"/>
      <c r="F25" s="1"/>
      <c r="G25" s="59"/>
      <c r="H25" s="41" t="str">
        <f>IFERROR(VLOOKUP(D25,'PG A'!$A$1:$D$50,2,FALSE),"")&amp;IFERROR(VLOOKUP('Ordering details'!D25,'PG B'!$A$1:$D$34,2,FALSE),"")</f>
        <v/>
      </c>
      <c r="I25" s="41" t="str">
        <f t="shared" si="0"/>
        <v/>
      </c>
      <c r="J25" s="41" t="str">
        <f t="shared" si="1"/>
        <v/>
      </c>
      <c r="L25" s="78"/>
    </row>
    <row r="26" spans="1:13">
      <c r="A26" s="38">
        <v>6</v>
      </c>
      <c r="B26" s="1"/>
      <c r="C26" s="2"/>
      <c r="D26" s="42"/>
      <c r="E26" s="1"/>
      <c r="F26" s="1"/>
      <c r="G26" s="59"/>
      <c r="H26" s="41" t="str">
        <f>IFERROR(VLOOKUP(D26,'PG A'!$A$1:$D$50,2,FALSE),"")&amp;IFERROR(VLOOKUP('Ordering details'!D26,'PG B'!$A$1:$D$34,2,FALSE),"")</f>
        <v/>
      </c>
      <c r="I26" s="41" t="str">
        <f t="shared" si="0"/>
        <v/>
      </c>
      <c r="J26" s="41" t="str">
        <f t="shared" si="1"/>
        <v/>
      </c>
      <c r="L26" s="78"/>
    </row>
    <row r="27" spans="1:13">
      <c r="A27" s="38">
        <v>7</v>
      </c>
      <c r="B27" s="1"/>
      <c r="C27" s="2"/>
      <c r="D27" s="42"/>
      <c r="E27" s="1"/>
      <c r="F27" s="1"/>
      <c r="G27" s="59"/>
      <c r="H27" s="41" t="str">
        <f>IFERROR(VLOOKUP(D27,'PG A'!$A$1:$D$50,2,FALSE),"")&amp;IFERROR(VLOOKUP('Ordering details'!D27,'PG B'!$A$1:$D$34,2,FALSE),"")</f>
        <v/>
      </c>
      <c r="I27" s="41" t="str">
        <f t="shared" si="0"/>
        <v/>
      </c>
      <c r="J27" s="41" t="str">
        <f t="shared" si="1"/>
        <v/>
      </c>
      <c r="L27" s="78"/>
    </row>
    <row r="28" spans="1:13">
      <c r="A28" s="38">
        <v>8</v>
      </c>
      <c r="B28" s="1"/>
      <c r="C28" s="2"/>
      <c r="D28" s="42"/>
      <c r="E28" s="1"/>
      <c r="F28" s="1"/>
      <c r="G28" s="59"/>
      <c r="H28" s="41" t="str">
        <f>IFERROR(VLOOKUP(D28,'PG A'!$A$1:$D$50,2,FALSE),"")&amp;IFERROR(VLOOKUP('Ordering details'!D28,'PG B'!$A$1:$D$34,2,FALSE),"")</f>
        <v/>
      </c>
      <c r="I28" s="41" t="str">
        <f t="shared" si="0"/>
        <v/>
      </c>
      <c r="J28" s="41" t="str">
        <f t="shared" si="1"/>
        <v/>
      </c>
      <c r="L28" s="78"/>
    </row>
    <row r="29" spans="1:13" ht="15.75" customHeight="1">
      <c r="A29" s="38">
        <v>9</v>
      </c>
      <c r="B29" s="1"/>
      <c r="C29" s="2"/>
      <c r="D29" s="42"/>
      <c r="E29" s="1"/>
      <c r="F29" s="1"/>
      <c r="G29" s="59"/>
      <c r="H29" s="41" t="str">
        <f>IFERROR(VLOOKUP(D29,'PG A'!$A$1:$D$50,2,FALSE),"")&amp;IFERROR(VLOOKUP('Ordering details'!D29,'PG B'!$A$1:$D$34,2,FALSE),"")</f>
        <v/>
      </c>
      <c r="I29" s="41" t="str">
        <f t="shared" si="0"/>
        <v/>
      </c>
      <c r="J29" s="41" t="str">
        <f t="shared" si="1"/>
        <v/>
      </c>
      <c r="L29" s="78"/>
    </row>
    <row r="30" spans="1:13">
      <c r="A30" s="38">
        <v>10</v>
      </c>
      <c r="B30" s="3"/>
      <c r="D30" s="42"/>
      <c r="E30" s="1"/>
      <c r="F30" s="1"/>
      <c r="G30" s="59"/>
      <c r="H30" s="41" t="str">
        <f>IFERROR(VLOOKUP(D30,'PG A'!$A$1:$D$50,2,FALSE),"")&amp;IFERROR(VLOOKUP('Ordering details'!D30,'PG B'!$A$1:$D$34,2,FALSE),"")</f>
        <v/>
      </c>
      <c r="I30" s="41" t="str">
        <f t="shared" si="0"/>
        <v/>
      </c>
      <c r="J30" s="41" t="str">
        <f t="shared" si="1"/>
        <v/>
      </c>
      <c r="L30" s="78"/>
    </row>
    <row r="31" spans="1:13">
      <c r="A31" s="38">
        <v>11</v>
      </c>
      <c r="B31" s="1"/>
      <c r="C31" s="2"/>
      <c r="D31" s="2"/>
      <c r="E31" s="1"/>
      <c r="F31" s="1"/>
      <c r="G31" s="59"/>
      <c r="H31" s="41" t="str">
        <f>IFERROR(VLOOKUP(D31,'PG A'!$A$1:$D$50,2,FALSE),"")&amp;IFERROR(VLOOKUP('Ordering details'!D31,'PG B'!$A$1:$D$34,2,FALSE),"")</f>
        <v/>
      </c>
      <c r="I31" s="41" t="str">
        <f t="shared" si="0"/>
        <v/>
      </c>
      <c r="J31" s="41" t="str">
        <f t="shared" si="1"/>
        <v/>
      </c>
      <c r="L31" s="78"/>
    </row>
    <row r="32" spans="1:13">
      <c r="A32" s="38">
        <v>12</v>
      </c>
      <c r="B32" s="1"/>
      <c r="C32" s="2"/>
      <c r="D32" s="2"/>
      <c r="E32" s="1"/>
      <c r="F32" s="1"/>
      <c r="G32" s="59"/>
      <c r="H32" s="41" t="str">
        <f>IFERROR(VLOOKUP(D32,'PG A'!$A$1:$D$50,2,FALSE),"")&amp;IFERROR(VLOOKUP('Ordering details'!D32,'PG B'!$A$1:$D$34,2,FALSE),"")</f>
        <v/>
      </c>
      <c r="I32" s="41" t="str">
        <f t="shared" si="0"/>
        <v/>
      </c>
      <c r="J32" s="41" t="str">
        <f t="shared" si="1"/>
        <v/>
      </c>
      <c r="L32" s="78"/>
    </row>
    <row r="33" spans="1:12">
      <c r="A33" s="38">
        <v>13</v>
      </c>
      <c r="B33" s="1"/>
      <c r="C33" s="2"/>
      <c r="D33" s="2"/>
      <c r="E33" s="1"/>
      <c r="F33" s="1"/>
      <c r="G33" s="59"/>
      <c r="H33" s="41" t="str">
        <f>IFERROR(VLOOKUP(D33,'PG A'!$A$1:$D$50,2,FALSE),"")&amp;IFERROR(VLOOKUP('Ordering details'!D33,'PG B'!$A$1:$D$34,2,FALSE),"")</f>
        <v/>
      </c>
      <c r="I33" s="41" t="str">
        <f t="shared" si="0"/>
        <v/>
      </c>
      <c r="J33" s="41" t="str">
        <f t="shared" si="1"/>
        <v/>
      </c>
      <c r="L33" s="78"/>
    </row>
    <row r="34" spans="1:12">
      <c r="A34" s="38">
        <v>14</v>
      </c>
      <c r="B34" s="1"/>
      <c r="C34" s="1"/>
      <c r="D34" s="1"/>
      <c r="E34" s="1"/>
      <c r="F34" s="1"/>
      <c r="G34" s="60"/>
      <c r="H34" s="41" t="str">
        <f>IFERROR(VLOOKUP(D34,'PG A'!$A$1:$D$50,2,FALSE),"")&amp;IFERROR(VLOOKUP('Ordering details'!D34,'PG B'!$A$1:$D$34,2,FALSE),"")</f>
        <v/>
      </c>
      <c r="I34" s="41" t="str">
        <f t="shared" si="0"/>
        <v/>
      </c>
      <c r="J34" s="41" t="str">
        <f t="shared" si="1"/>
        <v/>
      </c>
      <c r="L34" s="78"/>
    </row>
    <row r="35" spans="1:12">
      <c r="A35" s="38">
        <v>15</v>
      </c>
      <c r="B35" s="1"/>
      <c r="C35" s="1"/>
      <c r="D35" s="1"/>
      <c r="E35" s="1"/>
      <c r="F35" s="1"/>
      <c r="G35" s="59"/>
      <c r="H35" s="41" t="str">
        <f>IFERROR(VLOOKUP(D35,'PG A'!$A$1:$D$50,2,FALSE),"")&amp;IFERROR(VLOOKUP('Ordering details'!D35,'PG B'!$A$1:$D$34,2,FALSE),"")</f>
        <v/>
      </c>
      <c r="I35" s="41" t="str">
        <f t="shared" si="0"/>
        <v/>
      </c>
      <c r="J35" s="41" t="str">
        <f t="shared" si="1"/>
        <v/>
      </c>
      <c r="L35" s="78"/>
    </row>
    <row r="36" spans="1:12">
      <c r="A36" s="38">
        <v>16</v>
      </c>
      <c r="B36" s="39"/>
      <c r="C36" s="40"/>
      <c r="D36" s="1"/>
      <c r="E36" s="1"/>
      <c r="F36" s="1"/>
      <c r="G36" s="59"/>
      <c r="H36" s="41" t="str">
        <f>IFERROR(VLOOKUP(D36,'PG A'!$A$1:$D$50,2,FALSE),"")&amp;IFERROR(VLOOKUP('Ordering details'!D36,'PG B'!$A$1:$D$34,2,FALSE),"")</f>
        <v/>
      </c>
      <c r="I36" s="41" t="str">
        <f t="shared" si="0"/>
        <v/>
      </c>
      <c r="J36" s="41" t="str">
        <f t="shared" si="1"/>
        <v/>
      </c>
      <c r="L36" s="78"/>
    </row>
    <row r="37" spans="1:12">
      <c r="A37" s="38">
        <v>17</v>
      </c>
      <c r="B37" s="39"/>
      <c r="C37" s="40"/>
      <c r="D37" s="1"/>
      <c r="E37" s="1"/>
      <c r="F37" s="1"/>
      <c r="G37" s="59"/>
      <c r="H37" s="41" t="str">
        <f>IFERROR(VLOOKUP(D37,'PG A'!$A$1:$D$50,2,FALSE),"")&amp;IFERROR(VLOOKUP('Ordering details'!D37,'PG B'!$A$1:$D$34,2,FALSE),"")</f>
        <v/>
      </c>
      <c r="I37" s="41" t="str">
        <f t="shared" si="0"/>
        <v/>
      </c>
      <c r="J37" s="41" t="str">
        <f t="shared" si="1"/>
        <v/>
      </c>
      <c r="L37" s="78"/>
    </row>
    <row r="38" spans="1:12">
      <c r="A38" s="38">
        <v>18</v>
      </c>
      <c r="B38" s="39"/>
      <c r="C38" s="40"/>
      <c r="D38" s="1"/>
      <c r="E38" s="1"/>
      <c r="F38" s="1"/>
      <c r="G38" s="59"/>
      <c r="H38" s="41" t="str">
        <f>IFERROR(VLOOKUP(D38,'PG A'!$A$1:$D$50,2,FALSE),"")&amp;IFERROR(VLOOKUP('Ordering details'!D38,'PG B'!$A$1:$D$34,2,FALSE),"")</f>
        <v/>
      </c>
      <c r="I38" s="41" t="str">
        <f t="shared" si="0"/>
        <v/>
      </c>
      <c r="J38" s="41" t="str">
        <f t="shared" si="1"/>
        <v/>
      </c>
      <c r="L38" s="78"/>
    </row>
    <row r="39" spans="1:12">
      <c r="A39" s="38">
        <v>19</v>
      </c>
      <c r="B39" s="39"/>
      <c r="C39" s="40"/>
      <c r="D39" s="1"/>
      <c r="E39" s="1"/>
      <c r="F39" s="1"/>
      <c r="G39" s="59"/>
      <c r="H39" s="41" t="str">
        <f>IFERROR(VLOOKUP(D39,'PG A'!$A$1:$D$50,2,FALSE),"")&amp;IFERROR(VLOOKUP('Ordering details'!D39,'PG B'!$A$1:$D$34,2,FALSE),"")</f>
        <v/>
      </c>
      <c r="I39" s="41" t="str">
        <f t="shared" si="0"/>
        <v/>
      </c>
      <c r="J39" s="41" t="str">
        <f t="shared" si="1"/>
        <v/>
      </c>
      <c r="L39" s="78"/>
    </row>
    <row r="40" spans="1:12" ht="15.75" thickBot="1">
      <c r="L40" s="78"/>
    </row>
    <row r="41" spans="1:12">
      <c r="A41" s="127" t="s">
        <v>43</v>
      </c>
      <c r="B41" s="128"/>
      <c r="C41" s="128"/>
      <c r="D41" s="128"/>
      <c r="E41" s="128"/>
      <c r="F41" s="129"/>
      <c r="G41" s="130"/>
      <c r="I41" s="68" t="s">
        <v>44</v>
      </c>
      <c r="J41" s="69" t="s">
        <v>45</v>
      </c>
      <c r="L41" s="78"/>
    </row>
    <row r="42" spans="1:12">
      <c r="A42" s="131" t="s">
        <v>46</v>
      </c>
      <c r="B42" s="132"/>
      <c r="C42" s="132"/>
      <c r="D42" s="132"/>
      <c r="E42" s="132"/>
      <c r="F42" s="133"/>
      <c r="G42" s="134"/>
      <c r="I42" s="64" t="s">
        <v>47</v>
      </c>
      <c r="J42" s="75" t="s">
        <v>48</v>
      </c>
      <c r="L42" s="78"/>
    </row>
    <row r="43" spans="1:12" ht="45.75" thickBot="1">
      <c r="A43" s="135" t="s">
        <v>40</v>
      </c>
      <c r="B43" s="136"/>
      <c r="C43" s="56" t="s">
        <v>49</v>
      </c>
      <c r="D43" s="56" t="s">
        <v>50</v>
      </c>
      <c r="E43" s="56" t="s">
        <v>51</v>
      </c>
      <c r="F43" s="56" t="s">
        <v>34</v>
      </c>
      <c r="G43" s="57" t="s">
        <v>52</v>
      </c>
      <c r="I43" s="64" t="s">
        <v>53</v>
      </c>
      <c r="J43" s="75" t="s">
        <v>54</v>
      </c>
      <c r="L43" s="78"/>
    </row>
    <row r="44" spans="1:12" ht="30">
      <c r="A44" s="137"/>
      <c r="B44" s="138"/>
      <c r="C44" s="43"/>
      <c r="D44" s="43"/>
      <c r="E44" s="43"/>
      <c r="F44" s="43"/>
      <c r="G44" s="43"/>
      <c r="I44" s="64" t="s">
        <v>55</v>
      </c>
      <c r="J44" s="75" t="s">
        <v>56</v>
      </c>
      <c r="L44" s="78"/>
    </row>
    <row r="45" spans="1:12" ht="45.75" customHeight="1" thickBot="1">
      <c r="A45" s="139"/>
      <c r="B45" s="133"/>
      <c r="C45" s="1"/>
      <c r="D45" s="1"/>
      <c r="E45" s="1"/>
      <c r="F45" s="1"/>
      <c r="G45" s="1"/>
      <c r="I45" s="66" t="s">
        <v>57</v>
      </c>
      <c r="J45" s="76" t="s">
        <v>58</v>
      </c>
      <c r="L45" s="78"/>
    </row>
    <row r="46" spans="1:12">
      <c r="A46" s="139"/>
      <c r="B46" s="133"/>
      <c r="C46" s="1"/>
      <c r="D46" s="1"/>
      <c r="E46" s="1"/>
      <c r="F46" s="1"/>
      <c r="G46" s="1"/>
      <c r="L46" s="78"/>
    </row>
    <row r="47" spans="1:12" ht="15.75" thickBot="1">
      <c r="A47" s="139"/>
      <c r="B47" s="133"/>
      <c r="C47" s="1"/>
      <c r="D47" s="1"/>
      <c r="E47" s="1"/>
      <c r="F47" s="1"/>
      <c r="G47" s="1"/>
      <c r="L47" s="78"/>
    </row>
    <row r="48" spans="1:12" ht="15.75" thickBot="1">
      <c r="A48" s="139"/>
      <c r="B48" s="133"/>
      <c r="C48" s="1"/>
      <c r="D48" s="1"/>
      <c r="E48" s="1"/>
      <c r="F48" s="1"/>
      <c r="G48" s="1"/>
      <c r="I48" s="68" t="s">
        <v>59</v>
      </c>
      <c r="J48" s="69" t="s">
        <v>60</v>
      </c>
      <c r="L48" s="79"/>
    </row>
    <row r="49" spans="1:10">
      <c r="A49" s="139"/>
      <c r="B49" s="133"/>
      <c r="C49" s="1"/>
      <c r="D49" s="1"/>
      <c r="E49" s="1"/>
      <c r="F49" s="1"/>
      <c r="G49" s="1"/>
      <c r="I49" s="64" t="s">
        <v>47</v>
      </c>
      <c r="J49" s="65" t="s">
        <v>61</v>
      </c>
    </row>
    <row r="50" spans="1:10">
      <c r="A50" s="139"/>
      <c r="B50" s="133"/>
      <c r="C50" s="1"/>
      <c r="D50" s="1"/>
      <c r="E50" s="1"/>
      <c r="F50" s="1"/>
      <c r="G50" s="1"/>
      <c r="I50" s="64" t="s">
        <v>53</v>
      </c>
      <c r="J50" s="65" t="s">
        <v>62</v>
      </c>
    </row>
    <row r="51" spans="1:10" ht="15.75" thickBot="1">
      <c r="A51" s="140"/>
      <c r="B51" s="141"/>
      <c r="C51" s="58"/>
      <c r="D51" s="58"/>
      <c r="E51" s="58"/>
      <c r="F51" s="58"/>
      <c r="G51" s="58"/>
      <c r="I51" s="64" t="s">
        <v>55</v>
      </c>
      <c r="J51" s="65" t="s">
        <v>63</v>
      </c>
    </row>
    <row r="52" spans="1:10" ht="15.75" thickBot="1">
      <c r="I52" s="64" t="s">
        <v>57</v>
      </c>
      <c r="J52" s="65" t="s">
        <v>64</v>
      </c>
    </row>
    <row r="53" spans="1:10">
      <c r="A53" s="127" t="s">
        <v>65</v>
      </c>
      <c r="B53" s="128"/>
      <c r="C53" s="128"/>
      <c r="D53" s="128"/>
      <c r="E53" s="128"/>
      <c r="F53" s="128"/>
      <c r="G53" s="142"/>
      <c r="I53" s="64" t="s">
        <v>66</v>
      </c>
      <c r="J53" s="65" t="s">
        <v>67</v>
      </c>
    </row>
    <row r="54" spans="1:10">
      <c r="A54" s="131" t="s">
        <v>68</v>
      </c>
      <c r="B54" s="132"/>
      <c r="C54" s="132"/>
      <c r="D54" s="132"/>
      <c r="E54" s="132"/>
      <c r="F54" s="132"/>
      <c r="G54" s="143"/>
      <c r="I54" s="64" t="s">
        <v>69</v>
      </c>
      <c r="J54" s="65" t="s">
        <v>70</v>
      </c>
    </row>
    <row r="55" spans="1:10" ht="49.5" customHeight="1" thickBot="1">
      <c r="A55" s="135" t="s">
        <v>40</v>
      </c>
      <c r="B55" s="136" t="s">
        <v>49</v>
      </c>
      <c r="C55" s="56" t="s">
        <v>49</v>
      </c>
      <c r="D55" s="56" t="s">
        <v>50</v>
      </c>
      <c r="E55" s="56" t="s">
        <v>51</v>
      </c>
      <c r="F55" s="56" t="s">
        <v>34</v>
      </c>
      <c r="G55" s="57" t="s">
        <v>52</v>
      </c>
      <c r="I55" s="66" t="s">
        <v>71</v>
      </c>
      <c r="J55" s="67" t="s">
        <v>72</v>
      </c>
    </row>
    <row r="56" spans="1:10">
      <c r="A56" s="137"/>
      <c r="B56" s="138"/>
      <c r="C56" s="43"/>
      <c r="D56" s="43"/>
      <c r="E56" s="43"/>
      <c r="F56" s="43"/>
      <c r="G56" s="43"/>
    </row>
    <row r="57" spans="1:10">
      <c r="A57" s="139"/>
      <c r="B57" s="133"/>
      <c r="C57" s="1"/>
      <c r="D57" s="1"/>
      <c r="E57" s="1"/>
      <c r="F57" s="1"/>
      <c r="G57" s="1"/>
    </row>
    <row r="58" spans="1:10">
      <c r="A58" s="139"/>
      <c r="B58" s="133"/>
      <c r="C58" s="1"/>
      <c r="D58" s="1"/>
      <c r="E58" s="1"/>
      <c r="F58" s="1"/>
      <c r="G58" s="1"/>
    </row>
    <row r="59" spans="1:10">
      <c r="A59" s="139"/>
      <c r="B59" s="133"/>
      <c r="C59" s="1"/>
      <c r="D59" s="1"/>
      <c r="E59" s="1"/>
      <c r="F59" s="1"/>
      <c r="G59" s="1"/>
    </row>
    <row r="60" spans="1:10">
      <c r="A60" s="139"/>
      <c r="B60" s="133"/>
      <c r="C60" s="1"/>
      <c r="D60" s="1"/>
      <c r="E60" s="1"/>
      <c r="F60" s="1"/>
      <c r="G60" s="1"/>
    </row>
    <row r="61" spans="1:10">
      <c r="A61" s="139"/>
      <c r="B61" s="133"/>
      <c r="C61" s="1"/>
      <c r="D61" s="1"/>
      <c r="E61" s="1"/>
      <c r="F61" s="1"/>
      <c r="G61" s="1"/>
    </row>
    <row r="62" spans="1:10">
      <c r="A62" s="139"/>
      <c r="B62" s="133"/>
      <c r="C62" s="1"/>
      <c r="D62" s="1"/>
      <c r="E62" s="1"/>
      <c r="F62" s="1"/>
      <c r="G62" s="1"/>
    </row>
    <row r="63" spans="1:10" ht="15.75" thickBot="1">
      <c r="A63" s="140"/>
      <c r="B63" s="141"/>
      <c r="C63" s="58"/>
      <c r="D63" s="58"/>
      <c r="E63" s="58"/>
      <c r="F63" s="58"/>
      <c r="G63" s="58"/>
    </row>
  </sheetData>
  <mergeCells count="63">
    <mergeCell ref="H19:J19"/>
    <mergeCell ref="H1:I1"/>
    <mergeCell ref="A2:J2"/>
    <mergeCell ref="A3:G3"/>
    <mergeCell ref="H3:J3"/>
    <mergeCell ref="A6:D6"/>
    <mergeCell ref="E6:G6"/>
    <mergeCell ref="I6:J6"/>
    <mergeCell ref="A7:D7"/>
    <mergeCell ref="E7:G7"/>
    <mergeCell ref="I7:J7"/>
    <mergeCell ref="I8:J8"/>
    <mergeCell ref="A9:D9"/>
    <mergeCell ref="E9:G9"/>
    <mergeCell ref="I9:J9"/>
    <mergeCell ref="A10:D10"/>
    <mergeCell ref="K3:L3"/>
    <mergeCell ref="A4:D4"/>
    <mergeCell ref="E4:G4"/>
    <mergeCell ref="I4:J4"/>
    <mergeCell ref="A5:D5"/>
    <mergeCell ref="E5:G5"/>
    <mergeCell ref="I5:J5"/>
    <mergeCell ref="E10:G10"/>
    <mergeCell ref="I10:J10"/>
    <mergeCell ref="A8:D8"/>
    <mergeCell ref="E8:G8"/>
    <mergeCell ref="I15:I17"/>
    <mergeCell ref="L15:L48"/>
    <mergeCell ref="I11:J11"/>
    <mergeCell ref="A12:D12"/>
    <mergeCell ref="E12:G12"/>
    <mergeCell ref="I12:J12"/>
    <mergeCell ref="A14:D14"/>
    <mergeCell ref="E14:F14"/>
    <mergeCell ref="A11:D11"/>
    <mergeCell ref="E11:G11"/>
    <mergeCell ref="A15:D17"/>
    <mergeCell ref="E15:F17"/>
    <mergeCell ref="G15:G17"/>
    <mergeCell ref="H15:H17"/>
    <mergeCell ref="A41:G41"/>
    <mergeCell ref="A42:G42"/>
    <mergeCell ref="A43:B43"/>
    <mergeCell ref="A44:B44"/>
    <mergeCell ref="A45:B45"/>
    <mergeCell ref="A46:B46"/>
    <mergeCell ref="A47:B47"/>
    <mergeCell ref="A48:B48"/>
    <mergeCell ref="A49:B49"/>
    <mergeCell ref="A50:B50"/>
    <mergeCell ref="A51:B51"/>
    <mergeCell ref="A53:G53"/>
    <mergeCell ref="A54:G54"/>
    <mergeCell ref="A63:B63"/>
    <mergeCell ref="A60:B60"/>
    <mergeCell ref="A61:B61"/>
    <mergeCell ref="A62:B62"/>
    <mergeCell ref="A55:B55"/>
    <mergeCell ref="A56:B56"/>
    <mergeCell ref="A57:B57"/>
    <mergeCell ref="A58:B58"/>
    <mergeCell ref="A59:B59"/>
  </mergeCells>
  <dataValidations count="2">
    <dataValidation type="list" allowBlank="1" showInputMessage="1" showErrorMessage="1" sqref="F21:F39" xr:uid="{00000000-0002-0000-0000-000000000000}">
      <formula1>$I$49:$I$55</formula1>
    </dataValidation>
    <dataValidation type="list" allowBlank="1" showInputMessage="1" showErrorMessage="1" sqref="E21:E39" xr:uid="{00000000-0002-0000-0000-000001000000}">
      <formula1>$I$42:$I$45</formula1>
    </dataValidation>
  </dataValidations>
  <pageMargins left="0.78740157480314965" right="0.78740157480314965" top="1.2204724409448819" bottom="0.98425196850393704" header="0.42" footer="0.51181102362204722"/>
  <pageSetup paperSize="9" orientation="landscape" r:id="rId1"/>
  <headerFooter alignWithMargins="0">
    <oddHeader>&amp;L&amp;"NewsGoth BT,Fet"&amp;12&amp;G&amp;C&amp;D&amp;R&amp;P/&amp;N</oddHeader>
    <oddFooter>&amp;R&amp;7BL02002B</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0"/>
  <sheetViews>
    <sheetView topLeftCell="A45" workbookViewId="0" xr3:uid="{958C4451-9541-5A59-BF78-D2F731DF1C81}">
      <selection activeCell="A47" sqref="A47"/>
    </sheetView>
  </sheetViews>
  <sheetFormatPr defaultRowHeight="15"/>
  <cols>
    <col min="1" max="1" width="17.28515625" customWidth="1"/>
    <col min="2" max="2" width="29.5703125" customWidth="1"/>
    <col min="3" max="3" width="48.5703125" customWidth="1"/>
    <col min="4" max="4" width="29.140625" customWidth="1"/>
  </cols>
  <sheetData>
    <row r="1" spans="1:4" ht="30">
      <c r="A1" s="55" t="s">
        <v>73</v>
      </c>
      <c r="B1" s="55" t="s">
        <v>74</v>
      </c>
      <c r="C1" s="55" t="s">
        <v>75</v>
      </c>
      <c r="D1" s="55" t="s">
        <v>76</v>
      </c>
    </row>
    <row r="2" spans="1:4" ht="90">
      <c r="A2" s="45" t="s">
        <v>77</v>
      </c>
      <c r="B2" s="46" t="s">
        <v>78</v>
      </c>
      <c r="C2" s="46" t="s">
        <v>79</v>
      </c>
      <c r="D2" s="46" t="s">
        <v>80</v>
      </c>
    </row>
    <row r="3" spans="1:4" ht="90">
      <c r="A3" s="47" t="s">
        <v>81</v>
      </c>
      <c r="B3" s="48" t="s">
        <v>78</v>
      </c>
      <c r="C3" s="49" t="s">
        <v>82</v>
      </c>
      <c r="D3" s="49" t="s">
        <v>83</v>
      </c>
    </row>
    <row r="4" spans="1:4" ht="90">
      <c r="A4" s="45" t="s">
        <v>84</v>
      </c>
      <c r="B4" s="46" t="s">
        <v>85</v>
      </c>
      <c r="C4" s="46" t="s">
        <v>86</v>
      </c>
      <c r="D4" s="46" t="s">
        <v>87</v>
      </c>
    </row>
    <row r="5" spans="1:4" ht="90">
      <c r="A5" s="47" t="s">
        <v>88</v>
      </c>
      <c r="B5" s="48" t="s">
        <v>89</v>
      </c>
      <c r="C5" s="49" t="s">
        <v>90</v>
      </c>
      <c r="D5" s="49" t="s">
        <v>91</v>
      </c>
    </row>
    <row r="6" spans="1:4" ht="90">
      <c r="A6" s="45" t="s">
        <v>92</v>
      </c>
      <c r="B6" s="46" t="s">
        <v>93</v>
      </c>
      <c r="C6" s="46" t="s">
        <v>94</v>
      </c>
      <c r="D6" s="46" t="s">
        <v>95</v>
      </c>
    </row>
    <row r="7" spans="1:4" ht="90">
      <c r="A7" s="47" t="s">
        <v>96</v>
      </c>
      <c r="B7" s="48" t="s">
        <v>97</v>
      </c>
      <c r="C7" s="49" t="s">
        <v>98</v>
      </c>
      <c r="D7" s="49" t="s">
        <v>99</v>
      </c>
    </row>
    <row r="8" spans="1:4" ht="90">
      <c r="A8" s="45" t="s">
        <v>100</v>
      </c>
      <c r="B8" s="46" t="s">
        <v>101</v>
      </c>
      <c r="C8" s="46" t="s">
        <v>102</v>
      </c>
      <c r="D8" s="46" t="s">
        <v>103</v>
      </c>
    </row>
    <row r="9" spans="1:4" ht="90">
      <c r="A9" s="47" t="s">
        <v>104</v>
      </c>
      <c r="B9" s="48" t="s">
        <v>101</v>
      </c>
      <c r="C9" s="49" t="s">
        <v>105</v>
      </c>
      <c r="D9" s="49" t="s">
        <v>106</v>
      </c>
    </row>
    <row r="10" spans="1:4" ht="90">
      <c r="A10" s="45" t="s">
        <v>107</v>
      </c>
      <c r="B10" s="46" t="s">
        <v>108</v>
      </c>
      <c r="C10" s="46" t="s">
        <v>109</v>
      </c>
      <c r="D10" s="46" t="s">
        <v>110</v>
      </c>
    </row>
    <row r="11" spans="1:4" ht="90">
      <c r="A11" s="47" t="s">
        <v>111</v>
      </c>
      <c r="B11" s="48" t="s">
        <v>112</v>
      </c>
      <c r="C11" s="49" t="s">
        <v>113</v>
      </c>
      <c r="D11" s="49" t="s">
        <v>114</v>
      </c>
    </row>
    <row r="12" spans="1:4" ht="90">
      <c r="A12" s="45" t="s">
        <v>115</v>
      </c>
      <c r="B12" s="46" t="s">
        <v>116</v>
      </c>
      <c r="C12" s="46" t="s">
        <v>117</v>
      </c>
      <c r="D12" s="46" t="s">
        <v>118</v>
      </c>
    </row>
    <row r="13" spans="1:4" ht="90">
      <c r="A13" s="47" t="s">
        <v>119</v>
      </c>
      <c r="B13" s="48" t="s">
        <v>120</v>
      </c>
      <c r="C13" s="49" t="s">
        <v>121</v>
      </c>
      <c r="D13" s="49" t="s">
        <v>122</v>
      </c>
    </row>
    <row r="14" spans="1:4" ht="90">
      <c r="A14" s="45" t="s">
        <v>123</v>
      </c>
      <c r="B14" s="46" t="s">
        <v>124</v>
      </c>
      <c r="C14" s="46" t="s">
        <v>125</v>
      </c>
      <c r="D14" s="46" t="s">
        <v>126</v>
      </c>
    </row>
    <row r="15" spans="1:4" ht="90">
      <c r="A15" s="47" t="s">
        <v>127</v>
      </c>
      <c r="B15" s="48" t="s">
        <v>128</v>
      </c>
      <c r="C15" s="49" t="s">
        <v>129</v>
      </c>
      <c r="D15" s="49" t="s">
        <v>130</v>
      </c>
    </row>
    <row r="16" spans="1:4" ht="90">
      <c r="A16" s="45" t="s">
        <v>131</v>
      </c>
      <c r="B16" s="46" t="s">
        <v>132</v>
      </c>
      <c r="C16" s="46" t="s">
        <v>133</v>
      </c>
      <c r="D16" s="46" t="s">
        <v>134</v>
      </c>
    </row>
    <row r="17" spans="1:4" ht="90">
      <c r="A17" s="47" t="s">
        <v>135</v>
      </c>
      <c r="B17" s="48" t="s">
        <v>136</v>
      </c>
      <c r="C17" s="49" t="s">
        <v>137</v>
      </c>
      <c r="D17" s="49" t="s">
        <v>138</v>
      </c>
    </row>
    <row r="18" spans="1:4" ht="90">
      <c r="A18" s="45" t="s">
        <v>139</v>
      </c>
      <c r="B18" s="46" t="s">
        <v>140</v>
      </c>
      <c r="C18" s="46" t="s">
        <v>141</v>
      </c>
      <c r="D18" s="46" t="s">
        <v>142</v>
      </c>
    </row>
    <row r="19" spans="1:4" ht="90">
      <c r="A19" s="47" t="s">
        <v>143</v>
      </c>
      <c r="B19" s="48" t="s">
        <v>140</v>
      </c>
      <c r="C19" s="49" t="s">
        <v>144</v>
      </c>
      <c r="D19" s="49" t="s">
        <v>145</v>
      </c>
    </row>
    <row r="20" spans="1:4" ht="90">
      <c r="A20" s="45" t="s">
        <v>146</v>
      </c>
      <c r="B20" s="46" t="s">
        <v>147</v>
      </c>
      <c r="C20" s="46" t="s">
        <v>148</v>
      </c>
      <c r="D20" s="46" t="s">
        <v>149</v>
      </c>
    </row>
    <row r="21" spans="1:4" ht="90">
      <c r="A21" s="47" t="s">
        <v>150</v>
      </c>
      <c r="B21" s="48" t="s">
        <v>147</v>
      </c>
      <c r="C21" s="49" t="s">
        <v>151</v>
      </c>
      <c r="D21" s="49" t="s">
        <v>152</v>
      </c>
    </row>
    <row r="22" spans="1:4" ht="90">
      <c r="A22" s="45" t="s">
        <v>153</v>
      </c>
      <c r="B22" s="46" t="s">
        <v>154</v>
      </c>
      <c r="C22" s="46" t="s">
        <v>155</v>
      </c>
      <c r="D22" s="46" t="s">
        <v>156</v>
      </c>
    </row>
    <row r="23" spans="1:4" ht="90">
      <c r="A23" s="47" t="s">
        <v>157</v>
      </c>
      <c r="B23" s="48" t="s">
        <v>154</v>
      </c>
      <c r="C23" s="49" t="s">
        <v>158</v>
      </c>
      <c r="D23" s="49" t="s">
        <v>159</v>
      </c>
    </row>
    <row r="24" spans="1:4" ht="75">
      <c r="A24" s="45" t="s">
        <v>160</v>
      </c>
      <c r="B24" s="46" t="s">
        <v>161</v>
      </c>
      <c r="C24" s="46" t="s">
        <v>162</v>
      </c>
      <c r="D24" s="46" t="s">
        <v>163</v>
      </c>
    </row>
    <row r="25" spans="1:4" ht="75.75" thickBot="1">
      <c r="A25" s="50" t="s">
        <v>164</v>
      </c>
      <c r="B25" s="51" t="s">
        <v>161</v>
      </c>
      <c r="C25" s="52" t="s">
        <v>165</v>
      </c>
      <c r="D25" s="52" t="s">
        <v>166</v>
      </c>
    </row>
    <row r="26" spans="1:4" ht="15.75" thickBot="1">
      <c r="A26" s="120" t="s">
        <v>167</v>
      </c>
      <c r="B26" s="121"/>
      <c r="C26" s="121"/>
      <c r="D26" s="144"/>
    </row>
    <row r="27" spans="1:4" ht="90">
      <c r="A27" s="53" t="s">
        <v>168</v>
      </c>
      <c r="B27" s="54" t="s">
        <v>78</v>
      </c>
      <c r="C27" s="54" t="s">
        <v>169</v>
      </c>
      <c r="D27" s="54" t="s">
        <v>170</v>
      </c>
    </row>
    <row r="28" spans="1:4" ht="90">
      <c r="A28" s="47" t="s">
        <v>171</v>
      </c>
      <c r="B28" s="48" t="s">
        <v>78</v>
      </c>
      <c r="C28" s="49" t="s">
        <v>172</v>
      </c>
      <c r="D28" s="49" t="s">
        <v>173</v>
      </c>
    </row>
    <row r="29" spans="1:4" ht="90">
      <c r="A29" s="45" t="s">
        <v>174</v>
      </c>
      <c r="B29" s="46" t="s">
        <v>85</v>
      </c>
      <c r="C29" s="46" t="s">
        <v>175</v>
      </c>
      <c r="D29" s="46" t="s">
        <v>176</v>
      </c>
    </row>
    <row r="30" spans="1:4" ht="90">
      <c r="A30" s="47" t="s">
        <v>177</v>
      </c>
      <c r="B30" s="48" t="s">
        <v>89</v>
      </c>
      <c r="C30" s="49" t="s">
        <v>178</v>
      </c>
      <c r="D30" s="49" t="s">
        <v>179</v>
      </c>
    </row>
    <row r="31" spans="1:4" ht="90">
      <c r="A31" s="45" t="s">
        <v>180</v>
      </c>
      <c r="B31" s="46" t="s">
        <v>93</v>
      </c>
      <c r="C31" s="46" t="s">
        <v>181</v>
      </c>
      <c r="D31" s="46" t="s">
        <v>182</v>
      </c>
    </row>
    <row r="32" spans="1:4" ht="90">
      <c r="A32" s="47" t="s">
        <v>183</v>
      </c>
      <c r="B32" s="48" t="s">
        <v>97</v>
      </c>
      <c r="C32" s="49" t="s">
        <v>184</v>
      </c>
      <c r="D32" s="49" t="s">
        <v>185</v>
      </c>
    </row>
    <row r="33" spans="1:4" ht="90">
      <c r="A33" s="45" t="s">
        <v>186</v>
      </c>
      <c r="B33" s="46" t="s">
        <v>101</v>
      </c>
      <c r="C33" s="46" t="s">
        <v>187</v>
      </c>
      <c r="D33" s="46" t="s">
        <v>188</v>
      </c>
    </row>
    <row r="34" spans="1:4" ht="90">
      <c r="A34" s="47" t="s">
        <v>189</v>
      </c>
      <c r="B34" s="48" t="s">
        <v>101</v>
      </c>
      <c r="C34" s="49" t="s">
        <v>190</v>
      </c>
      <c r="D34" s="49" t="s">
        <v>191</v>
      </c>
    </row>
    <row r="35" spans="1:4" ht="90">
      <c r="A35" s="45" t="s">
        <v>192</v>
      </c>
      <c r="B35" s="46" t="s">
        <v>108</v>
      </c>
      <c r="C35" s="46" t="s">
        <v>193</v>
      </c>
      <c r="D35" s="46" t="s">
        <v>194</v>
      </c>
    </row>
    <row r="36" spans="1:4" ht="90">
      <c r="A36" s="47" t="s">
        <v>195</v>
      </c>
      <c r="B36" s="48" t="s">
        <v>112</v>
      </c>
      <c r="C36" s="49" t="s">
        <v>196</v>
      </c>
      <c r="D36" s="49" t="s">
        <v>197</v>
      </c>
    </row>
    <row r="37" spans="1:4" ht="90">
      <c r="A37" s="45" t="s">
        <v>198</v>
      </c>
      <c r="B37" s="46" t="s">
        <v>116</v>
      </c>
      <c r="C37" s="46" t="s">
        <v>199</v>
      </c>
      <c r="D37" s="46" t="s">
        <v>200</v>
      </c>
    </row>
    <row r="38" spans="1:4" ht="90">
      <c r="A38" s="47" t="s">
        <v>201</v>
      </c>
      <c r="B38" s="48" t="s">
        <v>120</v>
      </c>
      <c r="C38" s="49" t="s">
        <v>202</v>
      </c>
      <c r="D38" s="49" t="s">
        <v>203</v>
      </c>
    </row>
    <row r="39" spans="1:4" ht="90">
      <c r="A39" s="45">
        <v>9831688</v>
      </c>
      <c r="B39" s="46" t="s">
        <v>124</v>
      </c>
      <c r="C39" s="46" t="s">
        <v>204</v>
      </c>
      <c r="D39" s="46" t="s">
        <v>205</v>
      </c>
    </row>
    <row r="40" spans="1:4" ht="90">
      <c r="A40" s="47">
        <v>9831689</v>
      </c>
      <c r="B40" s="48" t="s">
        <v>128</v>
      </c>
      <c r="C40" s="49" t="s">
        <v>206</v>
      </c>
      <c r="D40" s="49" t="s">
        <v>207</v>
      </c>
    </row>
    <row r="41" spans="1:4" ht="90">
      <c r="A41" s="45" t="s">
        <v>208</v>
      </c>
      <c r="B41" s="46" t="s">
        <v>132</v>
      </c>
      <c r="C41" s="46" t="s">
        <v>209</v>
      </c>
      <c r="D41" s="46" t="s">
        <v>210</v>
      </c>
    </row>
    <row r="42" spans="1:4" ht="90">
      <c r="A42" s="47" t="s">
        <v>211</v>
      </c>
      <c r="B42" s="48" t="s">
        <v>136</v>
      </c>
      <c r="C42" s="49" t="s">
        <v>212</v>
      </c>
      <c r="D42" s="49" t="s">
        <v>213</v>
      </c>
    </row>
    <row r="43" spans="1:4" ht="90">
      <c r="A43" s="45" t="s">
        <v>214</v>
      </c>
      <c r="B43" s="46" t="s">
        <v>140</v>
      </c>
      <c r="C43" s="46" t="s">
        <v>215</v>
      </c>
      <c r="D43" s="46" t="s">
        <v>216</v>
      </c>
    </row>
    <row r="44" spans="1:4" ht="105">
      <c r="A44" s="47" t="s">
        <v>217</v>
      </c>
      <c r="B44" s="48" t="s">
        <v>140</v>
      </c>
      <c r="C44" s="49" t="s">
        <v>218</v>
      </c>
      <c r="D44" s="49" t="s">
        <v>219</v>
      </c>
    </row>
    <row r="45" spans="1:4" ht="90">
      <c r="A45" s="45" t="s">
        <v>220</v>
      </c>
      <c r="B45" s="46" t="s">
        <v>147</v>
      </c>
      <c r="C45" s="46" t="s">
        <v>221</v>
      </c>
      <c r="D45" s="46" t="s">
        <v>222</v>
      </c>
    </row>
    <row r="46" spans="1:4" ht="90">
      <c r="A46" s="47" t="s">
        <v>223</v>
      </c>
      <c r="B46" s="48" t="s">
        <v>147</v>
      </c>
      <c r="C46" s="49" t="s">
        <v>224</v>
      </c>
      <c r="D46" s="49" t="s">
        <v>225</v>
      </c>
    </row>
    <row r="47" spans="1:4" ht="90">
      <c r="A47" s="45" t="s">
        <v>226</v>
      </c>
      <c r="B47" s="46" t="s">
        <v>154</v>
      </c>
      <c r="C47" s="46" t="s">
        <v>227</v>
      </c>
      <c r="D47" s="46" t="s">
        <v>228</v>
      </c>
    </row>
    <row r="48" spans="1:4" ht="90">
      <c r="A48" s="47" t="s">
        <v>229</v>
      </c>
      <c r="B48" s="48" t="s">
        <v>154</v>
      </c>
      <c r="C48" s="49" t="s">
        <v>230</v>
      </c>
      <c r="D48" s="49" t="s">
        <v>231</v>
      </c>
    </row>
    <row r="49" spans="1:4" ht="90">
      <c r="A49" s="45" t="s">
        <v>232</v>
      </c>
      <c r="B49" s="46" t="s">
        <v>161</v>
      </c>
      <c r="C49" s="46" t="s">
        <v>233</v>
      </c>
      <c r="D49" s="46" t="s">
        <v>234</v>
      </c>
    </row>
    <row r="50" spans="1:4" ht="90">
      <c r="A50" s="47" t="s">
        <v>235</v>
      </c>
      <c r="B50" s="48" t="s">
        <v>161</v>
      </c>
      <c r="C50" s="49" t="s">
        <v>236</v>
      </c>
      <c r="D50" s="49" t="s">
        <v>237</v>
      </c>
    </row>
  </sheetData>
  <mergeCells count="1">
    <mergeCell ref="A26:D26"/>
  </mergeCells>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topLeftCell="A29" workbookViewId="0" xr3:uid="{842E5F09-E766-5B8D-85AF-A39847EA96FD}">
      <selection activeCell="A32" sqref="A32"/>
    </sheetView>
  </sheetViews>
  <sheetFormatPr defaultRowHeight="15"/>
  <cols>
    <col min="1" max="1" width="17.28515625" customWidth="1"/>
    <col min="2" max="2" width="29.5703125" customWidth="1"/>
    <col min="3" max="3" width="48.5703125" customWidth="1"/>
    <col min="4" max="4" width="27.140625" customWidth="1"/>
  </cols>
  <sheetData>
    <row r="1" spans="1:4" ht="30">
      <c r="A1" s="55" t="s">
        <v>73</v>
      </c>
      <c r="B1" s="55" t="s">
        <v>74</v>
      </c>
      <c r="C1" s="55" t="s">
        <v>75</v>
      </c>
      <c r="D1" s="55" t="s">
        <v>76</v>
      </c>
    </row>
    <row r="2" spans="1:4" ht="90">
      <c r="A2" s="45" t="s">
        <v>238</v>
      </c>
      <c r="B2" s="46" t="s">
        <v>239</v>
      </c>
      <c r="C2" s="46" t="s">
        <v>240</v>
      </c>
      <c r="D2" s="46" t="s">
        <v>241</v>
      </c>
    </row>
    <row r="3" spans="1:4" ht="90">
      <c r="A3" s="47" t="s">
        <v>242</v>
      </c>
      <c r="B3" s="48" t="s">
        <v>239</v>
      </c>
      <c r="C3" s="49" t="s">
        <v>243</v>
      </c>
      <c r="D3" s="49" t="s">
        <v>244</v>
      </c>
    </row>
    <row r="4" spans="1:4" ht="90">
      <c r="A4" s="45" t="s">
        <v>245</v>
      </c>
      <c r="B4" s="46" t="s">
        <v>246</v>
      </c>
      <c r="C4" s="46" t="s">
        <v>240</v>
      </c>
      <c r="D4" s="46" t="s">
        <v>247</v>
      </c>
    </row>
    <row r="5" spans="1:4" ht="90">
      <c r="A5" s="47" t="s">
        <v>248</v>
      </c>
      <c r="B5" s="48" t="s">
        <v>249</v>
      </c>
      <c r="C5" s="49" t="s">
        <v>250</v>
      </c>
      <c r="D5" s="49" t="s">
        <v>251</v>
      </c>
    </row>
    <row r="6" spans="1:4" ht="90">
      <c r="A6" s="45" t="s">
        <v>252</v>
      </c>
      <c r="B6" s="46" t="s">
        <v>253</v>
      </c>
      <c r="C6" s="46" t="s">
        <v>254</v>
      </c>
      <c r="D6" s="46" t="s">
        <v>255</v>
      </c>
    </row>
    <row r="7" spans="1:4" ht="90">
      <c r="A7" s="47" t="s">
        <v>256</v>
      </c>
      <c r="B7" s="48" t="s">
        <v>253</v>
      </c>
      <c r="C7" s="49" t="s">
        <v>257</v>
      </c>
      <c r="D7" s="49" t="s">
        <v>258</v>
      </c>
    </row>
    <row r="8" spans="1:4" ht="30">
      <c r="A8" s="45" t="s">
        <v>259</v>
      </c>
      <c r="B8" s="46" t="s">
        <v>260</v>
      </c>
      <c r="C8" s="46" t="s">
        <v>261</v>
      </c>
      <c r="D8" s="46" t="s">
        <v>262</v>
      </c>
    </row>
    <row r="9" spans="1:4" ht="90">
      <c r="A9" s="47" t="s">
        <v>263</v>
      </c>
      <c r="B9" s="48" t="s">
        <v>264</v>
      </c>
      <c r="C9" s="49" t="s">
        <v>265</v>
      </c>
      <c r="D9" s="49" t="s">
        <v>266</v>
      </c>
    </row>
    <row r="10" spans="1:4" ht="90">
      <c r="A10" s="45" t="s">
        <v>267</v>
      </c>
      <c r="B10" s="46" t="s">
        <v>268</v>
      </c>
      <c r="C10" s="46" t="s">
        <v>269</v>
      </c>
      <c r="D10" s="46" t="s">
        <v>270</v>
      </c>
    </row>
    <row r="11" spans="1:4" ht="90">
      <c r="A11" s="47" t="s">
        <v>271</v>
      </c>
      <c r="B11" s="48" t="s">
        <v>268</v>
      </c>
      <c r="C11" s="49" t="s">
        <v>272</v>
      </c>
      <c r="D11" s="49" t="s">
        <v>273</v>
      </c>
    </row>
    <row r="12" spans="1:4" ht="90">
      <c r="A12" s="45" t="s">
        <v>274</v>
      </c>
      <c r="B12" s="46" t="s">
        <v>275</v>
      </c>
      <c r="C12" s="46" t="s">
        <v>276</v>
      </c>
      <c r="D12" s="46" t="s">
        <v>277</v>
      </c>
    </row>
    <row r="13" spans="1:4" ht="90">
      <c r="A13" s="47" t="s">
        <v>278</v>
      </c>
      <c r="B13" s="48" t="s">
        <v>275</v>
      </c>
      <c r="C13" s="49" t="s">
        <v>279</v>
      </c>
      <c r="D13" s="49" t="s">
        <v>280</v>
      </c>
    </row>
    <row r="14" spans="1:4" ht="75">
      <c r="A14" s="45" t="s">
        <v>281</v>
      </c>
      <c r="B14" s="46" t="s">
        <v>282</v>
      </c>
      <c r="C14" s="46" t="s">
        <v>283</v>
      </c>
      <c r="D14" s="46" t="s">
        <v>284</v>
      </c>
    </row>
    <row r="15" spans="1:4" ht="75">
      <c r="A15" s="47" t="s">
        <v>285</v>
      </c>
      <c r="B15" s="48" t="s">
        <v>282</v>
      </c>
      <c r="C15" s="49" t="s">
        <v>286</v>
      </c>
      <c r="D15" s="49" t="s">
        <v>287</v>
      </c>
    </row>
    <row r="16" spans="1:4" ht="90">
      <c r="A16" s="45" t="s">
        <v>288</v>
      </c>
      <c r="B16" s="46" t="s">
        <v>289</v>
      </c>
      <c r="C16" s="46" t="s">
        <v>290</v>
      </c>
      <c r="D16" s="46" t="s">
        <v>291</v>
      </c>
    </row>
    <row r="17" spans="1:4" ht="90.75" thickBot="1">
      <c r="A17" s="47" t="s">
        <v>292</v>
      </c>
      <c r="B17" s="48" t="s">
        <v>289</v>
      </c>
      <c r="C17" s="49" t="s">
        <v>293</v>
      </c>
      <c r="D17" s="49" t="s">
        <v>294</v>
      </c>
    </row>
    <row r="18" spans="1:4" ht="15.75" thickBot="1">
      <c r="A18" s="120" t="s">
        <v>167</v>
      </c>
      <c r="B18" s="121"/>
      <c r="C18" s="121"/>
      <c r="D18" s="122"/>
    </row>
    <row r="19" spans="1:4" ht="90">
      <c r="A19" s="47" t="s">
        <v>295</v>
      </c>
      <c r="B19" s="48" t="s">
        <v>239</v>
      </c>
      <c r="C19" s="49" t="s">
        <v>296</v>
      </c>
      <c r="D19" s="49" t="s">
        <v>297</v>
      </c>
    </row>
    <row r="20" spans="1:4" ht="90">
      <c r="A20" s="45" t="s">
        <v>298</v>
      </c>
      <c r="B20" s="46" t="s">
        <v>239</v>
      </c>
      <c r="C20" s="46" t="s">
        <v>299</v>
      </c>
      <c r="D20" s="46" t="s">
        <v>300</v>
      </c>
    </row>
    <row r="21" spans="1:4" ht="90">
      <c r="A21" s="47" t="s">
        <v>301</v>
      </c>
      <c r="B21" s="48" t="s">
        <v>246</v>
      </c>
      <c r="C21" s="49" t="s">
        <v>302</v>
      </c>
      <c r="D21" s="49" t="s">
        <v>303</v>
      </c>
    </row>
    <row r="22" spans="1:4" ht="90">
      <c r="A22" s="45" t="s">
        <v>304</v>
      </c>
      <c r="B22" s="46" t="s">
        <v>249</v>
      </c>
      <c r="C22" s="46" t="s">
        <v>305</v>
      </c>
      <c r="D22" s="46" t="s">
        <v>306</v>
      </c>
    </row>
    <row r="23" spans="1:4" ht="90">
      <c r="A23" s="47" t="s">
        <v>307</v>
      </c>
      <c r="B23" s="48" t="s">
        <v>253</v>
      </c>
      <c r="C23" s="49" t="s">
        <v>308</v>
      </c>
      <c r="D23" s="49" t="s">
        <v>309</v>
      </c>
    </row>
    <row r="24" spans="1:4" ht="90">
      <c r="A24" s="45" t="s">
        <v>310</v>
      </c>
      <c r="B24" s="46" t="s">
        <v>253</v>
      </c>
      <c r="C24" s="46" t="s">
        <v>311</v>
      </c>
      <c r="D24" s="46" t="s">
        <v>312</v>
      </c>
    </row>
    <row r="25" spans="1:4" ht="90">
      <c r="A25" s="47" t="s">
        <v>313</v>
      </c>
      <c r="B25" s="48" t="s">
        <v>260</v>
      </c>
      <c r="C25" s="49" t="s">
        <v>314</v>
      </c>
      <c r="D25" s="49" t="s">
        <v>315</v>
      </c>
    </row>
    <row r="26" spans="1:4" ht="90">
      <c r="A26" s="45" t="s">
        <v>316</v>
      </c>
      <c r="B26" s="46" t="s">
        <v>264</v>
      </c>
      <c r="C26" s="46" t="s">
        <v>317</v>
      </c>
      <c r="D26" s="46" t="s">
        <v>318</v>
      </c>
    </row>
    <row r="27" spans="1:4" ht="90">
      <c r="A27" s="47" t="s">
        <v>319</v>
      </c>
      <c r="B27" s="48" t="s">
        <v>268</v>
      </c>
      <c r="C27" s="49" t="s">
        <v>320</v>
      </c>
      <c r="D27" s="49" t="s">
        <v>321</v>
      </c>
    </row>
    <row r="28" spans="1:4" ht="90">
      <c r="A28" s="45" t="s">
        <v>322</v>
      </c>
      <c r="B28" s="46" t="s">
        <v>268</v>
      </c>
      <c r="C28" s="46" t="s">
        <v>323</v>
      </c>
      <c r="D28" s="46" t="s">
        <v>324</v>
      </c>
    </row>
    <row r="29" spans="1:4" ht="90">
      <c r="A29" s="47" t="s">
        <v>325</v>
      </c>
      <c r="B29" s="48" t="s">
        <v>275</v>
      </c>
      <c r="C29" s="49" t="s">
        <v>326</v>
      </c>
      <c r="D29" s="49" t="s">
        <v>327</v>
      </c>
    </row>
    <row r="30" spans="1:4" ht="90">
      <c r="A30" s="45" t="s">
        <v>328</v>
      </c>
      <c r="B30" s="46" t="s">
        <v>275</v>
      </c>
      <c r="C30" s="46" t="s">
        <v>329</v>
      </c>
      <c r="D30" s="46" t="s">
        <v>330</v>
      </c>
    </row>
    <row r="31" spans="1:4" ht="75">
      <c r="A31" s="47" t="s">
        <v>331</v>
      </c>
      <c r="B31" s="48" t="s">
        <v>282</v>
      </c>
      <c r="C31" s="49" t="s">
        <v>332</v>
      </c>
      <c r="D31" s="49" t="s">
        <v>333</v>
      </c>
    </row>
    <row r="32" spans="1:4" ht="75">
      <c r="A32" s="45" t="s">
        <v>334</v>
      </c>
      <c r="B32" s="46" t="s">
        <v>282</v>
      </c>
      <c r="C32" s="46" t="s">
        <v>335</v>
      </c>
      <c r="D32" s="46" t="s">
        <v>336</v>
      </c>
    </row>
    <row r="33" spans="1:4" ht="90">
      <c r="A33" s="47" t="s">
        <v>337</v>
      </c>
      <c r="B33" s="48" t="s">
        <v>289</v>
      </c>
      <c r="C33" s="49" t="s">
        <v>338</v>
      </c>
      <c r="D33" s="49" t="s">
        <v>339</v>
      </c>
    </row>
    <row r="34" spans="1:4" ht="90">
      <c r="A34" s="45" t="s">
        <v>340</v>
      </c>
      <c r="B34" s="46" t="s">
        <v>289</v>
      </c>
      <c r="C34" s="46" t="s">
        <v>341</v>
      </c>
      <c r="D34" s="46" t="s">
        <v>342</v>
      </c>
    </row>
  </sheetData>
  <mergeCells count="1">
    <mergeCell ref="A18:D18"/>
  </mergeCells>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3"/>
  <sheetViews>
    <sheetView topLeftCell="A4" zoomScale="70" zoomScaleNormal="70" workbookViewId="0" xr3:uid="{51F8DEE0-4D01-5F28-A812-FC0BD7CAC4A5}">
      <selection activeCell="C42" sqref="C42"/>
    </sheetView>
  </sheetViews>
  <sheetFormatPr defaultRowHeight="15"/>
  <cols>
    <col min="1" max="1" width="18.42578125" customWidth="1"/>
    <col min="2" max="2" width="32.28515625" customWidth="1"/>
    <col min="3" max="3" width="33.28515625" customWidth="1"/>
    <col min="4" max="4" width="27.28515625" customWidth="1"/>
    <col min="5" max="5" width="19.28515625" customWidth="1"/>
  </cols>
  <sheetData>
    <row r="1" spans="1:5" ht="56.25">
      <c r="A1" s="4" t="s">
        <v>73</v>
      </c>
      <c r="B1" s="4" t="s">
        <v>343</v>
      </c>
      <c r="C1" s="4" t="s">
        <v>344</v>
      </c>
      <c r="D1" s="5" t="s">
        <v>345</v>
      </c>
      <c r="E1" s="5" t="s">
        <v>76</v>
      </c>
    </row>
    <row r="2" spans="1:5">
      <c r="A2" s="6" t="s">
        <v>346</v>
      </c>
      <c r="B2" s="6" t="s">
        <v>346</v>
      </c>
      <c r="C2" s="6" t="s">
        <v>346</v>
      </c>
      <c r="D2" s="7" t="s">
        <v>347</v>
      </c>
      <c r="E2" s="7" t="s">
        <v>347</v>
      </c>
    </row>
    <row r="3" spans="1:5" ht="51.75">
      <c r="A3" s="8"/>
      <c r="B3" s="9"/>
      <c r="C3" s="17" t="s">
        <v>348</v>
      </c>
      <c r="D3" s="10" t="s">
        <v>349</v>
      </c>
      <c r="E3" s="10" t="s">
        <v>349</v>
      </c>
    </row>
    <row r="4" spans="1:5" ht="39.75" thickBot="1">
      <c r="A4" s="14" t="s">
        <v>350</v>
      </c>
      <c r="B4" s="14" t="s">
        <v>351</v>
      </c>
      <c r="C4" s="14" t="s">
        <v>352</v>
      </c>
      <c r="D4" s="11" t="s">
        <v>353</v>
      </c>
      <c r="E4" s="11" t="s">
        <v>354</v>
      </c>
    </row>
    <row r="5" spans="1:5" ht="26.25">
      <c r="A5" s="15" t="s">
        <v>355</v>
      </c>
      <c r="B5" s="15" t="s">
        <v>356</v>
      </c>
      <c r="C5" s="15" t="s">
        <v>357</v>
      </c>
      <c r="D5" s="12" t="s">
        <v>356</v>
      </c>
      <c r="E5" s="12" t="s">
        <v>358</v>
      </c>
    </row>
    <row r="6" spans="1:5" ht="45">
      <c r="A6" s="2" t="s">
        <v>359</v>
      </c>
      <c r="B6" s="20" t="s">
        <v>360</v>
      </c>
      <c r="C6" s="20" t="s">
        <v>361</v>
      </c>
      <c r="D6" s="18"/>
      <c r="E6" s="18"/>
    </row>
    <row r="7" spans="1:5" ht="45">
      <c r="A7" s="16" t="s">
        <v>362</v>
      </c>
      <c r="B7" s="20" t="s">
        <v>363</v>
      </c>
      <c r="C7" s="20" t="s">
        <v>364</v>
      </c>
      <c r="D7" s="1" t="s">
        <v>365</v>
      </c>
      <c r="E7" s="1" t="s">
        <v>365</v>
      </c>
    </row>
    <row r="8" spans="1:5">
      <c r="A8" s="16" t="s">
        <v>366</v>
      </c>
      <c r="B8" s="20" t="s">
        <v>367</v>
      </c>
      <c r="C8" s="20" t="s">
        <v>368</v>
      </c>
      <c r="D8" s="1" t="s">
        <v>369</v>
      </c>
      <c r="E8" s="1" t="s">
        <v>369</v>
      </c>
    </row>
    <row r="9" spans="1:5" ht="30">
      <c r="A9" s="1"/>
      <c r="B9" s="1"/>
      <c r="C9" s="1"/>
      <c r="D9" s="19" t="s">
        <v>370</v>
      </c>
      <c r="E9" s="1"/>
    </row>
    <row r="10" spans="1:5" ht="30">
      <c r="A10" s="1"/>
      <c r="B10" s="1"/>
      <c r="C10" s="1"/>
      <c r="D10" s="19" t="s">
        <v>371</v>
      </c>
      <c r="E10" s="1"/>
    </row>
    <row r="11" spans="1:5" ht="75">
      <c r="A11" s="1"/>
      <c r="B11" s="1"/>
      <c r="C11" s="1"/>
      <c r="D11" s="19" t="s">
        <v>372</v>
      </c>
      <c r="E11" s="1"/>
    </row>
    <row r="12" spans="1:5" ht="60">
      <c r="A12" s="1"/>
      <c r="B12" s="1"/>
      <c r="C12" s="1"/>
      <c r="D12" s="19" t="s">
        <v>373</v>
      </c>
      <c r="E12" s="1"/>
    </row>
    <row r="13" spans="1:5" ht="75">
      <c r="A13" s="16" t="s">
        <v>374</v>
      </c>
      <c r="B13" s="1"/>
      <c r="C13" s="1"/>
      <c r="D13" s="13" t="s">
        <v>375</v>
      </c>
      <c r="E13" s="1" t="s">
        <v>376</v>
      </c>
    </row>
    <row r="14" spans="1:5" ht="45">
      <c r="A14" s="16" t="s">
        <v>377</v>
      </c>
      <c r="B14" s="1"/>
      <c r="C14" s="1"/>
      <c r="D14" s="13" t="s">
        <v>378</v>
      </c>
      <c r="E14" s="1" t="s">
        <v>379</v>
      </c>
    </row>
    <row r="15" spans="1:5" ht="45">
      <c r="A15" s="16" t="s">
        <v>380</v>
      </c>
      <c r="B15" s="1"/>
      <c r="C15" s="1"/>
      <c r="D15" s="13" t="s">
        <v>381</v>
      </c>
      <c r="E15" s="1" t="s">
        <v>382</v>
      </c>
    </row>
    <row r="16" spans="1:5" ht="45">
      <c r="A16" s="16" t="s">
        <v>383</v>
      </c>
      <c r="B16" s="1"/>
      <c r="C16" s="1"/>
      <c r="D16" s="13" t="s">
        <v>384</v>
      </c>
      <c r="E16" s="1" t="s">
        <v>385</v>
      </c>
    </row>
    <row r="17" spans="1:5" ht="45">
      <c r="A17" s="16" t="s">
        <v>386</v>
      </c>
      <c r="B17" s="1"/>
      <c r="C17" s="1"/>
      <c r="D17" s="13" t="s">
        <v>387</v>
      </c>
      <c r="E17" s="1" t="s">
        <v>388</v>
      </c>
    </row>
    <row r="18" spans="1:5" ht="45">
      <c r="A18" s="16" t="s">
        <v>389</v>
      </c>
      <c r="B18" s="1"/>
      <c r="C18" s="1"/>
      <c r="D18" s="13" t="s">
        <v>390</v>
      </c>
      <c r="E18" s="1" t="s">
        <v>391</v>
      </c>
    </row>
    <row r="20" spans="1:5" ht="30">
      <c r="A20" s="55" t="s">
        <v>73</v>
      </c>
      <c r="B20" s="55" t="s">
        <v>74</v>
      </c>
      <c r="C20" s="55" t="s">
        <v>75</v>
      </c>
      <c r="D20" s="55" t="s">
        <v>76</v>
      </c>
    </row>
    <row r="21" spans="1:5">
      <c r="A21" s="45" t="s">
        <v>359</v>
      </c>
      <c r="B21" s="46"/>
      <c r="C21" s="46"/>
      <c r="D21" s="46"/>
    </row>
    <row r="22" spans="1:5">
      <c r="A22" s="47" t="s">
        <v>362</v>
      </c>
      <c r="B22" s="48"/>
      <c r="C22" s="49"/>
      <c r="D22" s="49" t="s">
        <v>365</v>
      </c>
    </row>
    <row r="23" spans="1:5">
      <c r="A23" s="45" t="s">
        <v>366</v>
      </c>
      <c r="B23" s="46"/>
      <c r="C23" s="46"/>
      <c r="D23" s="46" t="s">
        <v>369</v>
      </c>
    </row>
    <row r="24" spans="1:5">
      <c r="A24" s="47"/>
      <c r="B24" s="48"/>
      <c r="C24" s="49"/>
      <c r="D24" s="49"/>
    </row>
    <row r="25" spans="1:5">
      <c r="A25" s="45"/>
      <c r="B25" s="46"/>
      <c r="C25" s="46"/>
      <c r="D25" s="46"/>
    </row>
    <row r="26" spans="1:5">
      <c r="A26" s="47"/>
      <c r="B26" s="48"/>
      <c r="C26" s="49"/>
      <c r="D26" s="49"/>
    </row>
    <row r="27" spans="1:5">
      <c r="A27" s="45"/>
      <c r="B27" s="46"/>
      <c r="C27" s="46"/>
      <c r="D27" s="46"/>
    </row>
    <row r="28" spans="1:5">
      <c r="A28" s="47" t="s">
        <v>374</v>
      </c>
      <c r="B28" s="48"/>
      <c r="C28" s="49"/>
      <c r="D28" s="49" t="s">
        <v>376</v>
      </c>
    </row>
    <row r="29" spans="1:5">
      <c r="A29" s="45" t="s">
        <v>377</v>
      </c>
      <c r="B29" s="46"/>
      <c r="C29" s="46"/>
      <c r="D29" s="46" t="s">
        <v>379</v>
      </c>
    </row>
    <row r="30" spans="1:5">
      <c r="A30" s="47" t="s">
        <v>380</v>
      </c>
      <c r="B30" s="48"/>
      <c r="C30" s="49"/>
      <c r="D30" s="49" t="s">
        <v>382</v>
      </c>
    </row>
    <row r="31" spans="1:5">
      <c r="A31" s="45" t="s">
        <v>383</v>
      </c>
      <c r="B31" s="46"/>
      <c r="C31" s="46"/>
      <c r="D31" s="46" t="s">
        <v>385</v>
      </c>
    </row>
    <row r="32" spans="1:5">
      <c r="A32" s="47" t="s">
        <v>386</v>
      </c>
      <c r="B32" s="48"/>
      <c r="C32" s="49"/>
      <c r="D32" s="49" t="s">
        <v>388</v>
      </c>
    </row>
    <row r="33" spans="1:4">
      <c r="A33" s="45" t="s">
        <v>389</v>
      </c>
      <c r="B33" s="46"/>
      <c r="C33" s="46"/>
      <c r="D33" s="46" t="s">
        <v>391</v>
      </c>
    </row>
  </sheetData>
  <pageMargins left="0.7" right="0.7" top="0.75" bottom="0.75" header="0.3" footer="0.3"/>
  <pageSetup paperSize="9" scale="2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vTrackSection xmlns="Trafikverket" xsi:nil="true"/>
    <TrvConfidentialityLevelTaxHTField0 xmlns="e8408f60-f231-4273-918b-4ff66333841b">
      <Terms xmlns="http://schemas.microsoft.com/office/infopath/2007/PartnerControls">
        <TermInfo xmlns="http://schemas.microsoft.com/office/infopath/2007/PartnerControls">
          <TermName xmlns="http://schemas.microsoft.com/office/infopath/2007/PartnerControls">Ska klassas</TermName>
          <TermId xmlns="http://schemas.microsoft.com/office/infopath/2007/PartnerControls">e2276ad6-a9d2-4145-a6ad-3ea87d20e505</TermId>
        </TermInfo>
      </Terms>
    </TrvConfidentialityLevelTaxHTField0>
    <TrvProjectOrganizationTaxHTField0 xmlns="e8408f60-f231-4273-918b-4ff66333841b">
      <Terms xmlns="http://schemas.microsoft.com/office/infopath/2007/PartnerControls"/>
    </TrvProjectOrganizationTaxHTField0>
    <TaxCatchAll xmlns="e8408f60-f231-4273-918b-4ff66333841b">
      <Value>6</Value>
      <Value>5</Value>
      <Value>23</Value>
      <Value>24</Value>
      <Value>2</Value>
    </TaxCatchAll>
    <PpgDocumentStructureTaxHTField0 xmlns="e8408f60-f231-4273-918b-4ff66333841b">
      <Terms xmlns="http://schemas.microsoft.com/office/infopath/2007/PartnerControls">
        <TermInfo xmlns="http://schemas.microsoft.com/office/infopath/2007/PartnerControls">
          <TermName xmlns="http://schemas.microsoft.com/office/infopath/2007/PartnerControls">Övrigt</TermName>
          <TermId xmlns="http://schemas.microsoft.com/office/infopath/2007/PartnerControls">21f2fbb7-0294-46ba-8cc0-ca0f54803c4e</TermId>
        </TermInfo>
      </Terms>
    </PpgDocumentStructureTaxHTField0>
    <TrvProductInvestTypeTaxHTField0 xmlns="e8408f60-f231-4273-918b-4ff66333841b">
      <Terms xmlns="http://schemas.microsoft.com/office/infopath/2007/PartnerControls">
        <TermInfo xmlns="http://schemas.microsoft.com/office/infopath/2007/PartnerControls">
          <TermName xmlns="http://schemas.microsoft.com/office/infopath/2007/PartnerControls">Investering generellt</TermName>
          <TermId xmlns="http://schemas.microsoft.com/office/infopath/2007/PartnerControls">df716bcc-c208-47cc-ab7d-1a5ff10301a2</TermId>
        </TermInfo>
      </Terms>
    </TrvProductInvestTypeTaxHTField0>
    <TrvProjectName xmlns="Trafikverket">Ramavtal avseende leverans av en- och trefasställverk (TGM)</TrvProjectName>
    <TrvMeasureNumber xmlns="Trafikverket" xsi:nil="true"/>
    <TrvUploadedDocumentTypeTaxHTField0 xmlns="e8408f60-f231-4273-918b-4ff66333841b">
      <Terms xmlns="http://schemas.microsoft.com/office/infopath/2007/PartnerControls">
        <TermInfo xmlns="http://schemas.microsoft.com/office/infopath/2007/PartnerControls">
          <TermName xmlns="http://schemas.microsoft.com/office/infopath/2007/PartnerControls">ARBETSMATERIAL</TermName>
          <TermId xmlns="http://schemas.microsoft.com/office/infopath/2007/PartnerControls">a2894791-a90f-4fd8-bd38-5426c743cb42</TermId>
        </TermInfo>
      </Terms>
    </TrvUploadedDocumentTypeTaxHTField0>
    <Dokumentdatum_x0020_NY xmlns="Trafikverket">2023-01-16T23:00:00+00:00</Dokumentdatum_x0020_NY>
    <PpgTypeOfActTaxHTField0 xmlns="e8408f60-f231-4273-918b-4ff66333841b">
      <Terms xmlns="http://schemas.microsoft.com/office/infopath/2007/PartnerControls">
        <TermInfo xmlns="http://schemas.microsoft.com/office/infopath/2007/PartnerControls">
          <TermName xmlns="http://schemas.microsoft.com/office/infopath/2007/PartnerControls">PM</TermName>
          <TermId xmlns="http://schemas.microsoft.com/office/infopath/2007/PartnerControls">1ce80033-6a42-499a-8eb3-0da96eaf4972</TermId>
        </TermInfo>
      </Terms>
    </PpgTypeOfActTaxHTField0>
    <Skapat_x0020_av_x0020_NY xmlns="Trafikverket">Axelsson Dennis, ILvtt</Skapat_x0020_av_x0020_NY>
    <TrvRoadNumber xmlns="Trafikverket" xsi:nil="true"/>
    <PpgCategoryTaxHTField0 xmlns="e8408f60-f231-4273-918b-4ff66333841b">
      <Terms xmlns="http://schemas.microsoft.com/office/infopath/2007/PartnerControls"/>
    </PpgCategoryTaxHTField0>
    <TrvAssignmentNumber xmlns="Trafikverket">Ej applicerbart då det avser två nationellt upphandlade ramavtal</TrvAssignmentNumber>
    <TrvCounterpartIdentityNumber xmlns="Trafikverket" xsi:nil="true"/>
    <TrvConstructionNumber xmlns="Trafikverket" xsi:nil="true"/>
    <TrvProjectSortTaxHTField0 xmlns="e8408f60-f231-4273-918b-4ff66333841b">
      <Terms xmlns="http://schemas.microsoft.com/office/infopath/2007/PartnerControls"/>
    </TrvProjectSortTaxHTField0>
    <TrvOwnSortPpgTaxHTField0 xmlns="e8408f60-f231-4273-918b-4ff66333841b">
      <Terms xmlns="http://schemas.microsoft.com/office/infopath/2007/PartnerControls"/>
    </TrvOwnSortPpgTaxHTField0>
    <TRVversionNY xmlns="Trafikverket">1.4</TRVversionNY>
    <TrvProductUTypeTaxHTField0 xmlns="e8408f60-f231-4273-918b-4ff66333841b">
      <Terms xmlns="http://schemas.microsoft.com/office/infopath/2007/PartnerControls"/>
    </TrvProductUTypeTaxHTField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ppladdat Ppg-dokument" ma:contentTypeID="0x0101002EE44F411E754ABAB6EB27FC7D8442BF00660B63EFC26A4034B38E1AD36DAE1A7400C318D5821B396C4EB208CD3F1E9EA624" ma:contentTypeVersion="7" ma:contentTypeDescription="Dokument som inte utgår från en av Trafikverket godkänd dokumentmall." ma:contentTypeScope="" ma:versionID="08854dbb3f3f3d99ed0c6c735e319787">
  <xsd:schema xmlns:xsd="http://www.w3.org/2001/XMLSchema" xmlns:xs="http://www.w3.org/2001/XMLSchema" xmlns:p="http://schemas.microsoft.com/office/2006/metadata/properties" xmlns:ns1="Trafikverket" xmlns:ns3="e8408f60-f231-4273-918b-4ff66333841b" targetNamespace="http://schemas.microsoft.com/office/2006/metadata/properties" ma:root="true" ma:fieldsID="b5a8b6c057d24f655098493b8fbe3f2f" ns1:_="" ns3:_="">
    <xsd:import namespace="Trafikverket"/>
    <xsd:import namespace="e8408f60-f231-4273-918b-4ff66333841b"/>
    <xsd:element name="properties">
      <xsd:complexType>
        <xsd:sequence>
          <xsd:element name="documentManagement">
            <xsd:complexType>
              <xsd:all>
                <xsd:element ref="ns1:Skapat_x0020_av_x0020_NY"/>
                <xsd:element ref="ns1:Dokumentdatum_x0020_NY"/>
                <xsd:element ref="ns1:TRVversionNY" minOccurs="0"/>
                <xsd:element ref="ns1:TrvDocumentTemplateId" minOccurs="0"/>
                <xsd:element ref="ns1:TrvDocumentTemplateVersion" minOccurs="0"/>
                <xsd:element ref="ns1:TrvProjectName" minOccurs="0"/>
                <xsd:element ref="ns1:TrvMeasureNumber" minOccurs="0"/>
                <xsd:element ref="ns1:TrvAssignmentNumber" minOccurs="0"/>
                <xsd:element ref="ns1:TrvCounterpartIdentityNumber" minOccurs="0"/>
                <xsd:element ref="ns1:TrvTrackSection" minOccurs="0"/>
                <xsd:element ref="ns1:TrvRoadNumber" minOccurs="0"/>
                <xsd:element ref="ns1:TrvConstructionNumber" minOccurs="0"/>
                <xsd:element ref="ns3:TrvProjectSortTaxHTField0" minOccurs="0"/>
                <xsd:element ref="ns3:TrvProjectOrganizationTaxHTField0" minOccurs="0"/>
                <xsd:element ref="ns3:TrvUploadedDocumentTypeTaxHTField0" minOccurs="0"/>
                <xsd:element ref="ns3:TaxCatchAll" minOccurs="0"/>
                <xsd:element ref="ns3:TaxCatchAllLabel" minOccurs="0"/>
                <xsd:element ref="ns3:TrvConfidentialityLevelTaxHTField0" minOccurs="0"/>
                <xsd:element ref="ns3:TrvOwnSortPpgTaxHTField0" minOccurs="0"/>
                <xsd:element ref="ns3:PpgDocumentStructureTaxHTField0" minOccurs="0"/>
                <xsd:element ref="ns3:TrvProductInvestTypeTaxHTField0" minOccurs="0"/>
                <xsd:element ref="ns3:PpgCategoryTaxHTField0" minOccurs="0"/>
                <xsd:element ref="ns3:TrvProductUTypeTaxHTField0" minOccurs="0"/>
                <xsd:element ref="ns3:PpgTypeOfAct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Trafikverket" elementFormDefault="qualified">
    <xsd:import namespace="http://schemas.microsoft.com/office/2006/documentManagement/types"/>
    <xsd:import namespace="http://schemas.microsoft.com/office/infopath/2007/PartnerControls"/>
    <xsd:element name="Skapat_x0020_av_x0020_NY" ma:index="0" ma:displayName="Skapat av" ma:description="Namn och organisationsbeteckning för den person som skapat dokumentet." ma:internalName="TrvCreatedBy" ma:readOnly="false">
      <xsd:simpleType>
        <xsd:restriction base="dms:Text"/>
      </xsd:simpleType>
    </xsd:element>
    <xsd:element name="Dokumentdatum_x0020_NY" ma:index="2" ma:displayName="Dokumentdatum" ma:description="Datum för nuvarande version" ma:format="DateOnly" ma:internalName="TrvDocumentDate" ma:readOnly="false">
      <xsd:simpleType>
        <xsd:restriction base="dms:DateTime"/>
      </xsd:simpleType>
    </xsd:element>
    <xsd:element name="TRVversionNY" ma:index="5" nillable="true" ma:displayName="Version" ma:description="Dokumentets versionsnummer" ma:internalName="TrvVersion" ma:readOnly="true">
      <xsd:simpleType>
        <xsd:restriction base="dms:Text"/>
      </xsd:simpleType>
    </xsd:element>
    <xsd:element name="TrvDocumentTemplateId" ma:index="6" nillable="true" ma:displayName="TMALL-nummer" ma:description="Unik sträng eller nummer som identifierar dokumentmallen. Värdet sätts av respektive system." ma:internalName="TrvDocumentTemplateId" ma:readOnly="true">
      <xsd:simpleType>
        <xsd:restriction base="dms:Text"/>
      </xsd:simpleType>
    </xsd:element>
    <xsd:element name="TrvDocumentTemplateVersion" ma:index="7" nillable="true" ma:displayName="Mallversion" ma:description="Dokumentmallens versionsnummer" ma:internalName="TrvDocumentTemplateVersion" ma:readOnly="true">
      <xsd:simpleType>
        <xsd:restriction base="dms:Text"/>
      </xsd:simpleType>
    </xsd:element>
    <xsd:element name="TrvProjectName" ma:index="13" nillable="true" ma:displayName="Projektnamn" ma:internalName="TrvProjectName" ma:readOnly="false">
      <xsd:simpleType>
        <xsd:restriction base="dms:Text"/>
      </xsd:simpleType>
    </xsd:element>
    <xsd:element name="TrvMeasureNumber" ma:index="14" nillable="true" ma:displayName="Åtgärdsnummer" ma:internalName="TrvMeasureNumber" ma:readOnly="false">
      <xsd:simpleType>
        <xsd:restriction base="dms:Text"/>
      </xsd:simpleType>
    </xsd:element>
    <xsd:element name="TrvAssignmentNumber" ma:index="15" nillable="true" ma:displayName="Uppdragsnummer" ma:internalName="TrvAssignmentNumber" ma:readOnly="false">
      <xsd:simpleType>
        <xsd:restriction base="dms:Text"/>
      </xsd:simpleType>
    </xsd:element>
    <xsd:element name="TrvCounterpartIdentityNumber" ma:index="16" nillable="true" ma:displayName="Motpartens person-/organisationsnummer" ma:internalName="TrvCounterpartIdentityNumber" ma:readOnly="false">
      <xsd:simpleType>
        <xsd:restriction base="dms:Text"/>
      </xsd:simpleType>
    </xsd:element>
    <xsd:element name="TrvTrackSection" ma:index="17" nillable="true" ma:displayName="Bandel" ma:internalName="TrvTrackSection" ma:readOnly="false">
      <xsd:simpleType>
        <xsd:restriction base="dms:Text"/>
      </xsd:simpleType>
    </xsd:element>
    <xsd:element name="TrvRoadNumber" ma:index="18" nillable="true" ma:displayName="Vägnummer" ma:internalName="TrvRoadNumber" ma:readOnly="false">
      <xsd:simpleType>
        <xsd:restriction base="dms:Text"/>
      </xsd:simpleType>
    </xsd:element>
    <xsd:element name="TrvConstructionNumber" ma:index="22" nillable="true" ma:displayName="Konstruktionsnummer" ma:internalName="TrvConstructionNumbe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408f60-f231-4273-918b-4ff66333841b" elementFormDefault="qualified">
    <xsd:import namespace="http://schemas.microsoft.com/office/2006/documentManagement/types"/>
    <xsd:import namespace="http://schemas.microsoft.com/office/infopath/2007/PartnerControls"/>
    <xsd:element name="TrvProjectSortTaxHTField0" ma:index="25" nillable="true" ma:taxonomy="true" ma:internalName="TrvProjectSortTaxHTField0" ma:taxonomyFieldName="TrvProjectSort" ma:displayName="Projektsortering" ma:fieldId="{4195f310-37c6-4484-8b9f-c66efba18291}" ma:taxonomyMulti="true" ma:sspId="7131c644-de2c-4503-84ed-df61d8366003" ma:termSetId="6b33d36f-9ebe-48f1-9344-41a299df04b2" ma:anchorId="00000000-0000-0000-0000-000000000000" ma:open="false" ma:isKeyword="false">
      <xsd:complexType>
        <xsd:sequence>
          <xsd:element ref="pc:Terms" minOccurs="0" maxOccurs="1"/>
        </xsd:sequence>
      </xsd:complexType>
    </xsd:element>
    <xsd:element name="TrvProjectOrganizationTaxHTField0" ma:index="27" nillable="true" ma:taxonomy="true" ma:internalName="TrvProjectOrganizationTaxHTField0" ma:taxonomyFieldName="TrvProjectOrganization" ma:displayName="Projektorganisation" ma:fieldId="{2402f22c-7f1a-4b30-99d4-03dca83e8fc2}" ma:taxonomyMulti="true" ma:sspId="7131c644-de2c-4503-84ed-df61d8366003" ma:termSetId="60dad2cc-ca43-45f3-a7df-20dbbbea729d" ma:anchorId="00000000-0000-0000-0000-000000000000" ma:open="false" ma:isKeyword="false">
      <xsd:complexType>
        <xsd:sequence>
          <xsd:element ref="pc:Terms" minOccurs="0" maxOccurs="1"/>
        </xsd:sequence>
      </xsd:complexType>
    </xsd:element>
    <xsd:element name="TrvUploadedDocumentTypeTaxHTField0" ma:index="29" nillable="true" ma:taxonomy="true" ma:internalName="TrvUploadedDocumentTypeTaxHTField0" ma:taxonomyFieldName="TrvUploadedDocumentType" ma:displayName="Dokumenttyp för uppladdade dokument" ma:readOnly="false" ma:default="1;#UPPLADDAT DOKUMENT|7c5b34d8-57da-44ed-9451-2f10a78af863" ma:fieldId="{eb96df49-af7b-4885-ae87-85b965eb0ad2}" ma:sspId="56b52474-2a4b-42ac-ac16-0a67cba4e670" ma:termSetId="152f56a5-fdb2-4180-8a6e-79ef00400bc3" ma:anchorId="238613c4-8162-47c5-b0c8-3db178651ae8" ma:open="false" ma:isKeyword="false">
      <xsd:complexType>
        <xsd:sequence>
          <xsd:element ref="pc:Terms" minOccurs="0" maxOccurs="1"/>
        </xsd:sequence>
      </xsd:complexType>
    </xsd:element>
    <xsd:element name="TaxCatchAll" ma:index="30" nillable="true" ma:displayName="Taxonomy Catch All Column" ma:hidden="true" ma:list="{2e55bcdf-fafa-4ec5-b25c-a7bb6aea6333}" ma:internalName="TaxCatchAll" ma:showField="CatchAllData" ma:web="e8408f60-f231-4273-918b-4ff66333841b">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2e55bcdf-fafa-4ec5-b25c-a7bb6aea6333}" ma:internalName="TaxCatchAllLabel" ma:readOnly="true" ma:showField="CatchAllDataLabel" ma:web="e8408f60-f231-4273-918b-4ff66333841b">
      <xsd:complexType>
        <xsd:complexContent>
          <xsd:extension base="dms:MultiChoiceLookup">
            <xsd:sequence>
              <xsd:element name="Value" type="dms:Lookup" maxOccurs="unbounded" minOccurs="0" nillable="true"/>
            </xsd:sequence>
          </xsd:extension>
        </xsd:complexContent>
      </xsd:complexType>
    </xsd:element>
    <xsd:element name="TrvConfidentialityLevelTaxHTField0" ma:index="33" ma:taxonomy="true" ma:internalName="TrvConfidentialityLevelTaxHTField0" ma:taxonomyFieldName="TrvConfidentialityLevel" ma:displayName="Konfidentialitetsnivå" ma:readOnly="false" ma:default="2;#Ska klassas|e2276ad6-a9d2-4145-a6ad-3ea87d20e505" ma:fieldId="{a84a37ca-5c43-43e3-a37a-c23c41d1607d}" ma:sspId="56b52474-2a4b-42ac-ac16-0a67cba4e670" ma:termSetId="4d666f29-dc73-4030-952a-63de8896f399" ma:anchorId="00000000-0000-0000-0000-000000000000" ma:open="false" ma:isKeyword="false">
      <xsd:complexType>
        <xsd:sequence>
          <xsd:element ref="pc:Terms" minOccurs="0" maxOccurs="1"/>
        </xsd:sequence>
      </xsd:complexType>
    </xsd:element>
    <xsd:element name="TrvOwnSortPpgTaxHTField0" ma:index="35" nillable="true" ma:taxonomy="true" ma:internalName="TrvOwnSortPpgTaxHTField0" ma:taxonomyFieldName="TrvOwnSortPpg" ma:displayName="Egen sortering P" ma:fieldId="{4313503e-c0bf-4b0a-b219-1a731bfc6168}" ma:taxonomyMulti="true" ma:sspId="7131c644-de2c-4503-84ed-df61d8366003" ma:termSetId="41468c62-b987-46b3-b89f-f0f603bc8933" ma:anchorId="00000000-0000-0000-0000-000000000000" ma:open="false" ma:isKeyword="false">
      <xsd:complexType>
        <xsd:sequence>
          <xsd:element ref="pc:Terms" minOccurs="0" maxOccurs="1"/>
        </xsd:sequence>
      </xsd:complexType>
    </xsd:element>
    <xsd:element name="PpgDocumentStructureTaxHTField0" ma:index="36" ma:taxonomy="true" ma:internalName="PpgDocumentStructureTaxHTField0" ma:taxonomyFieldName="PpgDocumentStructure" ma:displayName="Dokumentstruktur P" ma:readOnly="false" ma:fieldId="{a5458898-ea29-4fd7-a737-ffed33a79dfd}" ma:taxonomyMulti="true" ma:sspId="56b52474-2a4b-42ac-ac16-0a67cba4e670" ma:termSetId="5e84177e-4331-415c-8de9-0ed87e10b942" ma:anchorId="00000000-0000-0000-0000-000000000000" ma:open="false" ma:isKeyword="false">
      <xsd:complexType>
        <xsd:sequence>
          <xsd:element ref="pc:Terms" minOccurs="0" maxOccurs="1"/>
        </xsd:sequence>
      </xsd:complexType>
    </xsd:element>
    <xsd:element name="TrvProductInvestTypeTaxHTField0" ma:index="37" nillable="true" ma:taxonomy="true" ma:internalName="TrvProductInvestTypeTaxHTField0" ma:taxonomyFieldName="TrvProductInvestType" ma:displayName="Produkt IV" ma:readOnly="false" ma:fieldId="{ba17213f-439a-432a-8b63-837bbf4de98c}" ma:taxonomyMulti="true" ma:sspId="56b52474-2a4b-42ac-ac16-0a67cba4e670" ma:termSetId="89ccf918-965d-4fde-8946-ea5dd03ac26c" ma:anchorId="7b65ccd5-a11e-4380-9147-307aa6ee732f" ma:open="false" ma:isKeyword="false">
      <xsd:complexType>
        <xsd:sequence>
          <xsd:element ref="pc:Terms" minOccurs="0" maxOccurs="1"/>
        </xsd:sequence>
      </xsd:complexType>
    </xsd:element>
    <xsd:element name="PpgCategoryTaxHTField0" ma:index="38" nillable="true" ma:taxonomy="true" ma:internalName="PpgCategoryTaxHTField0" ma:taxonomyFieldName="PpgCategory" ma:displayName="Kategori P" ma:readOnly="false" ma:fieldId="{d6216887-ccfa-4c50-84ec-7b759069fe9a}" ma:taxonomyMulti="true" ma:sspId="56b52474-2a4b-42ac-ac16-0a67cba4e670" ma:termSetId="0dbc4dbe-d203-44ff-ae5a-a9c8be37ae80" ma:anchorId="32ef0bc1-0e3d-45eb-b500-ff9ba25ba976" ma:open="false" ma:isKeyword="false">
      <xsd:complexType>
        <xsd:sequence>
          <xsd:element ref="pc:Terms" minOccurs="0" maxOccurs="1"/>
        </xsd:sequence>
      </xsd:complexType>
    </xsd:element>
    <xsd:element name="TrvProductUTypeTaxHTField0" ma:index="39" nillable="true" ma:taxonomy="true" ma:internalName="TrvProductUTypeTaxHTField0" ma:taxonomyFieldName="TrvProductUType" ma:displayName="Produkt UH" ma:readOnly="true" ma:fieldId="{545879a8-8d6c-4f48-9a4b-27e86d85fdfe}" ma:taxonomyMulti="true" ma:sspId="56b52474-2a4b-42ac-ac16-0a67cba4e670" ma:termSetId="9b57aaa2-ab89-4c0c-a484-667db8666c09" ma:anchorId="a2287f00-f5a5-424a-9bec-3627d78eea75" ma:open="false" ma:isKeyword="false">
      <xsd:complexType>
        <xsd:sequence>
          <xsd:element ref="pc:Terms" minOccurs="0" maxOccurs="1"/>
        </xsd:sequence>
      </xsd:complexType>
    </xsd:element>
    <xsd:element name="PpgTypeOfActTaxHTField0" ma:index="40" ma:taxonomy="true" ma:internalName="PpgTypeOfActTaxHTField0" ma:taxonomyFieldName="PpgTypeOfAct" ma:displayName="Handlingstyp P" ma:readOnly="false" ma:fieldId="{bc17b070-dacf-4b48-8392-ec2b57f4ee70}" ma:sspId="56b52474-2a4b-42ac-ac16-0a67cba4e670" ma:termSetId="4a7170cf-2516-4458-bc2b-e7c505650493" ma:anchorId="ea294a83-c738-4ee5-90ab-111a10943f1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Innehållstyp"/>
        <xsd:element ref="dc:title" maxOccurs="1" ma:index="1" ma:displayName="Dokument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02DEA9-31CB-4D9D-98A5-B6688C87E40F}"/>
</file>

<file path=customXml/itemProps2.xml><?xml version="1.0" encoding="utf-8"?>
<ds:datastoreItem xmlns:ds="http://schemas.openxmlformats.org/officeDocument/2006/customXml" ds:itemID="{210B21B4-F9F4-4E58-8320-9A96157C79F0}"/>
</file>

<file path=customXml/itemProps3.xml><?xml version="1.0" encoding="utf-8"?>
<ds:datastoreItem xmlns:ds="http://schemas.openxmlformats.org/officeDocument/2006/customXml" ds:itemID="{E14FF9C0-A11C-4DFA-A42C-BC95B18AC814}"/>
</file>

<file path=docProps/app.xml><?xml version="1.0" encoding="utf-8"?>
<Properties xmlns="http://schemas.openxmlformats.org/officeDocument/2006/extended-properties" xmlns:vt="http://schemas.openxmlformats.org/officeDocument/2006/docPropsVTypes">
  <Application>Microsoft Excel Online</Application>
  <Manager/>
  <Company>Trafikverket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Beställningsblankett Enfasställverk Siemens 230117</dc:title>
  <dc:subject/>
  <dc:creator>Bark Torbjörn, UHtek</dc:creator>
  <cp:keywords/>
  <dc:description/>
  <cp:lastModifiedBy>Forsberg Ellen, ILlp</cp:lastModifiedBy>
  <cp:revision/>
  <dcterms:created xsi:type="dcterms:W3CDTF">2019-04-02T08:34:03Z</dcterms:created>
  <dcterms:modified xsi:type="dcterms:W3CDTF">2023-02-20T14:18:13Z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0x0101002EE44F411E754ABAB6EB27FC7D8442BF00660B63EFC26A4034B38E1AD36DAE1A7400C318D5821B396C4EB208CD3F1E9EA624</vt:lpwstr>
  </property>
  <property fmtid="{D5CDD505-2E9C-101B-9397-08002B2CF9AE}" pid="3" name="TrvProjectOrganization">
    <vt:lpwstr/>
  </property>
  <property fmtid="{D5CDD505-2E9C-101B-9397-08002B2CF9AE}" pid="4" name="TrvOwnSortPpg">
    <vt:lpwstr/>
  </property>
  <property fmtid="{D5CDD505-2E9C-101B-9397-08002B2CF9AE}" pid="5" name="TrvDocumentType">
    <vt:lpwstr>6;#ARBETSMATERIAL|a2894791-a90f-4fd8-bd38-5426c743cb42</vt:lpwstr>
  </property>
  <property fmtid="{D5CDD505-2E9C-101B-9397-08002B2CF9AE}" pid="6" name="TrvProductUType">
    <vt:lpwstr/>
  </property>
  <property fmtid="{D5CDD505-2E9C-101B-9397-08002B2CF9AE}" pid="7" name="TrvUploadedDocumentType">
    <vt:lpwstr>6;#ARBETSMATERIAL|a2894791-a90f-4fd8-bd38-5426c743cb42</vt:lpwstr>
  </property>
  <property fmtid="{D5CDD505-2E9C-101B-9397-08002B2CF9AE}" pid="8" name="PpgDocumentStructure">
    <vt:lpwstr>23;#Övrigt|21f2fbb7-0294-46ba-8cc0-ca0f54803c4e</vt:lpwstr>
  </property>
  <property fmtid="{D5CDD505-2E9C-101B-9397-08002B2CF9AE}" pid="9" name="TrvConfidentialityLevel">
    <vt:lpwstr>2;#Ska klassas|e2276ad6-a9d2-4145-a6ad-3ea87d20e505</vt:lpwstr>
  </property>
  <property fmtid="{D5CDD505-2E9C-101B-9397-08002B2CF9AE}" pid="10" name="PpgCategory">
    <vt:lpwstr/>
  </property>
  <property fmtid="{D5CDD505-2E9C-101B-9397-08002B2CF9AE}" pid="11" name="TrvDocumentTypeTaxHTField0">
    <vt:lpwstr>ARBETSMATERIAL|a2894791-a90f-4fd8-bd38-5426c743cb42</vt:lpwstr>
  </property>
  <property fmtid="{D5CDD505-2E9C-101B-9397-08002B2CF9AE}" pid="12" name="TrvProjectSort">
    <vt:lpwstr/>
  </property>
  <property fmtid="{D5CDD505-2E9C-101B-9397-08002B2CF9AE}" pid="13" name="TrvProductInvestType">
    <vt:lpwstr>5;#Investering generellt|df716bcc-c208-47cc-ab7d-1a5ff10301a2</vt:lpwstr>
  </property>
  <property fmtid="{D5CDD505-2E9C-101B-9397-08002B2CF9AE}" pid="14" name="PpgTypeOfAct">
    <vt:lpwstr>24;#PM|1ce80033-6a42-499a-8eb3-0da96eaf4972</vt:lpwstr>
  </property>
</Properties>
</file>