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F1A117E4-AE8E-4BF7-A2B6-9E5EAC838979}" xr6:coauthVersionLast="47" xr6:coauthVersionMax="47" xr10:uidLastSave="{00000000-0000-0000-0000-000000000000}"/>
  <bookViews>
    <workbookView xWindow="11280" yWindow="1920" windowWidth="39750" windowHeight="18780" xr2:uid="{74050E14-FE19-402B-AA99-059AEEB0CA35}"/>
  </bookViews>
  <sheets>
    <sheet name="Skarvar och Dillatationer 2024" sheetId="2" r:id="rId1"/>
    <sheet name="Rådata planering Skarvar 2024" sheetId="1" state="hidden" r:id="rId2"/>
  </sheets>
  <definedNames>
    <definedName name="_xlnm._FilterDatabase" localSheetId="1" hidden="1">'Rådata planering Skarvar 2024'!$A$1:$X$220</definedName>
    <definedName name="_xlnm._FilterDatabase" localSheetId="0" hidden="1">'Skarvar och Dillatationer 2024'!$A$1:$L$338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9" i="1" l="1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K88" i="2"/>
  <c r="L88" i="2"/>
  <c r="A89" i="2"/>
  <c r="B89" i="2"/>
  <c r="C89" i="2"/>
  <c r="D89" i="2"/>
  <c r="E89" i="2"/>
  <c r="F89" i="2"/>
  <c r="G89" i="2"/>
  <c r="H89" i="2"/>
  <c r="I89" i="2"/>
  <c r="J89" i="2"/>
  <c r="K89" i="2"/>
  <c r="L89" i="2"/>
  <c r="A90" i="2"/>
  <c r="B90" i="2"/>
  <c r="C90" i="2"/>
  <c r="D90" i="2"/>
  <c r="E90" i="2"/>
  <c r="F90" i="2"/>
  <c r="G90" i="2"/>
  <c r="H90" i="2"/>
  <c r="I90" i="2"/>
  <c r="J90" i="2"/>
  <c r="K90" i="2"/>
  <c r="L90" i="2"/>
  <c r="A91" i="2"/>
  <c r="B91" i="2"/>
  <c r="C91" i="2"/>
  <c r="D91" i="2"/>
  <c r="E91" i="2"/>
  <c r="F91" i="2"/>
  <c r="G91" i="2"/>
  <c r="H91" i="2"/>
  <c r="I91" i="2"/>
  <c r="J91" i="2"/>
  <c r="K91" i="2"/>
  <c r="L91" i="2"/>
  <c r="A92" i="2"/>
  <c r="B92" i="2"/>
  <c r="C92" i="2"/>
  <c r="D92" i="2"/>
  <c r="E92" i="2"/>
  <c r="F92" i="2"/>
  <c r="G92" i="2"/>
  <c r="H92" i="2"/>
  <c r="I92" i="2"/>
  <c r="J92" i="2"/>
  <c r="K92" i="2"/>
  <c r="L92" i="2"/>
  <c r="A93" i="2"/>
  <c r="B93" i="2"/>
  <c r="C93" i="2"/>
  <c r="D93" i="2"/>
  <c r="E93" i="2"/>
  <c r="F93" i="2"/>
  <c r="G93" i="2"/>
  <c r="H93" i="2"/>
  <c r="I93" i="2"/>
  <c r="J93" i="2"/>
  <c r="K93" i="2"/>
  <c r="L93" i="2"/>
  <c r="A94" i="2"/>
  <c r="B94" i="2"/>
  <c r="C94" i="2"/>
  <c r="D94" i="2"/>
  <c r="E94" i="2"/>
  <c r="F94" i="2"/>
  <c r="G94" i="2"/>
  <c r="H94" i="2"/>
  <c r="I94" i="2"/>
  <c r="J94" i="2"/>
  <c r="K94" i="2"/>
  <c r="L94" i="2"/>
  <c r="A95" i="2"/>
  <c r="B95" i="2"/>
  <c r="C95" i="2"/>
  <c r="D95" i="2"/>
  <c r="E95" i="2"/>
  <c r="F95" i="2"/>
  <c r="G95" i="2"/>
  <c r="H95" i="2"/>
  <c r="I95" i="2"/>
  <c r="J95" i="2"/>
  <c r="K95" i="2"/>
  <c r="L95" i="2"/>
  <c r="A96" i="2"/>
  <c r="B96" i="2"/>
  <c r="C96" i="2"/>
  <c r="D96" i="2"/>
  <c r="E96" i="2"/>
  <c r="F96" i="2"/>
  <c r="G96" i="2"/>
  <c r="H96" i="2"/>
  <c r="I96" i="2"/>
  <c r="J96" i="2"/>
  <c r="K96" i="2"/>
  <c r="L96" i="2"/>
  <c r="A97" i="2"/>
  <c r="B97" i="2"/>
  <c r="C97" i="2"/>
  <c r="D97" i="2"/>
  <c r="E97" i="2"/>
  <c r="F97" i="2"/>
  <c r="G97" i="2"/>
  <c r="H97" i="2"/>
  <c r="I97" i="2"/>
  <c r="J97" i="2"/>
  <c r="K97" i="2"/>
  <c r="L97" i="2"/>
  <c r="A98" i="2"/>
  <c r="B98" i="2"/>
  <c r="C98" i="2"/>
  <c r="D98" i="2"/>
  <c r="E98" i="2"/>
  <c r="F98" i="2"/>
  <c r="G98" i="2"/>
  <c r="H98" i="2"/>
  <c r="I98" i="2"/>
  <c r="J98" i="2"/>
  <c r="K98" i="2"/>
  <c r="L98" i="2"/>
  <c r="A99" i="2"/>
  <c r="B99" i="2"/>
  <c r="C99" i="2"/>
  <c r="D99" i="2"/>
  <c r="E99" i="2"/>
  <c r="F99" i="2"/>
  <c r="G99" i="2"/>
  <c r="H99" i="2"/>
  <c r="I99" i="2"/>
  <c r="J99" i="2"/>
  <c r="K99" i="2"/>
  <c r="L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A2" i="2"/>
  <c r="B2" i="2"/>
  <c r="C2" i="2"/>
  <c r="D2" i="2"/>
  <c r="E2" i="2"/>
  <c r="F2" i="2"/>
  <c r="G2" i="2"/>
  <c r="H2" i="2"/>
  <c r="I2" i="2"/>
  <c r="J2" i="2"/>
  <c r="K2" i="2"/>
  <c r="L2" i="2"/>
  <c r="A3" i="2"/>
  <c r="B3" i="2"/>
  <c r="C3" i="2"/>
  <c r="D3" i="2"/>
  <c r="E3" i="2"/>
  <c r="F3" i="2"/>
  <c r="G3" i="2"/>
  <c r="H3" i="2"/>
  <c r="I3" i="2"/>
  <c r="J3" i="2"/>
  <c r="K3" i="2"/>
  <c r="L3" i="2"/>
  <c r="B1" i="2"/>
  <c r="C1" i="2"/>
  <c r="D1" i="2"/>
  <c r="E1" i="2"/>
  <c r="F1" i="2"/>
  <c r="G1" i="2"/>
  <c r="H1" i="2"/>
  <c r="I1" i="2"/>
  <c r="J1" i="2"/>
  <c r="K1" i="2"/>
  <c r="L1" i="2"/>
  <c r="A1" i="2"/>
  <c r="V214" i="1" l="1"/>
  <c r="W214" i="1" s="1"/>
  <c r="X214" i="1" s="1"/>
  <c r="V213" i="1"/>
  <c r="W213" i="1" s="1"/>
  <c r="X213" i="1" s="1"/>
  <c r="V212" i="1"/>
  <c r="W212" i="1" s="1"/>
  <c r="X212" i="1" s="1"/>
  <c r="V211" i="1"/>
  <c r="W211" i="1" s="1"/>
  <c r="X211" i="1" s="1"/>
  <c r="V210" i="1"/>
  <c r="W210" i="1" s="1"/>
  <c r="X210" i="1" s="1"/>
  <c r="V209" i="1"/>
  <c r="W209" i="1" s="1"/>
  <c r="X209" i="1" s="1"/>
  <c r="V208" i="1"/>
  <c r="W208" i="1" s="1"/>
  <c r="X208" i="1" s="1"/>
  <c r="V207" i="1"/>
  <c r="W207" i="1" s="1"/>
  <c r="X207" i="1" s="1"/>
  <c r="V206" i="1"/>
  <c r="W206" i="1" s="1"/>
  <c r="X206" i="1" s="1"/>
  <c r="V205" i="1"/>
  <c r="W205" i="1" s="1"/>
  <c r="X205" i="1" s="1"/>
  <c r="V204" i="1"/>
  <c r="W204" i="1" s="1"/>
  <c r="X204" i="1" s="1"/>
  <c r="V203" i="1"/>
  <c r="W203" i="1" s="1"/>
  <c r="X203" i="1" s="1"/>
  <c r="V200" i="1"/>
  <c r="W200" i="1" s="1"/>
  <c r="X200" i="1" s="1"/>
  <c r="V199" i="1"/>
  <c r="W199" i="1" s="1"/>
  <c r="X199" i="1" s="1"/>
  <c r="V198" i="1"/>
  <c r="W198" i="1" s="1"/>
  <c r="X198" i="1" s="1"/>
  <c r="V197" i="1"/>
  <c r="P197" i="1" s="1"/>
  <c r="V194" i="1"/>
  <c r="W194" i="1" s="1"/>
  <c r="X194" i="1" s="1"/>
  <c r="V193" i="1"/>
  <c r="P193" i="1" s="1"/>
  <c r="V192" i="1"/>
  <c r="W192" i="1" s="1"/>
  <c r="X192" i="1" s="1"/>
  <c r="V191" i="1"/>
  <c r="W191" i="1" s="1"/>
  <c r="X191" i="1" s="1"/>
  <c r="V184" i="1"/>
  <c r="W184" i="1" s="1"/>
  <c r="X184" i="1" s="1"/>
  <c r="V183" i="1"/>
  <c r="W183" i="1" s="1"/>
  <c r="X183" i="1" s="1"/>
  <c r="V182" i="1"/>
  <c r="W182" i="1" s="1"/>
  <c r="X182" i="1" s="1"/>
  <c r="V181" i="1"/>
  <c r="W181" i="1" s="1"/>
  <c r="X181" i="1" s="1"/>
  <c r="V180" i="1"/>
  <c r="W180" i="1" s="1"/>
  <c r="X180" i="1" s="1"/>
  <c r="V179" i="1"/>
  <c r="W179" i="1" s="1"/>
  <c r="X179" i="1" s="1"/>
  <c r="V178" i="1"/>
  <c r="W178" i="1" s="1"/>
  <c r="X178" i="1" s="1"/>
  <c r="V177" i="1"/>
  <c r="W177" i="1" s="1"/>
  <c r="X177" i="1" s="1"/>
  <c r="V173" i="1"/>
  <c r="W173" i="1" s="1"/>
  <c r="X173" i="1" s="1"/>
  <c r="V172" i="1"/>
  <c r="W172" i="1" s="1"/>
  <c r="X172" i="1" s="1"/>
  <c r="V171" i="1"/>
  <c r="W171" i="1" s="1"/>
  <c r="X171" i="1" s="1"/>
  <c r="V170" i="1"/>
  <c r="W170" i="1" s="1"/>
  <c r="X170" i="1" s="1"/>
  <c r="V167" i="1"/>
  <c r="W167" i="1" s="1"/>
  <c r="X167" i="1" s="1"/>
  <c r="V166" i="1"/>
  <c r="W166" i="1" s="1"/>
  <c r="X166" i="1" s="1"/>
  <c r="V165" i="1"/>
  <c r="W165" i="1" s="1"/>
  <c r="X165" i="1" s="1"/>
  <c r="V164" i="1"/>
  <c r="W164" i="1" s="1"/>
  <c r="X164" i="1" s="1"/>
  <c r="V163" i="1"/>
  <c r="W163" i="1" s="1"/>
  <c r="X163" i="1" s="1"/>
  <c r="V162" i="1"/>
  <c r="W162" i="1" s="1"/>
  <c r="X162" i="1" s="1"/>
  <c r="W159" i="1"/>
  <c r="X159" i="1" s="1"/>
  <c r="V157" i="1"/>
  <c r="W157" i="1" s="1"/>
  <c r="X157" i="1" s="1"/>
  <c r="V156" i="1"/>
  <c r="W156" i="1" s="1"/>
  <c r="X156" i="1" s="1"/>
  <c r="V155" i="1"/>
  <c r="W155" i="1" s="1"/>
  <c r="X155" i="1" s="1"/>
  <c r="V154" i="1"/>
  <c r="W154" i="1" s="1"/>
  <c r="X154" i="1" s="1"/>
  <c r="V153" i="1"/>
  <c r="W153" i="1" s="1"/>
  <c r="X153" i="1" s="1"/>
  <c r="V152" i="1"/>
  <c r="W152" i="1" s="1"/>
  <c r="X152" i="1" s="1"/>
  <c r="V151" i="1"/>
  <c r="W151" i="1" s="1"/>
  <c r="X151" i="1" s="1"/>
  <c r="V146" i="1"/>
  <c r="W146" i="1" s="1"/>
  <c r="X146" i="1" s="1"/>
  <c r="V145" i="1"/>
  <c r="W145" i="1" s="1"/>
  <c r="X145" i="1" s="1"/>
  <c r="V144" i="1"/>
  <c r="W144" i="1" s="1"/>
  <c r="X144" i="1" s="1"/>
  <c r="V143" i="1"/>
  <c r="W143" i="1" s="1"/>
  <c r="X143" i="1" s="1"/>
  <c r="V142" i="1"/>
  <c r="W142" i="1" s="1"/>
  <c r="X142" i="1" s="1"/>
  <c r="V141" i="1"/>
  <c r="W141" i="1" s="1"/>
  <c r="X141" i="1" s="1"/>
  <c r="V140" i="1"/>
  <c r="W140" i="1" s="1"/>
  <c r="X140" i="1" s="1"/>
  <c r="V139" i="1"/>
  <c r="W139" i="1" s="1"/>
  <c r="X139" i="1" s="1"/>
  <c r="V134" i="1"/>
  <c r="W134" i="1" s="1"/>
  <c r="X134" i="1" s="1"/>
  <c r="V133" i="1"/>
  <c r="W133" i="1" s="1"/>
  <c r="X133" i="1" s="1"/>
  <c r="V132" i="1"/>
  <c r="W132" i="1" s="1"/>
  <c r="X132" i="1" s="1"/>
  <c r="V131" i="1"/>
  <c r="P131" i="1" s="1"/>
  <c r="V130" i="1"/>
  <c r="W130" i="1" s="1"/>
  <c r="X130" i="1" s="1"/>
  <c r="V129" i="1"/>
  <c r="P129" i="1" s="1"/>
  <c r="V128" i="1"/>
  <c r="W128" i="1" s="1"/>
  <c r="X128" i="1" s="1"/>
  <c r="V127" i="1"/>
  <c r="W127" i="1" s="1"/>
  <c r="X127" i="1" s="1"/>
  <c r="V123" i="1"/>
  <c r="W123" i="1" s="1"/>
  <c r="X123" i="1" s="1"/>
  <c r="V122" i="1"/>
  <c r="P122" i="1" s="1"/>
  <c r="V121" i="1"/>
  <c r="W121" i="1" s="1"/>
  <c r="X121" i="1" s="1"/>
  <c r="V120" i="1"/>
  <c r="W120" i="1" s="1"/>
  <c r="X120" i="1" s="1"/>
  <c r="V117" i="1"/>
  <c r="W117" i="1" s="1"/>
  <c r="X117" i="1" s="1"/>
  <c r="V116" i="1"/>
  <c r="W116" i="1" s="1"/>
  <c r="X116" i="1" s="1"/>
  <c r="V115" i="1"/>
  <c r="W115" i="1" s="1"/>
  <c r="X115" i="1" s="1"/>
  <c r="V114" i="1"/>
  <c r="W114" i="1" s="1"/>
  <c r="X114" i="1" s="1"/>
  <c r="V66" i="1"/>
  <c r="W66" i="1" s="1"/>
  <c r="X66" i="1" s="1"/>
  <c r="V65" i="1"/>
  <c r="W65" i="1" s="1"/>
  <c r="X65" i="1" s="1"/>
  <c r="V63" i="1"/>
  <c r="W63" i="1" s="1"/>
  <c r="X63" i="1" s="1"/>
  <c r="V62" i="1"/>
  <c r="P62" i="1" s="1"/>
  <c r="V60" i="1"/>
  <c r="W60" i="1" s="1"/>
  <c r="X60" i="1" s="1"/>
  <c r="V59" i="1"/>
  <c r="P59" i="1" s="1"/>
  <c r="V58" i="1"/>
  <c r="W58" i="1" s="1"/>
  <c r="X58" i="1" s="1"/>
  <c r="V57" i="1"/>
  <c r="W57" i="1" s="1"/>
  <c r="X57" i="1" s="1"/>
  <c r="V220" i="1"/>
  <c r="W220" i="1" s="1"/>
  <c r="X220" i="1" s="1"/>
  <c r="V219" i="1"/>
  <c r="W219" i="1" s="1"/>
  <c r="X219" i="1" s="1"/>
  <c r="V218" i="1"/>
  <c r="W218" i="1" s="1"/>
  <c r="X218" i="1" s="1"/>
  <c r="V217" i="1"/>
  <c r="W217" i="1" s="1"/>
  <c r="X217" i="1" s="1"/>
  <c r="V216" i="1"/>
  <c r="W216" i="1" s="1"/>
  <c r="X216" i="1" s="1"/>
  <c r="V215" i="1"/>
  <c r="W215" i="1" s="1"/>
  <c r="X215" i="1" s="1"/>
  <c r="V202" i="1"/>
  <c r="W202" i="1" s="1"/>
  <c r="X202" i="1" s="1"/>
  <c r="V201" i="1"/>
  <c r="W201" i="1" s="1"/>
  <c r="X201" i="1" s="1"/>
  <c r="V196" i="1"/>
  <c r="W196" i="1" s="1"/>
  <c r="X196" i="1" s="1"/>
  <c r="V195" i="1"/>
  <c r="W195" i="1" s="1"/>
  <c r="X195" i="1" s="1"/>
  <c r="V190" i="1"/>
  <c r="W190" i="1" s="1"/>
  <c r="X190" i="1" s="1"/>
  <c r="V189" i="1"/>
  <c r="W189" i="1" s="1"/>
  <c r="X189" i="1" s="1"/>
  <c r="V188" i="1"/>
  <c r="W188" i="1" s="1"/>
  <c r="X188" i="1" s="1"/>
  <c r="V187" i="1"/>
  <c r="W187" i="1" s="1"/>
  <c r="X187" i="1" s="1"/>
  <c r="V186" i="1"/>
  <c r="W186" i="1" s="1"/>
  <c r="X186" i="1" s="1"/>
  <c r="V185" i="1"/>
  <c r="W185" i="1" s="1"/>
  <c r="X185" i="1" s="1"/>
  <c r="V176" i="1"/>
  <c r="W176" i="1" s="1"/>
  <c r="X176" i="1" s="1"/>
  <c r="V175" i="1"/>
  <c r="W175" i="1" s="1"/>
  <c r="X175" i="1" s="1"/>
  <c r="V174" i="1"/>
  <c r="W174" i="1" s="1"/>
  <c r="X174" i="1" s="1"/>
  <c r="V169" i="1"/>
  <c r="W169" i="1" s="1"/>
  <c r="X169" i="1" s="1"/>
  <c r="V168" i="1"/>
  <c r="W168" i="1" s="1"/>
  <c r="X168" i="1" s="1"/>
  <c r="V161" i="1"/>
  <c r="W161" i="1" s="1"/>
  <c r="X161" i="1" s="1"/>
  <c r="V160" i="1"/>
  <c r="W160" i="1" s="1"/>
  <c r="X160" i="1" s="1"/>
  <c r="V158" i="1"/>
  <c r="W158" i="1" s="1"/>
  <c r="X158" i="1" s="1"/>
  <c r="V150" i="1"/>
  <c r="P150" i="1" s="1"/>
  <c r="V149" i="1"/>
  <c r="W149" i="1" s="1"/>
  <c r="X149" i="1" s="1"/>
  <c r="V148" i="1"/>
  <c r="W148" i="1" s="1"/>
  <c r="X148" i="1" s="1"/>
  <c r="V147" i="1"/>
  <c r="W147" i="1" s="1"/>
  <c r="X147" i="1" s="1"/>
  <c r="V138" i="1"/>
  <c r="W138" i="1" s="1"/>
  <c r="X138" i="1" s="1"/>
  <c r="V137" i="1"/>
  <c r="W137" i="1" s="1"/>
  <c r="X137" i="1" s="1"/>
  <c r="V136" i="1"/>
  <c r="W136" i="1" s="1"/>
  <c r="X136" i="1" s="1"/>
  <c r="V135" i="1"/>
  <c r="W135" i="1" s="1"/>
  <c r="X135" i="1" s="1"/>
  <c r="V126" i="1"/>
  <c r="P126" i="1" s="1"/>
  <c r="V125" i="1"/>
  <c r="W125" i="1" s="1"/>
  <c r="X125" i="1" s="1"/>
  <c r="V124" i="1"/>
  <c r="W124" i="1" s="1"/>
  <c r="X124" i="1" s="1"/>
  <c r="V119" i="1"/>
  <c r="W119" i="1" s="1"/>
  <c r="X119" i="1" s="1"/>
  <c r="V118" i="1"/>
  <c r="W118" i="1" s="1"/>
  <c r="X118" i="1" s="1"/>
  <c r="V113" i="1"/>
  <c r="W113" i="1" s="1"/>
  <c r="X113" i="1" s="1"/>
  <c r="V112" i="1"/>
  <c r="W112" i="1" s="1"/>
  <c r="X112" i="1" s="1"/>
  <c r="V111" i="1"/>
  <c r="W111" i="1" s="1"/>
  <c r="X111" i="1" s="1"/>
  <c r="V110" i="1"/>
  <c r="W110" i="1" s="1"/>
  <c r="X110" i="1" s="1"/>
  <c r="V109" i="1"/>
  <c r="W109" i="1" s="1"/>
  <c r="X109" i="1" s="1"/>
  <c r="V108" i="1"/>
  <c r="W108" i="1" s="1"/>
  <c r="X108" i="1" s="1"/>
  <c r="V107" i="1"/>
  <c r="W107" i="1" s="1"/>
  <c r="X107" i="1" s="1"/>
  <c r="V106" i="1"/>
  <c r="W106" i="1" s="1"/>
  <c r="X106" i="1" s="1"/>
  <c r="V105" i="1"/>
  <c r="W105" i="1" s="1"/>
  <c r="X105" i="1" s="1"/>
  <c r="V104" i="1"/>
  <c r="W104" i="1" s="1"/>
  <c r="X104" i="1" s="1"/>
  <c r="V103" i="1"/>
  <c r="W103" i="1" s="1"/>
  <c r="X103" i="1" s="1"/>
  <c r="V102" i="1"/>
  <c r="W102" i="1" s="1"/>
  <c r="X102" i="1" s="1"/>
  <c r="V101" i="1"/>
  <c r="W101" i="1" s="1"/>
  <c r="X101" i="1" s="1"/>
  <c r="V100" i="1"/>
  <c r="W100" i="1" s="1"/>
  <c r="X100" i="1" s="1"/>
  <c r="V99" i="1"/>
  <c r="W99" i="1" s="1"/>
  <c r="X99" i="1" s="1"/>
  <c r="V98" i="1"/>
  <c r="W98" i="1" s="1"/>
  <c r="X98" i="1" s="1"/>
  <c r="V97" i="1"/>
  <c r="W97" i="1" s="1"/>
  <c r="X97" i="1" s="1"/>
  <c r="V96" i="1"/>
  <c r="W96" i="1" s="1"/>
  <c r="X96" i="1" s="1"/>
  <c r="V95" i="1"/>
  <c r="P95" i="1" s="1"/>
  <c r="V94" i="1"/>
  <c r="W94" i="1" s="1"/>
  <c r="X94" i="1" s="1"/>
  <c r="V92" i="1"/>
  <c r="W92" i="1" s="1"/>
  <c r="X92" i="1" s="1"/>
  <c r="V93" i="1"/>
  <c r="W93" i="1" s="1"/>
  <c r="X93" i="1" s="1"/>
  <c r="V91" i="1"/>
  <c r="W91" i="1" s="1"/>
  <c r="X91" i="1" s="1"/>
  <c r="V88" i="1"/>
  <c r="W88" i="1" s="1"/>
  <c r="X88" i="1" s="1"/>
  <c r="V87" i="1"/>
  <c r="W87" i="1" s="1"/>
  <c r="X87" i="1" s="1"/>
  <c r="V90" i="1"/>
  <c r="W90" i="1" s="1"/>
  <c r="X90" i="1" s="1"/>
  <c r="V89" i="1"/>
  <c r="W89" i="1" s="1"/>
  <c r="X89" i="1" s="1"/>
  <c r="V86" i="1"/>
  <c r="W86" i="1" s="1"/>
  <c r="X86" i="1" s="1"/>
  <c r="V85" i="1"/>
  <c r="W85" i="1" s="1"/>
  <c r="X85" i="1" s="1"/>
  <c r="V84" i="1"/>
  <c r="W84" i="1" s="1"/>
  <c r="X84" i="1" s="1"/>
  <c r="V83" i="1"/>
  <c r="W83" i="1" s="1"/>
  <c r="X83" i="1" s="1"/>
  <c r="V82" i="1"/>
  <c r="W82" i="1" s="1"/>
  <c r="X82" i="1" s="1"/>
  <c r="V73" i="1"/>
  <c r="W73" i="1" s="1"/>
  <c r="X73" i="1" s="1"/>
  <c r="V72" i="1"/>
  <c r="W72" i="1" s="1"/>
  <c r="X72" i="1" s="1"/>
  <c r="V71" i="1"/>
  <c r="W71" i="1" s="1"/>
  <c r="X71" i="1" s="1"/>
  <c r="V70" i="1"/>
  <c r="W70" i="1" s="1"/>
  <c r="X70" i="1" s="1"/>
  <c r="V69" i="1"/>
  <c r="W69" i="1" s="1"/>
  <c r="X69" i="1" s="1"/>
  <c r="V68" i="1"/>
  <c r="W68" i="1" s="1"/>
  <c r="X68" i="1" s="1"/>
  <c r="V81" i="1"/>
  <c r="W81" i="1" s="1"/>
  <c r="X81" i="1" s="1"/>
  <c r="V80" i="1"/>
  <c r="W80" i="1" s="1"/>
  <c r="X80" i="1" s="1"/>
  <c r="V79" i="1"/>
  <c r="W79" i="1" s="1"/>
  <c r="X79" i="1" s="1"/>
  <c r="V78" i="1"/>
  <c r="W78" i="1" s="1"/>
  <c r="X78" i="1" s="1"/>
  <c r="V77" i="1"/>
  <c r="W77" i="1" s="1"/>
  <c r="X77" i="1" s="1"/>
  <c r="V76" i="1"/>
  <c r="W76" i="1" s="1"/>
  <c r="X76" i="1" s="1"/>
  <c r="V75" i="1"/>
  <c r="W75" i="1" s="1"/>
  <c r="X75" i="1" s="1"/>
  <c r="V74" i="1"/>
  <c r="W74" i="1" s="1"/>
  <c r="X74" i="1" s="1"/>
  <c r="V67" i="1"/>
  <c r="W67" i="1" s="1"/>
  <c r="X67" i="1" s="1"/>
  <c r="V64" i="1"/>
  <c r="W64" i="1" s="1"/>
  <c r="X64" i="1" s="1"/>
  <c r="V61" i="1"/>
  <c r="W61" i="1" s="1"/>
  <c r="X61" i="1" s="1"/>
  <c r="V56" i="1"/>
  <c r="W56" i="1" s="1"/>
  <c r="X56" i="1" s="1"/>
  <c r="V55" i="1"/>
  <c r="P55" i="1" s="1"/>
  <c r="V54" i="1"/>
  <c r="P54" i="1" s="1"/>
  <c r="V53" i="1"/>
  <c r="W53" i="1" s="1"/>
  <c r="X53" i="1" s="1"/>
  <c r="V52" i="1"/>
  <c r="W52" i="1" s="1"/>
  <c r="X52" i="1" s="1"/>
  <c r="V51" i="1"/>
  <c r="W51" i="1" s="1"/>
  <c r="X51" i="1" s="1"/>
  <c r="V50" i="1"/>
  <c r="W50" i="1" s="1"/>
  <c r="X50" i="1" s="1"/>
  <c r="V49" i="1"/>
  <c r="W49" i="1" s="1"/>
  <c r="X49" i="1" s="1"/>
  <c r="V48" i="1"/>
  <c r="W48" i="1" s="1"/>
  <c r="X48" i="1" s="1"/>
  <c r="V47" i="1"/>
  <c r="W47" i="1" s="1"/>
  <c r="X47" i="1" s="1"/>
  <c r="V46" i="1"/>
  <c r="W46" i="1" s="1"/>
  <c r="X46" i="1" s="1"/>
  <c r="V45" i="1"/>
  <c r="W45" i="1" s="1"/>
  <c r="X45" i="1" s="1"/>
  <c r="V42" i="1"/>
  <c r="W42" i="1" s="1"/>
  <c r="X42" i="1" s="1"/>
  <c r="V41" i="1"/>
  <c r="W41" i="1" s="1"/>
  <c r="X41" i="1" s="1"/>
  <c r="V40" i="1"/>
  <c r="W40" i="1" s="1"/>
  <c r="X40" i="1" s="1"/>
  <c r="V39" i="1"/>
  <c r="W39" i="1" s="1"/>
  <c r="X39" i="1" s="1"/>
  <c r="V44" i="1"/>
  <c r="W44" i="1" s="1"/>
  <c r="X44" i="1" s="1"/>
  <c r="V43" i="1"/>
  <c r="W43" i="1" s="1"/>
  <c r="X43" i="1" s="1"/>
  <c r="V38" i="1"/>
  <c r="P38" i="1" s="1"/>
  <c r="V37" i="1"/>
  <c r="W37" i="1" s="1"/>
  <c r="X37" i="1" s="1"/>
  <c r="V36" i="1"/>
  <c r="W36" i="1" s="1"/>
  <c r="X36" i="1" s="1"/>
  <c r="V35" i="1"/>
  <c r="W35" i="1" s="1"/>
  <c r="X35" i="1" s="1"/>
  <c r="V34" i="1"/>
  <c r="W34" i="1" s="1"/>
  <c r="X34" i="1" s="1"/>
  <c r="V33" i="1"/>
  <c r="W33" i="1" s="1"/>
  <c r="X33" i="1" s="1"/>
  <c r="V32" i="1"/>
  <c r="W32" i="1" s="1"/>
  <c r="X32" i="1" s="1"/>
  <c r="V31" i="1"/>
  <c r="W31" i="1" s="1"/>
  <c r="X31" i="1" s="1"/>
  <c r="V30" i="1"/>
  <c r="W30" i="1" s="1"/>
  <c r="X30" i="1" s="1"/>
  <c r="V29" i="1"/>
  <c r="W29" i="1" s="1"/>
  <c r="X29" i="1" s="1"/>
  <c r="V28" i="1"/>
  <c r="W28" i="1" s="1"/>
  <c r="X28" i="1" s="1"/>
  <c r="V25" i="1"/>
  <c r="W25" i="1" s="1"/>
  <c r="X25" i="1" s="1"/>
  <c r="V23" i="1"/>
  <c r="W23" i="1" s="1"/>
  <c r="X23" i="1" s="1"/>
  <c r="V22" i="1"/>
  <c r="W22" i="1" s="1"/>
  <c r="X22" i="1" s="1"/>
  <c r="V24" i="1"/>
  <c r="W24" i="1" s="1"/>
  <c r="X24" i="1" s="1"/>
  <c r="V26" i="1"/>
  <c r="W26" i="1" s="1"/>
  <c r="X26" i="1" s="1"/>
  <c r="V27" i="1"/>
  <c r="W27" i="1" s="1"/>
  <c r="X27" i="1" s="1"/>
  <c r="V18" i="1"/>
  <c r="W18" i="1" s="1"/>
  <c r="X18" i="1" s="1"/>
  <c r="V16" i="1"/>
  <c r="W16" i="1" s="1"/>
  <c r="X16" i="1" s="1"/>
  <c r="V19" i="1"/>
  <c r="W19" i="1" s="1"/>
  <c r="X19" i="1" s="1"/>
  <c r="V17" i="1"/>
  <c r="W17" i="1" s="1"/>
  <c r="X17" i="1" s="1"/>
  <c r="V15" i="1"/>
  <c r="W15" i="1" s="1"/>
  <c r="X15" i="1" s="1"/>
  <c r="V14" i="1"/>
  <c r="W14" i="1" s="1"/>
  <c r="X14" i="1" s="1"/>
  <c r="V13" i="1"/>
  <c r="W13" i="1" s="1"/>
  <c r="X13" i="1" s="1"/>
  <c r="V12" i="1"/>
  <c r="P12" i="1" s="1"/>
  <c r="V11" i="1"/>
  <c r="W11" i="1" s="1"/>
  <c r="X11" i="1" s="1"/>
  <c r="V21" i="1"/>
  <c r="W21" i="1" s="1"/>
  <c r="X21" i="1" s="1"/>
  <c r="V20" i="1"/>
  <c r="P20" i="1" s="1"/>
  <c r="V10" i="1"/>
  <c r="W10" i="1" s="1"/>
  <c r="X10" i="1" s="1"/>
  <c r="V9" i="1"/>
  <c r="W9" i="1" s="1"/>
  <c r="X9" i="1" s="1"/>
  <c r="V8" i="1"/>
  <c r="W8" i="1" s="1"/>
  <c r="X8" i="1" s="1"/>
  <c r="V7" i="1"/>
  <c r="W7" i="1" s="1"/>
  <c r="X7" i="1" s="1"/>
  <c r="V5" i="1"/>
  <c r="W5" i="1" s="1"/>
  <c r="X5" i="1" s="1"/>
  <c r="V4" i="1"/>
  <c r="W4" i="1" s="1"/>
  <c r="X4" i="1" s="1"/>
  <c r="V6" i="1"/>
  <c r="W6" i="1" s="1"/>
  <c r="X6" i="1" s="1"/>
  <c r="V3" i="1"/>
  <c r="W3" i="1" s="1"/>
  <c r="X3" i="1" s="1"/>
  <c r="V2" i="1"/>
  <c r="W2" i="1" s="1"/>
  <c r="X2" i="1" s="1"/>
  <c r="P213" i="1" l="1"/>
  <c r="P212" i="1"/>
  <c r="P211" i="1"/>
  <c r="P184" i="1"/>
  <c r="P201" i="1"/>
  <c r="P196" i="1"/>
  <c r="P195" i="1"/>
  <c r="P183" i="1"/>
  <c r="W20" i="1"/>
  <c r="X20" i="1" s="1"/>
  <c r="P182" i="1"/>
  <c r="P142" i="1"/>
  <c r="W95" i="1"/>
  <c r="X95" i="1" s="1"/>
  <c r="P141" i="1"/>
  <c r="P138" i="1"/>
  <c r="P217" i="1"/>
  <c r="P215" i="1"/>
  <c r="P154" i="1"/>
  <c r="P80" i="1"/>
  <c r="P165" i="1"/>
  <c r="P214" i="1"/>
  <c r="P153" i="1"/>
  <c r="P79" i="1"/>
  <c r="P144" i="1"/>
  <c r="P78" i="1"/>
  <c r="P143" i="1"/>
  <c r="P77" i="1"/>
  <c r="P76" i="1"/>
  <c r="P65" i="1"/>
  <c r="P210" i="1"/>
  <c r="W38" i="1"/>
  <c r="X38" i="1" s="1"/>
  <c r="P48" i="1"/>
  <c r="P209" i="1"/>
  <c r="P140" i="1"/>
  <c r="P207" i="1"/>
  <c r="P139" i="1"/>
  <c r="P47" i="1"/>
  <c r="P204" i="1"/>
  <c r="P147" i="1"/>
  <c r="P46" i="1"/>
  <c r="P45" i="1"/>
  <c r="P22" i="1"/>
  <c r="P121" i="1"/>
  <c r="P24" i="1"/>
  <c r="P26" i="1"/>
  <c r="P137" i="1"/>
  <c r="P190" i="1"/>
  <c r="P124" i="1"/>
  <c r="P27" i="1"/>
  <c r="P120" i="1"/>
  <c r="P189" i="1"/>
  <c r="P119" i="1"/>
  <c r="P117" i="1"/>
  <c r="P116" i="1"/>
  <c r="P118" i="1"/>
  <c r="P98" i="1"/>
  <c r="P181" i="1"/>
  <c r="P170" i="1"/>
  <c r="P97" i="1"/>
  <c r="P202" i="1"/>
  <c r="P167" i="1"/>
  <c r="P96" i="1"/>
  <c r="P94" i="1"/>
  <c r="P166" i="1"/>
  <c r="P216" i="1"/>
  <c r="P164" i="1"/>
  <c r="P92" i="1"/>
  <c r="P218" i="1"/>
  <c r="P50" i="1"/>
  <c r="P23" i="1"/>
  <c r="W150" i="1"/>
  <c r="X150" i="1" s="1"/>
  <c r="W129" i="1"/>
  <c r="X129" i="1" s="1"/>
  <c r="W197" i="1"/>
  <c r="X197" i="1" s="1"/>
  <c r="P163" i="1"/>
  <c r="P75" i="1"/>
  <c r="P18" i="1"/>
  <c r="W131" i="1"/>
  <c r="X131" i="1" s="1"/>
  <c r="P162" i="1"/>
  <c r="P148" i="1"/>
  <c r="P115" i="1"/>
  <c r="P93" i="1"/>
  <c r="P74" i="1"/>
  <c r="P42" i="1"/>
  <c r="P16" i="1"/>
  <c r="W54" i="1"/>
  <c r="X54" i="1" s="1"/>
  <c r="W59" i="1"/>
  <c r="X59" i="1" s="1"/>
  <c r="P169" i="1"/>
  <c r="P114" i="1"/>
  <c r="P91" i="1"/>
  <c r="P66" i="1"/>
  <c r="P41" i="1"/>
  <c r="P19" i="1"/>
  <c r="P168" i="1"/>
  <c r="P88" i="1"/>
  <c r="P40" i="1"/>
  <c r="P17" i="1"/>
  <c r="W55" i="1"/>
  <c r="X55" i="1" s="1"/>
  <c r="P161" i="1"/>
  <c r="P113" i="1"/>
  <c r="P87" i="1"/>
  <c r="P63" i="1"/>
  <c r="P39" i="1"/>
  <c r="P15" i="1"/>
  <c r="W193" i="1"/>
  <c r="X193" i="1" s="1"/>
  <c r="W62" i="1"/>
  <c r="X62" i="1" s="1"/>
  <c r="P208" i="1"/>
  <c r="P180" i="1"/>
  <c r="P159" i="1"/>
  <c r="P134" i="1"/>
  <c r="P112" i="1"/>
  <c r="P90" i="1"/>
  <c r="P44" i="1"/>
  <c r="P14" i="1"/>
  <c r="P49" i="1"/>
  <c r="P179" i="1"/>
  <c r="P157" i="1"/>
  <c r="P133" i="1"/>
  <c r="P111" i="1"/>
  <c r="P89" i="1"/>
  <c r="P60" i="1"/>
  <c r="P43" i="1"/>
  <c r="P13" i="1"/>
  <c r="W12" i="1"/>
  <c r="X12" i="1" s="1"/>
  <c r="P206" i="1"/>
  <c r="P178" i="1"/>
  <c r="P156" i="1"/>
  <c r="P132" i="1"/>
  <c r="P110" i="1"/>
  <c r="P86" i="1"/>
  <c r="P205" i="1"/>
  <c r="P177" i="1"/>
  <c r="P155" i="1"/>
  <c r="P109" i="1"/>
  <c r="P85" i="1"/>
  <c r="P58" i="1"/>
  <c r="P37" i="1"/>
  <c r="P11" i="1"/>
  <c r="P188" i="1"/>
  <c r="P130" i="1"/>
  <c r="P108" i="1"/>
  <c r="P84" i="1"/>
  <c r="P57" i="1"/>
  <c r="P36" i="1"/>
  <c r="P21" i="1"/>
  <c r="P203" i="1"/>
  <c r="P187" i="1"/>
  <c r="P107" i="1"/>
  <c r="P83" i="1"/>
  <c r="P67" i="1"/>
  <c r="P35" i="1"/>
  <c r="P200" i="1"/>
  <c r="P186" i="1"/>
  <c r="P152" i="1"/>
  <c r="P128" i="1"/>
  <c r="P106" i="1"/>
  <c r="P82" i="1"/>
  <c r="P64" i="1"/>
  <c r="P34" i="1"/>
  <c r="P10" i="1"/>
  <c r="P199" i="1"/>
  <c r="P185" i="1"/>
  <c r="P151" i="1"/>
  <c r="P127" i="1"/>
  <c r="P105" i="1"/>
  <c r="P73" i="1"/>
  <c r="P61" i="1"/>
  <c r="P33" i="1"/>
  <c r="P9" i="1"/>
  <c r="W126" i="1"/>
  <c r="X126" i="1" s="1"/>
  <c r="P198" i="1"/>
  <c r="P176" i="1"/>
  <c r="P160" i="1"/>
  <c r="P136" i="1"/>
  <c r="P104" i="1"/>
  <c r="P72" i="1"/>
  <c r="P56" i="1"/>
  <c r="P32" i="1"/>
  <c r="P8" i="1"/>
  <c r="P175" i="1"/>
  <c r="P158" i="1"/>
  <c r="P135" i="1"/>
  <c r="P103" i="1"/>
  <c r="P71" i="1"/>
  <c r="P31" i="1"/>
  <c r="P7" i="1"/>
  <c r="P194" i="1"/>
  <c r="P174" i="1"/>
  <c r="P102" i="1"/>
  <c r="P70" i="1"/>
  <c r="P30" i="1"/>
  <c r="P5" i="1"/>
  <c r="P2" i="1"/>
  <c r="P173" i="1"/>
  <c r="P149" i="1"/>
  <c r="P125" i="1"/>
  <c r="P101" i="1"/>
  <c r="P69" i="1"/>
  <c r="P53" i="1"/>
  <c r="P29" i="1"/>
  <c r="P4" i="1"/>
  <c r="W122" i="1"/>
  <c r="X122" i="1" s="1"/>
  <c r="P220" i="1"/>
  <c r="P192" i="1"/>
  <c r="P172" i="1"/>
  <c r="P146" i="1"/>
  <c r="P123" i="1"/>
  <c r="P100" i="1"/>
  <c r="P68" i="1"/>
  <c r="P52" i="1"/>
  <c r="P28" i="1"/>
  <c r="P6" i="1"/>
  <c r="P219" i="1"/>
  <c r="P191" i="1"/>
  <c r="P171" i="1"/>
  <c r="P145" i="1"/>
  <c r="P99" i="1"/>
  <c r="P81" i="1"/>
  <c r="P51" i="1"/>
  <c r="P25" i="1"/>
  <c r="P3" i="1"/>
</calcChain>
</file>

<file path=xl/sharedStrings.xml><?xml version="1.0" encoding="utf-8"?>
<sst xmlns="http://schemas.openxmlformats.org/spreadsheetml/2006/main" count="2429" uniqueCount="418">
  <si>
    <t>Tpl/Str</t>
  </si>
  <si>
    <t>Typ - undertyp</t>
  </si>
  <si>
    <t>une</t>
  </si>
  <si>
    <t>Sp</t>
  </si>
  <si>
    <t>Ägare</t>
  </si>
  <si>
    <t>Benämning</t>
  </si>
  <si>
    <t>Km + m fr</t>
  </si>
  <si>
    <t>Km + m ti</t>
  </si>
  <si>
    <t>sid</t>
  </si>
  <si>
    <t>OFP-Bes.</t>
  </si>
  <si>
    <t>e</t>
  </si>
  <si>
    <t>Nord</t>
  </si>
  <si>
    <t>B4</t>
  </si>
  <si>
    <t>KRB - LDL</t>
  </si>
  <si>
    <t>B5</t>
  </si>
  <si>
    <t>Dilatationsanordning - DA-SA60-1200-BS</t>
  </si>
  <si>
    <t>DA-SA60-1200-BS</t>
  </si>
  <si>
    <t>985+ 262</t>
  </si>
  <si>
    <t>985+ 279</t>
  </si>
  <si>
    <t>985+ 710</t>
  </si>
  <si>
    <t>985+ 727</t>
  </si>
  <si>
    <t>B1</t>
  </si>
  <si>
    <t>B3</t>
  </si>
  <si>
    <t>n</t>
  </si>
  <si>
    <t>ÖÄ</t>
  </si>
  <si>
    <t>822+ 197</t>
  </si>
  <si>
    <t>822+ 214</t>
  </si>
  <si>
    <t>DGM - VNS</t>
  </si>
  <si>
    <t>Dilatationsanordning - DA-UIC60-200-T</t>
  </si>
  <si>
    <t>DA-UIC60-200-T</t>
  </si>
  <si>
    <t>854+ 856</t>
  </si>
  <si>
    <t>854+ 863</t>
  </si>
  <si>
    <t>855+  42</t>
  </si>
  <si>
    <t>855+  49</t>
  </si>
  <si>
    <t>u</t>
  </si>
  <si>
    <t>FSM - SLJ</t>
  </si>
  <si>
    <t>Dilatationsanordning - DA-SA60-300-BF-S</t>
  </si>
  <si>
    <t>DA-SA60-300-BF-S</t>
  </si>
  <si>
    <t>661+ 499</t>
  </si>
  <si>
    <t>661+ 516</t>
  </si>
  <si>
    <t>661+ 776</t>
  </si>
  <si>
    <t>661+ 793</t>
  </si>
  <si>
    <t>GIM</t>
  </si>
  <si>
    <t>113+ 945</t>
  </si>
  <si>
    <t>113+ 962</t>
  </si>
  <si>
    <t>B2</t>
  </si>
  <si>
    <t>BTÅ - TSG</t>
  </si>
  <si>
    <t>Dilatationsanordning - DA-SJ34-200-T</t>
  </si>
  <si>
    <t>DA-SJ34-200-T</t>
  </si>
  <si>
    <t>50+ 665</t>
  </si>
  <si>
    <t>ÖK</t>
  </si>
  <si>
    <t>Dilatationsanordning - DA-SA60-300-BS</t>
  </si>
  <si>
    <t>DA-SA60-300-BS</t>
  </si>
  <si>
    <t>0+ 480</t>
  </si>
  <si>
    <t>0+ 497</t>
  </si>
  <si>
    <t>Dilatationsanordning - DA-SA60-600-BS</t>
  </si>
  <si>
    <t>DA-SA60-600-BS</t>
  </si>
  <si>
    <t>6+ 550</t>
  </si>
  <si>
    <t>6+ 567</t>
  </si>
  <si>
    <t>ARA</t>
  </si>
  <si>
    <t>12+ 659</t>
  </si>
  <si>
    <t>12+ 676</t>
  </si>
  <si>
    <t>GIA - HUMN</t>
  </si>
  <si>
    <t>29+ 124</t>
  </si>
  <si>
    <t>29+ 141</t>
  </si>
  <si>
    <t>29+ 758</t>
  </si>
  <si>
    <t>29+ 775</t>
  </si>
  <si>
    <t>31+ 106</t>
  </si>
  <si>
    <t>31+ 123</t>
  </si>
  <si>
    <t>KÖA - SBE</t>
  </si>
  <si>
    <t>46+ 168</t>
  </si>
  <si>
    <t>46+ 185</t>
  </si>
  <si>
    <t>NON - ÄNÖ</t>
  </si>
  <si>
    <t>73+ 122</t>
  </si>
  <si>
    <t>73+ 139</t>
  </si>
  <si>
    <t>ÄNÖ - HÖS</t>
  </si>
  <si>
    <t>86+ 985</t>
  </si>
  <si>
    <t>87+   2</t>
  </si>
  <si>
    <t>NOE - SÖK</t>
  </si>
  <si>
    <t>106+ 560</t>
  </si>
  <si>
    <t>106+ 577</t>
  </si>
  <si>
    <t>SÖK - GIM</t>
  </si>
  <si>
    <t>112+  20</t>
  </si>
  <si>
    <t>112+  37</t>
  </si>
  <si>
    <t>VÄY - SLM</t>
  </si>
  <si>
    <t>484+ 888</t>
  </si>
  <si>
    <t>484+ 905</t>
  </si>
  <si>
    <t>SLM - HAN</t>
  </si>
  <si>
    <t>496+ 875</t>
  </si>
  <si>
    <t>496+ 892</t>
  </si>
  <si>
    <t>DÖE - BJA</t>
  </si>
  <si>
    <t>532+ 398</t>
  </si>
  <si>
    <t>532+ 415</t>
  </si>
  <si>
    <t>BJA - GÅN</t>
  </si>
  <si>
    <t>536+ 193</t>
  </si>
  <si>
    <t>536+ 210</t>
  </si>
  <si>
    <t>538+ 978</t>
  </si>
  <si>
    <t>538+ 995</t>
  </si>
  <si>
    <t>GÅN - ÖK</t>
  </si>
  <si>
    <t>548+ 848</t>
  </si>
  <si>
    <t>548+ 865</t>
  </si>
  <si>
    <t>Mitt</t>
  </si>
  <si>
    <t>DÖL - HDN</t>
  </si>
  <si>
    <t>280+ 468</t>
  </si>
  <si>
    <t>280+ 485</t>
  </si>
  <si>
    <t>280+ 725</t>
  </si>
  <si>
    <t>280+ 742</t>
  </si>
  <si>
    <t>STR</t>
  </si>
  <si>
    <t>Dilatationsanordning - DA-60E-300-BS</t>
  </si>
  <si>
    <t>DA-60E-300-BS</t>
  </si>
  <si>
    <t>751+ 677</t>
  </si>
  <si>
    <t>751+ 689</t>
  </si>
  <si>
    <t>HSD - SVJ</t>
  </si>
  <si>
    <t>418+ 681</t>
  </si>
  <si>
    <t>418+ 698</t>
  </si>
  <si>
    <t>GUI - SHV</t>
  </si>
  <si>
    <t>188+ 713</t>
  </si>
  <si>
    <t>188+ 730</t>
  </si>
  <si>
    <t>NJB</t>
  </si>
  <si>
    <t>332+ 471</t>
  </si>
  <si>
    <t>332+ 484</t>
  </si>
  <si>
    <t>NJB - NLY</t>
  </si>
  <si>
    <t>u1</t>
  </si>
  <si>
    <t>Öst</t>
  </si>
  <si>
    <t>n2</t>
  </si>
  <si>
    <t>u2</t>
  </si>
  <si>
    <t>n1</t>
  </si>
  <si>
    <t>TMÖ</t>
  </si>
  <si>
    <t>u3</t>
  </si>
  <si>
    <t>3+ 552</t>
  </si>
  <si>
    <t>3+ 569</t>
  </si>
  <si>
    <t>n3</t>
  </si>
  <si>
    <t>3+ 645</t>
  </si>
  <si>
    <t>3+ 665</t>
  </si>
  <si>
    <t>2+  24</t>
  </si>
  <si>
    <t>CST</t>
  </si>
  <si>
    <t>u1s</t>
  </si>
  <si>
    <t>n1s</t>
  </si>
  <si>
    <t>0+ 974</t>
  </si>
  <si>
    <t>0+ 987</t>
  </si>
  <si>
    <t>SST</t>
  </si>
  <si>
    <t>n2s</t>
  </si>
  <si>
    <t>3+ 349</t>
  </si>
  <si>
    <t>3+ 366</t>
  </si>
  <si>
    <t>u2s</t>
  </si>
  <si>
    <t>3+ 350</t>
  </si>
  <si>
    <t>3+ 367</t>
  </si>
  <si>
    <t>ÅBE</t>
  </si>
  <si>
    <t>Dilatationsanordning - DA-SA60-300-BS-S</t>
  </si>
  <si>
    <t>DA-SA60-300-BS-S</t>
  </si>
  <si>
    <t>3+ 876</t>
  </si>
  <si>
    <t>3+ 893</t>
  </si>
  <si>
    <t>3+ 879</t>
  </si>
  <si>
    <t>3+ 896</t>
  </si>
  <si>
    <t>4+  64</t>
  </si>
  <si>
    <t>4+  81</t>
  </si>
  <si>
    <t>4+ 148</t>
  </si>
  <si>
    <t>4+ 165</t>
  </si>
  <si>
    <t>4+ 782</t>
  </si>
  <si>
    <t>4+ 799</t>
  </si>
  <si>
    <t>5+ 622</t>
  </si>
  <si>
    <t>5+ 639</t>
  </si>
  <si>
    <t>ÄS</t>
  </si>
  <si>
    <t>6+  57</t>
  </si>
  <si>
    <t>6+  74</t>
  </si>
  <si>
    <t>NST</t>
  </si>
  <si>
    <t>Dilatationsanordning - DA-60E-300-BS-Bdel</t>
  </si>
  <si>
    <t>DA-60E-300-BS-Bdel</t>
  </si>
  <si>
    <t>1+ 723</t>
  </si>
  <si>
    <t>1+ 733</t>
  </si>
  <si>
    <t>SÖD</t>
  </si>
  <si>
    <t>35+ 473</t>
  </si>
  <si>
    <t>35+ 490</t>
  </si>
  <si>
    <t>35+ 478</t>
  </si>
  <si>
    <t>35+ 495</t>
  </si>
  <si>
    <t>35+ 552</t>
  </si>
  <si>
    <t>35+ 569</t>
  </si>
  <si>
    <t>35+ 554</t>
  </si>
  <si>
    <t>35+ 571</t>
  </si>
  <si>
    <t>35+ 713</t>
  </si>
  <si>
    <t>35+ 730</t>
  </si>
  <si>
    <t>BJN - MSJ</t>
  </si>
  <si>
    <t>26+ 475</t>
  </si>
  <si>
    <t>26+ 484</t>
  </si>
  <si>
    <t>Dilatationsanordning - DA-60E-300-BS-S-Bdel</t>
  </si>
  <si>
    <t>DA-60E-300-BS-S-Bdel</t>
  </si>
  <si>
    <t>MSJ - SÖÖ</t>
  </si>
  <si>
    <t>Dilatationsanordning - DA-60E-600-1-BS</t>
  </si>
  <si>
    <t>DA-60E-600-1-BS</t>
  </si>
  <si>
    <t>35+ 572</t>
  </si>
  <si>
    <t>Dilatationsanordning - DA-60E-600-1-BS-S</t>
  </si>
  <si>
    <t>DA-60E-600-1-BS-S</t>
  </si>
  <si>
    <t>36+ 118</t>
  </si>
  <si>
    <t>36+ 135</t>
  </si>
  <si>
    <t>36+ 119</t>
  </si>
  <si>
    <t>SÖÖ</t>
  </si>
  <si>
    <t>1+ 617</t>
  </si>
  <si>
    <t>1+ 640</t>
  </si>
  <si>
    <t>Dilatationsanordning - DA-UIC60-500-T</t>
  </si>
  <si>
    <t>DA-UIC60-500-T</t>
  </si>
  <si>
    <t>1+ 621</t>
  </si>
  <si>
    <t>1+ 635</t>
  </si>
  <si>
    <t>Dilatationsanordning - DA-60E-1200-BS</t>
  </si>
  <si>
    <t>DA-60E-1200-BS</t>
  </si>
  <si>
    <t>1+ 626</t>
  </si>
  <si>
    <t>1+ 642</t>
  </si>
  <si>
    <t>1+ 999</t>
  </si>
  <si>
    <t>2+  16</t>
  </si>
  <si>
    <t>2+  11</t>
  </si>
  <si>
    <t>Dilatationsanordning - DA-60E-600-BS-S</t>
  </si>
  <si>
    <t>DA-60E-600-BS-S</t>
  </si>
  <si>
    <t>2+  13</t>
  </si>
  <si>
    <t>2+  30</t>
  </si>
  <si>
    <t>2+ 515</t>
  </si>
  <si>
    <t>2+ 498</t>
  </si>
  <si>
    <t>2+ 513</t>
  </si>
  <si>
    <t>2+ 529</t>
  </si>
  <si>
    <t>36+ 445</t>
  </si>
  <si>
    <t>36+ 458</t>
  </si>
  <si>
    <t>36+ 464</t>
  </si>
  <si>
    <t>36+ 477</t>
  </si>
  <si>
    <t>36+ 865</t>
  </si>
  <si>
    <t>36+ 878</t>
  </si>
  <si>
    <t>36+ 868</t>
  </si>
  <si>
    <t>36+ 884</t>
  </si>
  <si>
    <t>36+ 885</t>
  </si>
  <si>
    <t>37+ 199</t>
  </si>
  <si>
    <t>37+ 215</t>
  </si>
  <si>
    <t>37+ 216</t>
  </si>
  <si>
    <t>37+ 583</t>
  </si>
  <si>
    <t>37+ 599</t>
  </si>
  <si>
    <t>37+ 585</t>
  </si>
  <si>
    <t>37+ 598</t>
  </si>
  <si>
    <t>38+  83</t>
  </si>
  <si>
    <t>38+ 100</t>
  </si>
  <si>
    <t>38+  86</t>
  </si>
  <si>
    <t>38+ 103</t>
  </si>
  <si>
    <t>SUR - BOM</t>
  </si>
  <si>
    <t>100+ 399</t>
  </si>
  <si>
    <t>100+ 416</t>
  </si>
  <si>
    <t>100+ 406</t>
  </si>
  <si>
    <t>100+ 423</t>
  </si>
  <si>
    <t>EKO</t>
  </si>
  <si>
    <t>54+ 830</t>
  </si>
  <si>
    <t>54+ 843</t>
  </si>
  <si>
    <t>55+ 757</t>
  </si>
  <si>
    <t>55+ 770</t>
  </si>
  <si>
    <t>55+ 764</t>
  </si>
  <si>
    <t>55+ 777</t>
  </si>
  <si>
    <t>KHÄ - KÄN</t>
  </si>
  <si>
    <t>23+ 749</t>
  </si>
  <si>
    <t>23+ 766</t>
  </si>
  <si>
    <t>23+ 758</t>
  </si>
  <si>
    <t>23+ 775</t>
  </si>
  <si>
    <t>23+ 877</t>
  </si>
  <si>
    <t>23+ 894</t>
  </si>
  <si>
    <t>23+ 881</t>
  </si>
  <si>
    <t>23+ 898</t>
  </si>
  <si>
    <t>24+ 169</t>
  </si>
  <si>
    <t>24+ 187</t>
  </si>
  <si>
    <t>24+ 178</t>
  </si>
  <si>
    <t>24+ 195</t>
  </si>
  <si>
    <t>KÄN</t>
  </si>
  <si>
    <t>25+ 657</t>
  </si>
  <si>
    <t>25+ 674</t>
  </si>
  <si>
    <t>25+ 667</t>
  </si>
  <si>
    <t>25+ 684</t>
  </si>
  <si>
    <t>LG</t>
  </si>
  <si>
    <t>33+ 510</t>
  </si>
  <si>
    <t>33+ 523</t>
  </si>
  <si>
    <t>SGS - HÄD</t>
  </si>
  <si>
    <t>54+ 355</t>
  </si>
  <si>
    <t>54+ 373</t>
  </si>
  <si>
    <t>KÖR</t>
  </si>
  <si>
    <t>129+ 795</t>
  </si>
  <si>
    <t>129+ 802</t>
  </si>
  <si>
    <t>129+ 888</t>
  </si>
  <si>
    <t>129+ 895</t>
  </si>
  <si>
    <t>KSU</t>
  </si>
  <si>
    <t>Dilatationsanordning - DA-SJ50-200-T</t>
  </si>
  <si>
    <t>DA-SJ50-200-T</t>
  </si>
  <si>
    <t>203+ 315</t>
  </si>
  <si>
    <t>203+ 322</t>
  </si>
  <si>
    <t>203+ 502</t>
  </si>
  <si>
    <t>203+ 509</t>
  </si>
  <si>
    <t>NH</t>
  </si>
  <si>
    <t>204+ 739</t>
  </si>
  <si>
    <t>204+ 746</t>
  </si>
  <si>
    <t>204+ 770</t>
  </si>
  <si>
    <t>204+ 777</t>
  </si>
  <si>
    <t>MOT</t>
  </si>
  <si>
    <t>268+ 484</t>
  </si>
  <si>
    <t>268+ 501</t>
  </si>
  <si>
    <t>268+ 568</t>
  </si>
  <si>
    <t>268+ 566</t>
  </si>
  <si>
    <t>268+ 583</t>
  </si>
  <si>
    <t>268+ 585</t>
  </si>
  <si>
    <t>Väst</t>
  </si>
  <si>
    <t>T</t>
  </si>
  <si>
    <t>274+  87</t>
  </si>
  <si>
    <t>274+ 104</t>
  </si>
  <si>
    <t>274+ 124</t>
  </si>
  <si>
    <t>274+ 141</t>
  </si>
  <si>
    <t>GK</t>
  </si>
  <si>
    <t>3+ 418</t>
  </si>
  <si>
    <t>3+ 431</t>
  </si>
  <si>
    <t>3+ 489</t>
  </si>
  <si>
    <t>3+ 502</t>
  </si>
  <si>
    <t>3+ 490</t>
  </si>
  <si>
    <t>3+ 500</t>
  </si>
  <si>
    <t>THN</t>
  </si>
  <si>
    <t>404+ 967</t>
  </si>
  <si>
    <t>404+ 984</t>
  </si>
  <si>
    <t>405+  75</t>
  </si>
  <si>
    <t>405+  92</t>
  </si>
  <si>
    <t>VEAS - VPM</t>
  </si>
  <si>
    <t>414+ 273</t>
  </si>
  <si>
    <t>414+ 290</t>
  </si>
  <si>
    <t>RÅS - DRT</t>
  </si>
  <si>
    <t>105+ 673</t>
  </si>
  <si>
    <t>105+ 690</t>
  </si>
  <si>
    <t>BYÄ</t>
  </si>
  <si>
    <t>Dilatationsanordning - DA-SA60-300-T</t>
  </si>
  <si>
    <t>DA-SA60-300-T</t>
  </si>
  <si>
    <t>296+ 538</t>
  </si>
  <si>
    <t>296+ 555</t>
  </si>
  <si>
    <t>296+ 595</t>
  </si>
  <si>
    <t>296+ 612</t>
  </si>
  <si>
    <t>KPM</t>
  </si>
  <si>
    <t>346+ 940</t>
  </si>
  <si>
    <t>346+ 957</t>
  </si>
  <si>
    <t>347+ 110</t>
  </si>
  <si>
    <t>347+ 127</t>
  </si>
  <si>
    <t>VG</t>
  </si>
  <si>
    <t>HVR</t>
  </si>
  <si>
    <t>LGB</t>
  </si>
  <si>
    <t>32+ 164</t>
  </si>
  <si>
    <t>32+ 186</t>
  </si>
  <si>
    <t>Syd</t>
  </si>
  <si>
    <t>KGÅ</t>
  </si>
  <si>
    <t>603+ 542</t>
  </si>
  <si>
    <t>603+ 658</t>
  </si>
  <si>
    <t>HBGB - LKÖ</t>
  </si>
  <si>
    <t>Dilatationsanordning - DA-SA60-200-BS</t>
  </si>
  <si>
    <t>DA-SA60-200-BS</t>
  </si>
  <si>
    <t>6+ 312</t>
  </si>
  <si>
    <t>6+ 329</t>
  </si>
  <si>
    <t>6+ 325</t>
  </si>
  <si>
    <t>6+ 342</t>
  </si>
  <si>
    <t>h</t>
  </si>
  <si>
    <t>v</t>
  </si>
  <si>
    <t>25+ 630</t>
  </si>
  <si>
    <t>203+ 467</t>
  </si>
  <si>
    <t>372+  19</t>
  </si>
  <si>
    <t>Skarv öppningsbar bro - Bladskarv</t>
  </si>
  <si>
    <t>Bladskarv</t>
  </si>
  <si>
    <t>35+ 500</t>
  </si>
  <si>
    <t>35+ 506</t>
  </si>
  <si>
    <t>35+ 553</t>
  </si>
  <si>
    <t>35+ 559</t>
  </si>
  <si>
    <t>129+ 820</t>
  </si>
  <si>
    <t>129+ 860</t>
  </si>
  <si>
    <t>203+ 402</t>
  </si>
  <si>
    <t>204+ 751</t>
  </si>
  <si>
    <t>204+ 768</t>
  </si>
  <si>
    <t>268+ 513</t>
  </si>
  <si>
    <t>268+ 515</t>
  </si>
  <si>
    <t>268+ 516</t>
  </si>
  <si>
    <t>268+ 518</t>
  </si>
  <si>
    <t>268+ 563</t>
  </si>
  <si>
    <t>268+ 565</t>
  </si>
  <si>
    <t>3+ 420</t>
  </si>
  <si>
    <t>3+ 422</t>
  </si>
  <si>
    <t>3+ 441</t>
  </si>
  <si>
    <t>3+ 487</t>
  </si>
  <si>
    <t>3+ 492</t>
  </si>
  <si>
    <t>3+ 494</t>
  </si>
  <si>
    <t>405+   5</t>
  </si>
  <si>
    <t>405+  55</t>
  </si>
  <si>
    <t>296+ 559</t>
  </si>
  <si>
    <t>296+ 589</t>
  </si>
  <si>
    <t>347+  14</t>
  </si>
  <si>
    <t>347+  55</t>
  </si>
  <si>
    <t>Skarv öppningsbar bro - Övrig</t>
  </si>
  <si>
    <t>Övrig</t>
  </si>
  <si>
    <t>25+ 590</t>
  </si>
  <si>
    <t>14+ 656</t>
  </si>
  <si>
    <t>14+ 666</t>
  </si>
  <si>
    <t>Skarv öppningsbar bro - Kilskarv</t>
  </si>
  <si>
    <t>Kilskarv</t>
  </si>
  <si>
    <t>SLBK - SEN</t>
  </si>
  <si>
    <t>372+  29</t>
  </si>
  <si>
    <t>372+ 247</t>
  </si>
  <si>
    <t>372+ 257</t>
  </si>
  <si>
    <t>SKE - SMD</t>
  </si>
  <si>
    <t>174+ 125</t>
  </si>
  <si>
    <t>174+ 142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</si>
  <si>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</si>
  <si>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</si>
  <si>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</si>
  <si>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</si>
  <si>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</si>
  <si>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</si>
  <si>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</si>
  <si>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Antal test 2024</t>
  </si>
  <si>
    <t>Next date</t>
  </si>
  <si>
    <t>Last date</t>
  </si>
  <si>
    <t>Dagar +/- senaste datum</t>
  </si>
  <si>
    <t>-</t>
  </si>
  <si>
    <t>ej 2024</t>
  </si>
  <si>
    <t>Bandel</t>
  </si>
  <si>
    <t>Besiktningsklass</t>
  </si>
  <si>
    <t>SF</t>
  </si>
  <si>
    <t>MH</t>
  </si>
  <si>
    <t>JF</t>
  </si>
  <si>
    <t>E.N</t>
  </si>
  <si>
    <t>JM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</si>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</sst>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E9A9-D3E1-4B9A-8905-800D49B9B9DE}">
  <dimension ref="A1:L220"/>
  <sheetViews>
    <sheetView tabSelected="1" topLeftCell="D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2" max="2" width="11.85546875" customWidth="1"/>
    <col min="3" max="3" width="41.42578125" bestFit="1" customWidth="1"/>
    <col min="4" max="4" width="20.5703125" customWidth="1"/>
    <col min="5" max="5" width="15.5703125" bestFit="1" customWidth="1"/>
    <col min="6" max="6" width="11.7109375" customWidth="1"/>
    <col min="7" max="7" width="14.42578125" customWidth="1"/>
    <col min="8" max="8" width="14.5703125" customWidth="1"/>
    <col min="9" max="9" width="20" style="11" bestFit="1" customWidth="1"/>
    <col min="10" max="10" width="19.85546875" bestFit="1" customWidth="1"/>
    <col min="11" max="11" width="27.85546875" bestFit="1" customWidth="1"/>
    <col min="12" max="12" width="27.7109375" bestFit="1" customWidth="1"/>
  </cols>
  <sheetData>
    <row r="1" spans="1:12" x14ac:dyDescent="0.25">
      <c r="A1" s="6" t="str">
        <f>'Rådata planering Skarvar 2024'!A1</f>
        <v>Bandel</v>
      </c>
      <c r="B1" s="6" t="str">
        <f>'Rådata planering Skarvar 2024'!B1</f>
        <v>Tpl/Str</v>
      </c>
      <c r="C1" s="6" t="str">
        <f>'Rådata planering Skarvar 2024'!C1</f>
        <v>Typ - undertyp</v>
      </c>
      <c r="D1" s="6" t="str">
        <f>'Rådata planering Skarvar 2024'!D1</f>
        <v>Benämning</v>
      </c>
      <c r="E1" s="6" t="str">
        <f>'Rådata planering Skarvar 2024'!F1</f>
        <v>Besiktningsklass</v>
      </c>
      <c r="F1" s="6" t="str">
        <f>'Rådata planering Skarvar 2024'!G1</f>
        <v>Km + m fr</v>
      </c>
      <c r="G1" s="6" t="str">
        <f>'Rådata planering Skarvar 2024'!H1</f>
        <v>Km + m ti</v>
      </c>
      <c r="H1" s="6" t="str">
        <f>'Rådata planering Skarvar 2024'!I1</f>
        <v>Antal test 2024</v>
      </c>
      <c r="I1" s="10" t="str">
        <f>'Rådata planering Skarvar 2024'!J1</f>
        <v>Utförd första kontroll</v>
      </c>
      <c r="J1" s="6" t="str">
        <f>'Rådata planering Skarvar 2024'!L1</f>
        <v>Utförd andra kontroll</v>
      </c>
      <c r="K1" s="6" t="str">
        <f>'Rådata planering Skarvar 2024'!N1</f>
        <v>Planerad vecka första kontroll</v>
      </c>
      <c r="L1" s="6" t="str">
        <f>'Rådata planering Skarvar 2024'!O1</f>
        <v>Planerad vecka andra kontroll</v>
      </c>
    </row>
    <row r="2" spans="1:12" x14ac:dyDescent="0.25">
      <c r="A2" s="2">
        <f>'Rådata planering Skarvar 2024'!A2</f>
        <v>124</v>
      </c>
      <c r="B2" s="2" t="str">
        <f>'Rådata planering Skarvar 2024'!B2</f>
        <v>KRB - LDL</v>
      </c>
      <c r="C2" s="2" t="str">
        <f>'Rådata planering Skarvar 2024'!C2</f>
        <v>Dilatationsanordning - DA-SA60-1200-BS</v>
      </c>
      <c r="D2" s="2" t="str">
        <f>'Rådata planering Skarvar 2024'!D2</f>
        <v>DA-SA60-1200-BS</v>
      </c>
      <c r="E2" s="2" t="str">
        <f>'Rådata planering Skarvar 2024'!F2</f>
        <v>B5</v>
      </c>
      <c r="F2" s="2" t="str">
        <f>'Rådata planering Skarvar 2024'!G2</f>
        <v>985+ 262</v>
      </c>
      <c r="G2" s="2" t="str">
        <f>'Rådata planering Skarvar 2024'!H2</f>
        <v>985+ 279</v>
      </c>
      <c r="H2" s="2">
        <f>'Rådata planering Skarvar 2024'!I2</f>
        <v>1</v>
      </c>
      <c r="I2" s="3" t="str">
        <f>'Rådata planering Skarvar 2024'!J2</f>
        <v>-</v>
      </c>
      <c r="J2" s="2" t="str">
        <f>'Rådata planering Skarvar 2024'!L2</f>
        <v>ej 2024</v>
      </c>
      <c r="K2" s="2">
        <f>'Rådata planering Skarvar 2024'!N2</f>
        <v>34</v>
      </c>
      <c r="L2" s="2" t="str">
        <f>'Rådata planering Skarvar 2024'!O2</f>
        <v>ej 2024</v>
      </c>
    </row>
    <row r="3" spans="1:12" x14ac:dyDescent="0.25">
      <c r="A3" s="2">
        <f>'Rådata planering Skarvar 2024'!A3</f>
        <v>124</v>
      </c>
      <c r="B3" s="2" t="str">
        <f>'Rådata planering Skarvar 2024'!B3</f>
        <v>KRB - LDL</v>
      </c>
      <c r="C3" s="2" t="str">
        <f>'Rådata planering Skarvar 2024'!C3</f>
        <v>Dilatationsanordning - DA-SA60-1200-BS</v>
      </c>
      <c r="D3" s="2" t="str">
        <f>'Rådata planering Skarvar 2024'!D3</f>
        <v>DA-SA60-1200-BS</v>
      </c>
      <c r="E3" s="2" t="str">
        <f>'Rådata planering Skarvar 2024'!F3</f>
        <v>B5</v>
      </c>
      <c r="F3" s="2" t="str">
        <f>'Rådata planering Skarvar 2024'!G3</f>
        <v>985+ 710</v>
      </c>
      <c r="G3" s="2" t="str">
        <f>'Rådata planering Skarvar 2024'!H3</f>
        <v>985+ 727</v>
      </c>
      <c r="H3" s="2">
        <f>'Rådata planering Skarvar 2024'!I3</f>
        <v>1</v>
      </c>
      <c r="I3" s="3" t="str">
        <f>'Rådata planering Skarvar 2024'!J3</f>
        <v>-</v>
      </c>
      <c r="J3" s="2" t="str">
        <f>'Rådata planering Skarvar 2024'!L3</f>
        <v>ej 2024</v>
      </c>
      <c r="K3" s="2">
        <f>'Rådata planering Skarvar 2024'!N3</f>
        <v>34</v>
      </c>
      <c r="L3" s="2" t="str">
        <f>'Rådata planering Skarvar 2024'!O3</f>
        <v>ej 2024</v>
      </c>
    </row>
    <row r="4" spans="1:12" x14ac:dyDescent="0.25">
      <c r="A4" s="2">
        <f>'Rådata planering Skarvar 2024'!A4</f>
        <v>129</v>
      </c>
      <c r="B4" s="2" t="str">
        <f>'Rådata planering Skarvar 2024'!B4</f>
        <v>DGM - VNS</v>
      </c>
      <c r="C4" s="2" t="str">
        <f>'Rådata planering Skarvar 2024'!C4</f>
        <v>Dilatationsanordning - DA-UIC60-200-T</v>
      </c>
      <c r="D4" s="2" t="str">
        <f>'Rådata planering Skarvar 2024'!D4</f>
        <v>DA-UIC60-200-T</v>
      </c>
      <c r="E4" s="2" t="str">
        <f>'Rådata planering Skarvar 2024'!F4</f>
        <v>B4</v>
      </c>
      <c r="F4" s="2" t="str">
        <f>'Rådata planering Skarvar 2024'!G4</f>
        <v>854+ 856</v>
      </c>
      <c r="G4" s="2" t="str">
        <f>'Rådata planering Skarvar 2024'!H4</f>
        <v>854+ 863</v>
      </c>
      <c r="H4" s="2">
        <f>'Rådata planering Skarvar 2024'!I4</f>
        <v>1</v>
      </c>
      <c r="I4" s="3" t="str">
        <f>'Rådata planering Skarvar 2024'!J4</f>
        <v>-</v>
      </c>
      <c r="J4" s="2" t="str">
        <f>'Rådata planering Skarvar 2024'!L4</f>
        <v>ej 2024</v>
      </c>
      <c r="K4" s="2">
        <f>'Rådata planering Skarvar 2024'!N4</f>
        <v>40</v>
      </c>
      <c r="L4" s="2" t="str">
        <f>'Rådata planering Skarvar 2024'!O4</f>
        <v>ej 2024</v>
      </c>
    </row>
    <row r="5" spans="1:12" x14ac:dyDescent="0.25">
      <c r="A5" s="2">
        <f>'Rådata planering Skarvar 2024'!A5</f>
        <v>129</v>
      </c>
      <c r="B5" s="2" t="str">
        <f>'Rådata planering Skarvar 2024'!B5</f>
        <v>DGM - VNS</v>
      </c>
      <c r="C5" s="2" t="str">
        <f>'Rådata planering Skarvar 2024'!C5</f>
        <v>Dilatationsanordning - DA-UIC60-200-T</v>
      </c>
      <c r="D5" s="2" t="str">
        <f>'Rådata planering Skarvar 2024'!D5</f>
        <v>DA-UIC60-200-T</v>
      </c>
      <c r="E5" s="2" t="str">
        <f>'Rådata planering Skarvar 2024'!F5</f>
        <v>B4</v>
      </c>
      <c r="F5" s="2" t="str">
        <f>'Rådata planering Skarvar 2024'!G5</f>
        <v>855+  42</v>
      </c>
      <c r="G5" s="2" t="str">
        <f>'Rådata planering Skarvar 2024'!H5</f>
        <v>855+  49</v>
      </c>
      <c r="H5" s="2">
        <f>'Rådata planering Skarvar 2024'!I5</f>
        <v>1</v>
      </c>
      <c r="I5" s="3" t="str">
        <f>'Rådata planering Skarvar 2024'!J5</f>
        <v>-</v>
      </c>
      <c r="J5" s="2" t="str">
        <f>'Rådata planering Skarvar 2024'!L5</f>
        <v>ej 2024</v>
      </c>
      <c r="K5" s="2">
        <f>'Rådata planering Skarvar 2024'!N5</f>
        <v>40</v>
      </c>
      <c r="L5" s="2" t="str">
        <f>'Rådata planering Skarvar 2024'!O5</f>
        <v>ej 2024</v>
      </c>
    </row>
    <row r="6" spans="1:12" x14ac:dyDescent="0.25">
      <c r="A6" s="2">
        <f>'Rådata planering Skarvar 2024'!A6</f>
        <v>129</v>
      </c>
      <c r="B6" s="2" t="str">
        <f>'Rådata planering Skarvar 2024'!B6</f>
        <v>ÖÄ</v>
      </c>
      <c r="C6" s="2" t="str">
        <f>'Rådata planering Skarvar 2024'!C6</f>
        <v>Dilatationsanordning - DA-SA60-1200-BS</v>
      </c>
      <c r="D6" s="2" t="str">
        <f>'Rådata planering Skarvar 2024'!D6</f>
        <v>DA-SA60-1200-BS</v>
      </c>
      <c r="E6" s="2" t="str">
        <f>'Rådata planering Skarvar 2024'!F6</f>
        <v>B4</v>
      </c>
      <c r="F6" s="2" t="str">
        <f>'Rådata planering Skarvar 2024'!G6</f>
        <v>822+ 197</v>
      </c>
      <c r="G6" s="2" t="str">
        <f>'Rådata planering Skarvar 2024'!H6</f>
        <v>822+ 214</v>
      </c>
      <c r="H6" s="2">
        <f>'Rådata planering Skarvar 2024'!I6</f>
        <v>1</v>
      </c>
      <c r="I6" s="3" t="str">
        <f>'Rådata planering Skarvar 2024'!J6</f>
        <v>-</v>
      </c>
      <c r="J6" s="2" t="str">
        <f>'Rådata planering Skarvar 2024'!L6</f>
        <v>ej 2024</v>
      </c>
      <c r="K6" s="2">
        <f>'Rådata planering Skarvar 2024'!N6</f>
        <v>40</v>
      </c>
      <c r="L6" s="2" t="str">
        <f>'Rådata planering Skarvar 2024'!O6</f>
        <v>ej 2024</v>
      </c>
    </row>
    <row r="7" spans="1:12" x14ac:dyDescent="0.25">
      <c r="A7" s="2">
        <f>'Rådata planering Skarvar 2024'!A7</f>
        <v>130</v>
      </c>
      <c r="B7" s="2" t="str">
        <f>'Rådata planering Skarvar 2024'!B7</f>
        <v>FSM - SLJ</v>
      </c>
      <c r="C7" s="2" t="str">
        <f>'Rådata planering Skarvar 2024'!C7</f>
        <v>Dilatationsanordning - DA-SA60-300-BF-S</v>
      </c>
      <c r="D7" s="2" t="str">
        <f>'Rådata planering Skarvar 2024'!D7</f>
        <v>DA-SA60-300-BF-S</v>
      </c>
      <c r="E7" s="2" t="str">
        <f>'Rådata planering Skarvar 2024'!F7</f>
        <v>B4</v>
      </c>
      <c r="F7" s="2" t="str">
        <f>'Rådata planering Skarvar 2024'!G7</f>
        <v>661+ 499</v>
      </c>
      <c r="G7" s="2" t="str">
        <f>'Rådata planering Skarvar 2024'!H7</f>
        <v>661+ 516</v>
      </c>
      <c r="H7" s="2">
        <f>'Rådata planering Skarvar 2024'!I7</f>
        <v>1</v>
      </c>
      <c r="I7" s="3" t="str">
        <f>'Rådata planering Skarvar 2024'!J7</f>
        <v>-</v>
      </c>
      <c r="J7" s="2" t="str">
        <f>'Rådata planering Skarvar 2024'!L7</f>
        <v>ej 2024</v>
      </c>
      <c r="K7" s="2">
        <f>'Rådata planering Skarvar 2024'!N7</f>
        <v>42</v>
      </c>
      <c r="L7" s="2" t="str">
        <f>'Rådata planering Skarvar 2024'!O7</f>
        <v>ej 2024</v>
      </c>
    </row>
    <row r="8" spans="1:12" x14ac:dyDescent="0.25">
      <c r="A8" s="2">
        <f>'Rådata planering Skarvar 2024'!A8</f>
        <v>130</v>
      </c>
      <c r="B8" s="2" t="str">
        <f>'Rådata planering Skarvar 2024'!B8</f>
        <v>FSM - SLJ</v>
      </c>
      <c r="C8" s="2" t="str">
        <f>'Rådata planering Skarvar 2024'!C8</f>
        <v>Dilatationsanordning - DA-SA60-300-BF-S</v>
      </c>
      <c r="D8" s="2" t="str">
        <f>'Rådata planering Skarvar 2024'!D8</f>
        <v>DA-SA60-300-BF-S</v>
      </c>
      <c r="E8" s="2" t="str">
        <f>'Rådata planering Skarvar 2024'!F8</f>
        <v>B4</v>
      </c>
      <c r="F8" s="2" t="str">
        <f>'Rådata planering Skarvar 2024'!G8</f>
        <v>661+ 776</v>
      </c>
      <c r="G8" s="2" t="str">
        <f>'Rådata planering Skarvar 2024'!H8</f>
        <v>661+ 793</v>
      </c>
      <c r="H8" s="2">
        <f>'Rådata planering Skarvar 2024'!I8</f>
        <v>1</v>
      </c>
      <c r="I8" s="3" t="str">
        <f>'Rådata planering Skarvar 2024'!J8</f>
        <v>-</v>
      </c>
      <c r="J8" s="2" t="str">
        <f>'Rådata planering Skarvar 2024'!L8</f>
        <v>ej 2024</v>
      </c>
      <c r="K8" s="2">
        <f>'Rådata planering Skarvar 2024'!N8</f>
        <v>42</v>
      </c>
      <c r="L8" s="2" t="str">
        <f>'Rådata planering Skarvar 2024'!O8</f>
        <v>ej 2024</v>
      </c>
    </row>
    <row r="9" spans="1:12" x14ac:dyDescent="0.25">
      <c r="A9" s="2">
        <f>'Rådata planering Skarvar 2024'!A9</f>
        <v>147</v>
      </c>
      <c r="B9" s="2" t="str">
        <f>'Rådata planering Skarvar 2024'!B9</f>
        <v>GIM</v>
      </c>
      <c r="C9" s="2" t="str">
        <f>'Rådata planering Skarvar 2024'!C9</f>
        <v>Dilatationsanordning - DA-SA60-1200-BS</v>
      </c>
      <c r="D9" s="2" t="str">
        <f>'Rådata planering Skarvar 2024'!D9</f>
        <v>DA-SA60-1200-BS</v>
      </c>
      <c r="E9" s="2" t="str">
        <f>'Rådata planering Skarvar 2024'!F9</f>
        <v>B5</v>
      </c>
      <c r="F9" s="2" t="str">
        <f>'Rådata planering Skarvar 2024'!G9</f>
        <v>113+ 945</v>
      </c>
      <c r="G9" s="2" t="str">
        <f>'Rådata planering Skarvar 2024'!H9</f>
        <v>113+ 962</v>
      </c>
      <c r="H9" s="2">
        <f>'Rådata planering Skarvar 2024'!I9</f>
        <v>1</v>
      </c>
      <c r="I9" s="3" t="str">
        <f>'Rådata planering Skarvar 2024'!J9</f>
        <v>-</v>
      </c>
      <c r="J9" s="2" t="str">
        <f>'Rådata planering Skarvar 2024'!L9</f>
        <v>ej 2024</v>
      </c>
      <c r="K9" s="2">
        <f>'Rådata planering Skarvar 2024'!N9</f>
        <v>17</v>
      </c>
      <c r="L9" s="2" t="str">
        <f>'Rådata planering Skarvar 2024'!O9</f>
        <v>ej 2024</v>
      </c>
    </row>
    <row r="10" spans="1:12" x14ac:dyDescent="0.25">
      <c r="A10" s="2">
        <f>'Rådata planering Skarvar 2024'!A10</f>
        <v>153</v>
      </c>
      <c r="B10" s="2" t="str">
        <f>'Rådata planering Skarvar 2024'!B10</f>
        <v>BTÅ - TSG</v>
      </c>
      <c r="C10" s="2" t="str">
        <f>'Rådata planering Skarvar 2024'!C10</f>
        <v>Dilatationsanordning - DA-SJ34-200-T</v>
      </c>
      <c r="D10" s="2" t="str">
        <f>'Rådata planering Skarvar 2024'!D10</f>
        <v>DA-SJ34-200-T</v>
      </c>
      <c r="E10" s="2" t="str">
        <f>'Rådata planering Skarvar 2024'!F10</f>
        <v>B2</v>
      </c>
      <c r="F10" s="2" t="str">
        <f>'Rådata planering Skarvar 2024'!G10</f>
        <v>50+ 665</v>
      </c>
      <c r="G10" s="2" t="str">
        <f>'Rådata planering Skarvar 2024'!H10</f>
        <v>50+ 665</v>
      </c>
      <c r="H10" s="2">
        <f>'Rådata planering Skarvar 2024'!I10</f>
        <v>1</v>
      </c>
      <c r="I10" s="3" t="str">
        <f>'Rådata planering Skarvar 2024'!J10</f>
        <v>-</v>
      </c>
      <c r="J10" s="2" t="str">
        <f>'Rådata planering Skarvar 2024'!L10</f>
        <v>ej 2024</v>
      </c>
      <c r="K10" s="2">
        <f>'Rådata planering Skarvar 2024'!N10</f>
        <v>23</v>
      </c>
      <c r="L10" s="2" t="str">
        <f>'Rådata planering Skarvar 2024'!O10</f>
        <v>ej 2024</v>
      </c>
    </row>
    <row r="11" spans="1:12" x14ac:dyDescent="0.25">
      <c r="A11" s="2">
        <f>'Rådata planering Skarvar 2024'!A11</f>
        <v>171</v>
      </c>
      <c r="B11" s="2" t="str">
        <f>'Rådata planering Skarvar 2024'!B11</f>
        <v>ARA</v>
      </c>
      <c r="C11" s="2" t="str">
        <f>'Rådata planering Skarvar 2024'!C11</f>
        <v>Dilatationsanordning - DA-SA60-600-BS</v>
      </c>
      <c r="D11" s="2" t="str">
        <f>'Rådata planering Skarvar 2024'!D11</f>
        <v>DA-SA60-600-BS</v>
      </c>
      <c r="E11" s="2" t="str">
        <f>'Rådata planering Skarvar 2024'!F11</f>
        <v>B5</v>
      </c>
      <c r="F11" s="2" t="str">
        <f>'Rådata planering Skarvar 2024'!G11</f>
        <v>12+ 659</v>
      </c>
      <c r="G11" s="2" t="str">
        <f>'Rådata planering Skarvar 2024'!H11</f>
        <v>12+ 676</v>
      </c>
      <c r="H11" s="2">
        <f>'Rådata planering Skarvar 2024'!I11</f>
        <v>1</v>
      </c>
      <c r="I11" s="3" t="str">
        <f>'Rådata planering Skarvar 2024'!J11</f>
        <v>-</v>
      </c>
      <c r="J11" s="2" t="str">
        <f>'Rådata planering Skarvar 2024'!L11</f>
        <v>ej 2024</v>
      </c>
      <c r="K11" s="2">
        <f>'Rådata planering Skarvar 2024'!N11</f>
        <v>17</v>
      </c>
      <c r="L11" s="2" t="str">
        <f>'Rådata planering Skarvar 2024'!O11</f>
        <v>ej 2024</v>
      </c>
    </row>
    <row r="12" spans="1:12" x14ac:dyDescent="0.25">
      <c r="A12" s="2">
        <f>'Rådata planering Skarvar 2024'!A12</f>
        <v>171</v>
      </c>
      <c r="B12" s="2" t="str">
        <f>'Rådata planering Skarvar 2024'!B12</f>
        <v>GIA - HUMN</v>
      </c>
      <c r="C12" s="2" t="str">
        <f>'Rådata planering Skarvar 2024'!C12</f>
        <v>Dilatationsanordning - DA-SA60-600-BS</v>
      </c>
      <c r="D12" s="2" t="str">
        <f>'Rådata planering Skarvar 2024'!D12</f>
        <v>DA-SA60-600-BS</v>
      </c>
      <c r="E12" s="2" t="str">
        <f>'Rådata planering Skarvar 2024'!F12</f>
        <v>B5</v>
      </c>
      <c r="F12" s="2" t="str">
        <f>'Rådata planering Skarvar 2024'!G12</f>
        <v>29+ 124</v>
      </c>
      <c r="G12" s="2" t="str">
        <f>'Rådata planering Skarvar 2024'!H12</f>
        <v>29+ 141</v>
      </c>
      <c r="H12" s="2">
        <f>'Rådata planering Skarvar 2024'!I12</f>
        <v>1</v>
      </c>
      <c r="I12" s="3" t="str">
        <f>'Rådata planering Skarvar 2024'!J12</f>
        <v>-</v>
      </c>
      <c r="J12" s="2" t="str">
        <f>'Rådata planering Skarvar 2024'!L12</f>
        <v>ej 2024</v>
      </c>
      <c r="K12" s="2">
        <f>'Rådata planering Skarvar 2024'!N12</f>
        <v>17</v>
      </c>
      <c r="L12" s="2" t="str">
        <f>'Rådata planering Skarvar 2024'!O12</f>
        <v>ej 2024</v>
      </c>
    </row>
    <row r="13" spans="1:12" x14ac:dyDescent="0.25">
      <c r="A13" s="2">
        <f>'Rådata planering Skarvar 2024'!A13</f>
        <v>171</v>
      </c>
      <c r="B13" s="2" t="str">
        <f>'Rådata planering Skarvar 2024'!B13</f>
        <v>GIA - HUMN</v>
      </c>
      <c r="C13" s="2" t="str">
        <f>'Rådata planering Skarvar 2024'!C13</f>
        <v>Dilatationsanordning - DA-SA60-300-BS</v>
      </c>
      <c r="D13" s="2" t="str">
        <f>'Rådata planering Skarvar 2024'!D13</f>
        <v>DA-SA60-300-BS</v>
      </c>
      <c r="E13" s="2" t="str">
        <f>'Rådata planering Skarvar 2024'!F13</f>
        <v>B5</v>
      </c>
      <c r="F13" s="2" t="str">
        <f>'Rådata planering Skarvar 2024'!G13</f>
        <v>29+ 758</v>
      </c>
      <c r="G13" s="2" t="str">
        <f>'Rådata planering Skarvar 2024'!H13</f>
        <v>29+ 775</v>
      </c>
      <c r="H13" s="2">
        <f>'Rådata planering Skarvar 2024'!I13</f>
        <v>1</v>
      </c>
      <c r="I13" s="3" t="str">
        <f>'Rådata planering Skarvar 2024'!J13</f>
        <v>-</v>
      </c>
      <c r="J13" s="2" t="str">
        <f>'Rådata planering Skarvar 2024'!L13</f>
        <v>ej 2024</v>
      </c>
      <c r="K13" s="2">
        <f>'Rådata planering Skarvar 2024'!N13</f>
        <v>17</v>
      </c>
      <c r="L13" s="2" t="str">
        <f>'Rådata planering Skarvar 2024'!O13</f>
        <v>ej 2024</v>
      </c>
    </row>
    <row r="14" spans="1:12" x14ac:dyDescent="0.25">
      <c r="A14" s="2">
        <f>'Rådata planering Skarvar 2024'!A14</f>
        <v>171</v>
      </c>
      <c r="B14" s="2" t="str">
        <f>'Rådata planering Skarvar 2024'!B14</f>
        <v>GIA - HUMN</v>
      </c>
      <c r="C14" s="2" t="str">
        <f>'Rådata planering Skarvar 2024'!C14</f>
        <v>Dilatationsanordning - DA-SA60-600-BS</v>
      </c>
      <c r="D14" s="2" t="str">
        <f>'Rådata planering Skarvar 2024'!D14</f>
        <v>DA-SA60-600-BS</v>
      </c>
      <c r="E14" s="2" t="str">
        <f>'Rådata planering Skarvar 2024'!F14</f>
        <v>B5</v>
      </c>
      <c r="F14" s="2" t="str">
        <f>'Rådata planering Skarvar 2024'!G14</f>
        <v>31+ 106</v>
      </c>
      <c r="G14" s="2" t="str">
        <f>'Rådata planering Skarvar 2024'!H14</f>
        <v>31+ 123</v>
      </c>
      <c r="H14" s="2">
        <f>'Rådata planering Skarvar 2024'!I14</f>
        <v>1</v>
      </c>
      <c r="I14" s="3" t="str">
        <f>'Rådata planering Skarvar 2024'!J14</f>
        <v>-</v>
      </c>
      <c r="J14" s="2" t="str">
        <f>'Rådata planering Skarvar 2024'!L14</f>
        <v>ej 2024</v>
      </c>
      <c r="K14" s="2">
        <f>'Rådata planering Skarvar 2024'!N14</f>
        <v>17</v>
      </c>
      <c r="L14" s="2" t="str">
        <f>'Rådata planering Skarvar 2024'!O14</f>
        <v>ej 2024</v>
      </c>
    </row>
    <row r="15" spans="1:12" x14ac:dyDescent="0.25">
      <c r="A15" s="2">
        <f>'Rådata planering Skarvar 2024'!A15</f>
        <v>171</v>
      </c>
      <c r="B15" s="2" t="str">
        <f>'Rådata planering Skarvar 2024'!B15</f>
        <v>KÖA - SBE</v>
      </c>
      <c r="C15" s="2" t="str">
        <f>'Rådata planering Skarvar 2024'!C15</f>
        <v>Dilatationsanordning - DA-SA60-300-BS</v>
      </c>
      <c r="D15" s="2" t="str">
        <f>'Rådata planering Skarvar 2024'!D15</f>
        <v>DA-SA60-300-BS</v>
      </c>
      <c r="E15" s="2" t="str">
        <f>'Rådata planering Skarvar 2024'!F15</f>
        <v>B5</v>
      </c>
      <c r="F15" s="2" t="str">
        <f>'Rådata planering Skarvar 2024'!G15</f>
        <v>46+ 168</v>
      </c>
      <c r="G15" s="2" t="str">
        <f>'Rådata planering Skarvar 2024'!H15</f>
        <v>46+ 185</v>
      </c>
      <c r="H15" s="2">
        <f>'Rådata planering Skarvar 2024'!I15</f>
        <v>1</v>
      </c>
      <c r="I15" s="3" t="str">
        <f>'Rådata planering Skarvar 2024'!J15</f>
        <v>-</v>
      </c>
      <c r="J15" s="2" t="str">
        <f>'Rådata planering Skarvar 2024'!L15</f>
        <v>ej 2024</v>
      </c>
      <c r="K15" s="2">
        <f>'Rådata planering Skarvar 2024'!N15</f>
        <v>17</v>
      </c>
      <c r="L15" s="2" t="str">
        <f>'Rådata planering Skarvar 2024'!O15</f>
        <v>ej 2024</v>
      </c>
    </row>
    <row r="16" spans="1:12" x14ac:dyDescent="0.25">
      <c r="A16" s="2">
        <f>'Rådata planering Skarvar 2024'!A16</f>
        <v>171</v>
      </c>
      <c r="B16" s="2" t="str">
        <f>'Rådata planering Skarvar 2024'!B16</f>
        <v>NOE - SÖK</v>
      </c>
      <c r="C16" s="2" t="str">
        <f>'Rådata planering Skarvar 2024'!C16</f>
        <v>Dilatationsanordning - DA-SA60-600-BS</v>
      </c>
      <c r="D16" s="2" t="str">
        <f>'Rådata planering Skarvar 2024'!D16</f>
        <v>DA-SA60-600-BS</v>
      </c>
      <c r="E16" s="2" t="str">
        <f>'Rådata planering Skarvar 2024'!F16</f>
        <v>B5</v>
      </c>
      <c r="F16" s="2" t="str">
        <f>'Rådata planering Skarvar 2024'!G16</f>
        <v>106+ 560</v>
      </c>
      <c r="G16" s="2" t="str">
        <f>'Rådata planering Skarvar 2024'!H16</f>
        <v>106+ 577</v>
      </c>
      <c r="H16" s="2">
        <f>'Rådata planering Skarvar 2024'!I16</f>
        <v>1</v>
      </c>
      <c r="I16" s="3" t="str">
        <f>'Rådata planering Skarvar 2024'!J16</f>
        <v>-</v>
      </c>
      <c r="J16" s="2" t="str">
        <f>'Rådata planering Skarvar 2024'!L16</f>
        <v>ej 2024</v>
      </c>
      <c r="K16" s="2">
        <f>'Rådata planering Skarvar 2024'!N16</f>
        <v>17</v>
      </c>
      <c r="L16" s="2" t="str">
        <f>'Rådata planering Skarvar 2024'!O16</f>
        <v>ej 2024</v>
      </c>
    </row>
    <row r="17" spans="1:12" x14ac:dyDescent="0.25">
      <c r="A17" s="2">
        <f>'Rådata planering Skarvar 2024'!A17</f>
        <v>171</v>
      </c>
      <c r="B17" s="2" t="str">
        <f>'Rådata planering Skarvar 2024'!B17</f>
        <v>NON - ÄNÖ</v>
      </c>
      <c r="C17" s="2" t="str">
        <f>'Rådata planering Skarvar 2024'!C17</f>
        <v>Dilatationsanordning - DA-SA60-300-BS</v>
      </c>
      <c r="D17" s="2" t="str">
        <f>'Rådata planering Skarvar 2024'!D17</f>
        <v>DA-SA60-300-BS</v>
      </c>
      <c r="E17" s="2" t="str">
        <f>'Rådata planering Skarvar 2024'!F17</f>
        <v>B5</v>
      </c>
      <c r="F17" s="2" t="str">
        <f>'Rådata planering Skarvar 2024'!G17</f>
        <v>73+ 122</v>
      </c>
      <c r="G17" s="2" t="str">
        <f>'Rådata planering Skarvar 2024'!H17</f>
        <v>73+ 139</v>
      </c>
      <c r="H17" s="2">
        <f>'Rådata planering Skarvar 2024'!I17</f>
        <v>1</v>
      </c>
      <c r="I17" s="3" t="str">
        <f>'Rådata planering Skarvar 2024'!J17</f>
        <v>-</v>
      </c>
      <c r="J17" s="2" t="str">
        <f>'Rådata planering Skarvar 2024'!L17</f>
        <v>ej 2024</v>
      </c>
      <c r="K17" s="2">
        <f>'Rådata planering Skarvar 2024'!N17</f>
        <v>17</v>
      </c>
      <c r="L17" s="2" t="str">
        <f>'Rådata planering Skarvar 2024'!O17</f>
        <v>ej 2024</v>
      </c>
    </row>
    <row r="18" spans="1:12" x14ac:dyDescent="0.25">
      <c r="A18" s="2">
        <f>'Rådata planering Skarvar 2024'!A18</f>
        <v>171</v>
      </c>
      <c r="B18" s="2" t="str">
        <f>'Rådata planering Skarvar 2024'!B18</f>
        <v>SÖK - GIM</v>
      </c>
      <c r="C18" s="2" t="str">
        <f>'Rådata planering Skarvar 2024'!C18</f>
        <v>Dilatationsanordning - DA-SA60-1200-BS</v>
      </c>
      <c r="D18" s="2" t="str">
        <f>'Rådata planering Skarvar 2024'!D18</f>
        <v>DA-SA60-1200-BS</v>
      </c>
      <c r="E18" s="2" t="str">
        <f>'Rådata planering Skarvar 2024'!F18</f>
        <v>B5</v>
      </c>
      <c r="F18" s="2" t="str">
        <f>'Rådata planering Skarvar 2024'!G18</f>
        <v>112+  20</v>
      </c>
      <c r="G18" s="2" t="str">
        <f>'Rådata planering Skarvar 2024'!H18</f>
        <v>112+  37</v>
      </c>
      <c r="H18" s="2">
        <f>'Rådata planering Skarvar 2024'!I18</f>
        <v>1</v>
      </c>
      <c r="I18" s="3" t="str">
        <f>'Rådata planering Skarvar 2024'!J18</f>
        <v>-</v>
      </c>
      <c r="J18" s="2" t="str">
        <f>'Rådata planering Skarvar 2024'!L18</f>
        <v>ej 2024</v>
      </c>
      <c r="K18" s="2">
        <f>'Rådata planering Skarvar 2024'!N18</f>
        <v>17</v>
      </c>
      <c r="L18" s="2" t="str">
        <f>'Rådata planering Skarvar 2024'!O18</f>
        <v>ej 2024</v>
      </c>
    </row>
    <row r="19" spans="1:12" x14ac:dyDescent="0.25">
      <c r="A19" s="2">
        <f>'Rådata planering Skarvar 2024'!A19</f>
        <v>171</v>
      </c>
      <c r="B19" s="2" t="str">
        <f>'Rådata planering Skarvar 2024'!B19</f>
        <v>ÄNÖ - HÖS</v>
      </c>
      <c r="C19" s="2" t="str">
        <f>'Rådata planering Skarvar 2024'!C19</f>
        <v>Dilatationsanordning - DA-SA60-600-BS</v>
      </c>
      <c r="D19" s="2" t="str">
        <f>'Rådata planering Skarvar 2024'!D19</f>
        <v>DA-SA60-600-BS</v>
      </c>
      <c r="E19" s="2" t="str">
        <f>'Rådata planering Skarvar 2024'!F19</f>
        <v>B5</v>
      </c>
      <c r="F19" s="2" t="str">
        <f>'Rådata planering Skarvar 2024'!G19</f>
        <v>86+ 985</v>
      </c>
      <c r="G19" s="2" t="str">
        <f>'Rådata planering Skarvar 2024'!H19</f>
        <v>87+   2</v>
      </c>
      <c r="H19" s="2">
        <f>'Rådata planering Skarvar 2024'!I19</f>
        <v>1</v>
      </c>
      <c r="I19" s="3" t="str">
        <f>'Rådata planering Skarvar 2024'!J19</f>
        <v>-</v>
      </c>
      <c r="J19" s="2" t="str">
        <f>'Rådata planering Skarvar 2024'!L19</f>
        <v>ej 2024</v>
      </c>
      <c r="K19" s="2">
        <f>'Rådata planering Skarvar 2024'!N19</f>
        <v>17</v>
      </c>
      <c r="L19" s="2" t="str">
        <f>'Rådata planering Skarvar 2024'!O19</f>
        <v>ej 2024</v>
      </c>
    </row>
    <row r="20" spans="1:12" x14ac:dyDescent="0.25">
      <c r="A20" s="2">
        <f>'Rådata planering Skarvar 2024'!A20</f>
        <v>171</v>
      </c>
      <c r="B20" s="2" t="str">
        <f>'Rådata planering Skarvar 2024'!B20</f>
        <v>ÖK</v>
      </c>
      <c r="C20" s="2" t="str">
        <f>'Rådata planering Skarvar 2024'!C20</f>
        <v>Dilatationsanordning - DA-SA60-300-BS</v>
      </c>
      <c r="D20" s="2" t="str">
        <f>'Rådata planering Skarvar 2024'!D20</f>
        <v>DA-SA60-300-BS</v>
      </c>
      <c r="E20" s="2" t="str">
        <f>'Rådata planering Skarvar 2024'!F20</f>
        <v>B2</v>
      </c>
      <c r="F20" s="2" t="str">
        <f>'Rådata planering Skarvar 2024'!G20</f>
        <v>0+ 480</v>
      </c>
      <c r="G20" s="2" t="str">
        <f>'Rådata planering Skarvar 2024'!H20</f>
        <v>0+ 497</v>
      </c>
      <c r="H20" s="2">
        <f>'Rådata planering Skarvar 2024'!I20</f>
        <v>1</v>
      </c>
      <c r="I20" s="3" t="str">
        <f>'Rådata planering Skarvar 2024'!J20</f>
        <v>-</v>
      </c>
      <c r="J20" s="2" t="str">
        <f>'Rådata planering Skarvar 2024'!L20</f>
        <v>ej 2024</v>
      </c>
      <c r="K20" s="2">
        <f>'Rådata planering Skarvar 2024'!N20</f>
        <v>17</v>
      </c>
      <c r="L20" s="2" t="str">
        <f>'Rådata planering Skarvar 2024'!O20</f>
        <v>ej 2024</v>
      </c>
    </row>
    <row r="21" spans="1:12" x14ac:dyDescent="0.25">
      <c r="A21" s="2">
        <f>'Rådata planering Skarvar 2024'!A21</f>
        <v>171</v>
      </c>
      <c r="B21" s="2" t="str">
        <f>'Rådata planering Skarvar 2024'!B21</f>
        <v>ÖK</v>
      </c>
      <c r="C21" s="2" t="str">
        <f>'Rådata planering Skarvar 2024'!C21</f>
        <v>Dilatationsanordning - DA-SA60-600-BS</v>
      </c>
      <c r="D21" s="2" t="str">
        <f>'Rådata planering Skarvar 2024'!D21</f>
        <v>DA-SA60-600-BS</v>
      </c>
      <c r="E21" s="2" t="str">
        <f>'Rådata planering Skarvar 2024'!F21</f>
        <v>B5</v>
      </c>
      <c r="F21" s="2" t="str">
        <f>'Rådata planering Skarvar 2024'!G21</f>
        <v>6+ 550</v>
      </c>
      <c r="G21" s="2" t="str">
        <f>'Rådata planering Skarvar 2024'!H21</f>
        <v>6+ 567</v>
      </c>
      <c r="H21" s="2">
        <f>'Rådata planering Skarvar 2024'!I21</f>
        <v>1</v>
      </c>
      <c r="I21" s="3" t="str">
        <f>'Rådata planering Skarvar 2024'!J21</f>
        <v>-</v>
      </c>
      <c r="J21" s="2" t="str">
        <f>'Rådata planering Skarvar 2024'!L21</f>
        <v>ej 2024</v>
      </c>
      <c r="K21" s="2">
        <f>'Rådata planering Skarvar 2024'!N21</f>
        <v>17</v>
      </c>
      <c r="L21" s="2" t="str">
        <f>'Rådata planering Skarvar 2024'!O21</f>
        <v>ej 2024</v>
      </c>
    </row>
    <row r="22" spans="1:12" x14ac:dyDescent="0.25">
      <c r="A22" s="2">
        <f>'Rådata planering Skarvar 2024'!A22</f>
        <v>175</v>
      </c>
      <c r="B22" s="2" t="str">
        <f>'Rådata planering Skarvar 2024'!B22</f>
        <v>BJA - GÅN</v>
      </c>
      <c r="C22" s="2" t="str">
        <f>'Rådata planering Skarvar 2024'!C22</f>
        <v>Dilatationsanordning - DA-SA60-1200-BS</v>
      </c>
      <c r="D22" s="2" t="str">
        <f>'Rådata planering Skarvar 2024'!D22</f>
        <v>DA-SA60-1200-BS</v>
      </c>
      <c r="E22" s="2" t="str">
        <f>'Rådata planering Skarvar 2024'!F22</f>
        <v>B5</v>
      </c>
      <c r="F22" s="2" t="str">
        <f>'Rådata planering Skarvar 2024'!G22</f>
        <v>536+ 193</v>
      </c>
      <c r="G22" s="2" t="str">
        <f>'Rådata planering Skarvar 2024'!H22</f>
        <v>536+ 210</v>
      </c>
      <c r="H22" s="2">
        <f>'Rådata planering Skarvar 2024'!I22</f>
        <v>1</v>
      </c>
      <c r="I22" s="3" t="str">
        <f>'Rådata planering Skarvar 2024'!J22</f>
        <v>-</v>
      </c>
      <c r="J22" s="2" t="str">
        <f>'Rådata planering Skarvar 2024'!L22</f>
        <v>ej 2024</v>
      </c>
      <c r="K22" s="2">
        <f>'Rådata planering Skarvar 2024'!N22</f>
        <v>17</v>
      </c>
      <c r="L22" s="2" t="str">
        <f>'Rådata planering Skarvar 2024'!O22</f>
        <v>ej 2024</v>
      </c>
    </row>
    <row r="23" spans="1:12" x14ac:dyDescent="0.25">
      <c r="A23" s="2">
        <f>'Rådata planering Skarvar 2024'!A23</f>
        <v>175</v>
      </c>
      <c r="B23" s="2" t="str">
        <f>'Rådata planering Skarvar 2024'!B23</f>
        <v>BJA - GÅN</v>
      </c>
      <c r="C23" s="2" t="str">
        <f>'Rådata planering Skarvar 2024'!C23</f>
        <v>Dilatationsanordning - DA-SA60-300-BS</v>
      </c>
      <c r="D23" s="2" t="str">
        <f>'Rådata planering Skarvar 2024'!D23</f>
        <v>DA-SA60-300-BS</v>
      </c>
      <c r="E23" s="2" t="str">
        <f>'Rådata planering Skarvar 2024'!F23</f>
        <v>B5</v>
      </c>
      <c r="F23" s="2" t="str">
        <f>'Rådata planering Skarvar 2024'!G23</f>
        <v>538+ 978</v>
      </c>
      <c r="G23" s="2" t="str">
        <f>'Rådata planering Skarvar 2024'!H23</f>
        <v>538+ 995</v>
      </c>
      <c r="H23" s="2">
        <f>'Rådata planering Skarvar 2024'!I23</f>
        <v>1</v>
      </c>
      <c r="I23" s="3" t="str">
        <f>'Rådata planering Skarvar 2024'!J23</f>
        <v>-</v>
      </c>
      <c r="J23" s="2" t="str">
        <f>'Rådata planering Skarvar 2024'!L23</f>
        <v>ej 2024</v>
      </c>
      <c r="K23" s="2">
        <f>'Rådata planering Skarvar 2024'!N23</f>
        <v>17</v>
      </c>
      <c r="L23" s="2" t="str">
        <f>'Rådata planering Skarvar 2024'!O23</f>
        <v>ej 2024</v>
      </c>
    </row>
    <row r="24" spans="1:12" x14ac:dyDescent="0.25">
      <c r="A24" s="2">
        <f>'Rådata planering Skarvar 2024'!A24</f>
        <v>175</v>
      </c>
      <c r="B24" s="2" t="str">
        <f>'Rådata planering Skarvar 2024'!B24</f>
        <v>DÖE - BJA</v>
      </c>
      <c r="C24" s="2" t="str">
        <f>'Rådata planering Skarvar 2024'!C24</f>
        <v>Dilatationsanordning - DA-SA60-300-BS</v>
      </c>
      <c r="D24" s="2" t="str">
        <f>'Rådata planering Skarvar 2024'!D24</f>
        <v>DA-SA60-300-BS</v>
      </c>
      <c r="E24" s="2" t="str">
        <f>'Rådata planering Skarvar 2024'!F24</f>
        <v>B5</v>
      </c>
      <c r="F24" s="2" t="str">
        <f>'Rådata planering Skarvar 2024'!G24</f>
        <v>532+ 398</v>
      </c>
      <c r="G24" s="2" t="str">
        <f>'Rådata planering Skarvar 2024'!H24</f>
        <v>532+ 415</v>
      </c>
      <c r="H24" s="2">
        <f>'Rådata planering Skarvar 2024'!I24</f>
        <v>1</v>
      </c>
      <c r="I24" s="3" t="str">
        <f>'Rådata planering Skarvar 2024'!J24</f>
        <v>-</v>
      </c>
      <c r="J24" s="2" t="str">
        <f>'Rådata planering Skarvar 2024'!L24</f>
        <v>ej 2024</v>
      </c>
      <c r="K24" s="2">
        <f>'Rådata planering Skarvar 2024'!N24</f>
        <v>17</v>
      </c>
      <c r="L24" s="2" t="str">
        <f>'Rådata planering Skarvar 2024'!O24</f>
        <v>ej 2024</v>
      </c>
    </row>
    <row r="25" spans="1:12" x14ac:dyDescent="0.25">
      <c r="A25" s="2">
        <f>'Rådata planering Skarvar 2024'!A25</f>
        <v>175</v>
      </c>
      <c r="B25" s="2" t="str">
        <f>'Rådata planering Skarvar 2024'!B25</f>
        <v>GÅN - ÖK</v>
      </c>
      <c r="C25" s="2" t="str">
        <f>'Rådata planering Skarvar 2024'!C25</f>
        <v>Dilatationsanordning - DA-SA60-600-BS</v>
      </c>
      <c r="D25" s="2" t="str">
        <f>'Rådata planering Skarvar 2024'!D25</f>
        <v>DA-SA60-600-BS</v>
      </c>
      <c r="E25" s="2" t="str">
        <f>'Rådata planering Skarvar 2024'!F25</f>
        <v>B5</v>
      </c>
      <c r="F25" s="2" t="str">
        <f>'Rådata planering Skarvar 2024'!G25</f>
        <v>548+ 848</v>
      </c>
      <c r="G25" s="2" t="str">
        <f>'Rådata planering Skarvar 2024'!H25</f>
        <v>548+ 865</v>
      </c>
      <c r="H25" s="2">
        <f>'Rådata planering Skarvar 2024'!I25</f>
        <v>1</v>
      </c>
      <c r="I25" s="3" t="str">
        <f>'Rådata planering Skarvar 2024'!J25</f>
        <v>-</v>
      </c>
      <c r="J25" s="2" t="str">
        <f>'Rådata planering Skarvar 2024'!L25</f>
        <v>ej 2024</v>
      </c>
      <c r="K25" s="2">
        <f>'Rådata planering Skarvar 2024'!N25</f>
        <v>17</v>
      </c>
      <c r="L25" s="2" t="str">
        <f>'Rådata planering Skarvar 2024'!O25</f>
        <v>ej 2024</v>
      </c>
    </row>
    <row r="26" spans="1:12" x14ac:dyDescent="0.25">
      <c r="A26" s="2">
        <f>'Rådata planering Skarvar 2024'!A26</f>
        <v>175</v>
      </c>
      <c r="B26" s="2" t="str">
        <f>'Rådata planering Skarvar 2024'!B26</f>
        <v>SLM - HAN</v>
      </c>
      <c r="C26" s="2" t="str">
        <f>'Rådata planering Skarvar 2024'!C26</f>
        <v>Dilatationsanordning - DA-SA60-600-BS</v>
      </c>
      <c r="D26" s="2" t="str">
        <f>'Rådata planering Skarvar 2024'!D26</f>
        <v>DA-SA60-600-BS</v>
      </c>
      <c r="E26" s="2" t="str">
        <f>'Rådata planering Skarvar 2024'!F26</f>
        <v>B5</v>
      </c>
      <c r="F26" s="2" t="str">
        <f>'Rådata planering Skarvar 2024'!G26</f>
        <v>496+ 875</v>
      </c>
      <c r="G26" s="2" t="str">
        <f>'Rådata planering Skarvar 2024'!H26</f>
        <v>496+ 892</v>
      </c>
      <c r="H26" s="2">
        <f>'Rådata planering Skarvar 2024'!I26</f>
        <v>1</v>
      </c>
      <c r="I26" s="3" t="str">
        <f>'Rådata planering Skarvar 2024'!J26</f>
        <v>-</v>
      </c>
      <c r="J26" s="2" t="str">
        <f>'Rådata planering Skarvar 2024'!L26</f>
        <v>ej 2024</v>
      </c>
      <c r="K26" s="2">
        <f>'Rådata planering Skarvar 2024'!N26</f>
        <v>17</v>
      </c>
      <c r="L26" s="2" t="str">
        <f>'Rådata planering Skarvar 2024'!O26</f>
        <v>ej 2024</v>
      </c>
    </row>
    <row r="27" spans="1:12" x14ac:dyDescent="0.25">
      <c r="A27" s="2">
        <f>'Rådata planering Skarvar 2024'!A27</f>
        <v>175</v>
      </c>
      <c r="B27" s="2" t="str">
        <f>'Rådata planering Skarvar 2024'!B27</f>
        <v>VÄY - SLM</v>
      </c>
      <c r="C27" s="2" t="str">
        <f>'Rådata planering Skarvar 2024'!C27</f>
        <v>Dilatationsanordning - DA-SA60-1200-BS</v>
      </c>
      <c r="D27" s="2" t="str">
        <f>'Rådata planering Skarvar 2024'!D27</f>
        <v>DA-SA60-1200-BS</v>
      </c>
      <c r="E27" s="2" t="str">
        <f>'Rådata planering Skarvar 2024'!F27</f>
        <v>B5</v>
      </c>
      <c r="F27" s="2" t="str">
        <f>'Rådata planering Skarvar 2024'!G27</f>
        <v>484+ 888</v>
      </c>
      <c r="G27" s="2" t="str">
        <f>'Rådata planering Skarvar 2024'!H27</f>
        <v>484+ 905</v>
      </c>
      <c r="H27" s="2">
        <f>'Rådata planering Skarvar 2024'!I27</f>
        <v>1</v>
      </c>
      <c r="I27" s="3" t="str">
        <f>'Rådata planering Skarvar 2024'!J27</f>
        <v>-</v>
      </c>
      <c r="J27" s="2" t="str">
        <f>'Rådata planering Skarvar 2024'!L27</f>
        <v>ej 2024</v>
      </c>
      <c r="K27" s="2">
        <f>'Rådata planering Skarvar 2024'!N27</f>
        <v>17</v>
      </c>
      <c r="L27" s="2" t="str">
        <f>'Rådata planering Skarvar 2024'!O27</f>
        <v>ej 2024</v>
      </c>
    </row>
    <row r="28" spans="1:12" x14ac:dyDescent="0.25">
      <c r="A28" s="2">
        <f>'Rådata planering Skarvar 2024'!A28</f>
        <v>218</v>
      </c>
      <c r="B28" s="2" t="str">
        <f>'Rådata planering Skarvar 2024'!B28</f>
        <v>DÖL - HDN</v>
      </c>
      <c r="C28" s="2" t="str">
        <f>'Rådata planering Skarvar 2024'!C28</f>
        <v>Dilatationsanordning - DA-SA60-600-BS</v>
      </c>
      <c r="D28" s="2" t="str">
        <f>'Rådata planering Skarvar 2024'!D28</f>
        <v>DA-SA60-600-BS</v>
      </c>
      <c r="E28" s="2" t="str">
        <f>'Rådata planering Skarvar 2024'!F28</f>
        <v>B4</v>
      </c>
      <c r="F28" s="2" t="str">
        <f>'Rådata planering Skarvar 2024'!G28</f>
        <v>280+ 468</v>
      </c>
      <c r="G28" s="2" t="str">
        <f>'Rådata planering Skarvar 2024'!H28</f>
        <v>280+ 485</v>
      </c>
      <c r="H28" s="2">
        <f>'Rådata planering Skarvar 2024'!I28</f>
        <v>1</v>
      </c>
      <c r="I28" s="3" t="str">
        <f>'Rådata planering Skarvar 2024'!J28</f>
        <v>-</v>
      </c>
      <c r="J28" s="2" t="str">
        <f>'Rådata planering Skarvar 2024'!L28</f>
        <v>ej 2024</v>
      </c>
      <c r="K28" s="2">
        <f>'Rådata planering Skarvar 2024'!N28</f>
        <v>21</v>
      </c>
      <c r="L28" s="2" t="str">
        <f>'Rådata planering Skarvar 2024'!O28</f>
        <v>ej 2024</v>
      </c>
    </row>
    <row r="29" spans="1:12" x14ac:dyDescent="0.25">
      <c r="A29" s="2">
        <f>'Rådata planering Skarvar 2024'!A29</f>
        <v>218</v>
      </c>
      <c r="B29" s="2" t="str">
        <f>'Rådata planering Skarvar 2024'!B29</f>
        <v>DÖL - HDN</v>
      </c>
      <c r="C29" s="2" t="str">
        <f>'Rådata planering Skarvar 2024'!C29</f>
        <v>Dilatationsanordning - DA-SA60-600-BS</v>
      </c>
      <c r="D29" s="2" t="str">
        <f>'Rådata planering Skarvar 2024'!D29</f>
        <v>DA-SA60-600-BS</v>
      </c>
      <c r="E29" s="2" t="str">
        <f>'Rådata planering Skarvar 2024'!F29</f>
        <v>B4</v>
      </c>
      <c r="F29" s="2" t="str">
        <f>'Rådata planering Skarvar 2024'!G29</f>
        <v>280+ 468</v>
      </c>
      <c r="G29" s="2" t="str">
        <f>'Rådata planering Skarvar 2024'!H29</f>
        <v>280+ 485</v>
      </c>
      <c r="H29" s="2">
        <f>'Rådata planering Skarvar 2024'!I29</f>
        <v>1</v>
      </c>
      <c r="I29" s="3" t="str">
        <f>'Rådata planering Skarvar 2024'!J29</f>
        <v>-</v>
      </c>
      <c r="J29" s="2" t="str">
        <f>'Rådata planering Skarvar 2024'!L29</f>
        <v>ej 2024</v>
      </c>
      <c r="K29" s="2">
        <f>'Rådata planering Skarvar 2024'!N29</f>
        <v>21</v>
      </c>
      <c r="L29" s="2" t="str">
        <f>'Rådata planering Skarvar 2024'!O29</f>
        <v>ej 2024</v>
      </c>
    </row>
    <row r="30" spans="1:12" x14ac:dyDescent="0.25">
      <c r="A30" s="2">
        <f>'Rådata planering Skarvar 2024'!A30</f>
        <v>218</v>
      </c>
      <c r="B30" s="2" t="str">
        <f>'Rådata planering Skarvar 2024'!B30</f>
        <v>DÖL - HDN</v>
      </c>
      <c r="C30" s="2" t="str">
        <f>'Rådata planering Skarvar 2024'!C30</f>
        <v>Dilatationsanordning - DA-SA60-600-BS</v>
      </c>
      <c r="D30" s="2" t="str">
        <f>'Rådata planering Skarvar 2024'!D30</f>
        <v>DA-SA60-600-BS</v>
      </c>
      <c r="E30" s="2" t="str">
        <f>'Rådata planering Skarvar 2024'!F30</f>
        <v>B4</v>
      </c>
      <c r="F30" s="2" t="str">
        <f>'Rådata planering Skarvar 2024'!G30</f>
        <v>280+ 725</v>
      </c>
      <c r="G30" s="2" t="str">
        <f>'Rådata planering Skarvar 2024'!H30</f>
        <v>280+ 742</v>
      </c>
      <c r="H30" s="2">
        <f>'Rådata planering Skarvar 2024'!I30</f>
        <v>1</v>
      </c>
      <c r="I30" s="3" t="str">
        <f>'Rådata planering Skarvar 2024'!J30</f>
        <v>-</v>
      </c>
      <c r="J30" s="2" t="str">
        <f>'Rådata planering Skarvar 2024'!L30</f>
        <v>ej 2024</v>
      </c>
      <c r="K30" s="2">
        <f>'Rådata planering Skarvar 2024'!N30</f>
        <v>21</v>
      </c>
      <c r="L30" s="2" t="str">
        <f>'Rådata planering Skarvar 2024'!O30</f>
        <v>ej 2024</v>
      </c>
    </row>
    <row r="31" spans="1:12" x14ac:dyDescent="0.25">
      <c r="A31" s="2">
        <f>'Rådata planering Skarvar 2024'!A31</f>
        <v>218</v>
      </c>
      <c r="B31" s="2" t="str">
        <f>'Rådata planering Skarvar 2024'!B31</f>
        <v>DÖL - HDN</v>
      </c>
      <c r="C31" s="2" t="str">
        <f>'Rådata planering Skarvar 2024'!C31</f>
        <v>Dilatationsanordning - DA-SA60-600-BS</v>
      </c>
      <c r="D31" s="2" t="str">
        <f>'Rådata planering Skarvar 2024'!D31</f>
        <v>DA-SA60-600-BS</v>
      </c>
      <c r="E31" s="2" t="str">
        <f>'Rådata planering Skarvar 2024'!F31</f>
        <v>B4</v>
      </c>
      <c r="F31" s="2" t="str">
        <f>'Rådata planering Skarvar 2024'!G31</f>
        <v>280+ 725</v>
      </c>
      <c r="G31" s="2" t="str">
        <f>'Rådata planering Skarvar 2024'!H31</f>
        <v>280+ 742</v>
      </c>
      <c r="H31" s="2">
        <f>'Rådata planering Skarvar 2024'!I31</f>
        <v>1</v>
      </c>
      <c r="I31" s="3" t="str">
        <f>'Rådata planering Skarvar 2024'!J31</f>
        <v>-</v>
      </c>
      <c r="J31" s="2" t="str">
        <f>'Rådata planering Skarvar 2024'!L31</f>
        <v>ej 2024</v>
      </c>
      <c r="K31" s="2">
        <f>'Rådata planering Skarvar 2024'!N31</f>
        <v>21</v>
      </c>
      <c r="L31" s="2" t="str">
        <f>'Rådata planering Skarvar 2024'!O31</f>
        <v>ej 2024</v>
      </c>
    </row>
    <row r="32" spans="1:12" x14ac:dyDescent="0.25">
      <c r="A32" s="2">
        <f>'Rådata planering Skarvar 2024'!A32</f>
        <v>221</v>
      </c>
      <c r="B32" s="2" t="str">
        <f>'Rådata planering Skarvar 2024'!B32</f>
        <v>STR</v>
      </c>
      <c r="C32" s="2" t="str">
        <f>'Rådata planering Skarvar 2024'!C32</f>
        <v>Dilatationsanordning - DA-60E-300-BS</v>
      </c>
      <c r="D32" s="2" t="str">
        <f>'Rådata planering Skarvar 2024'!D32</f>
        <v>DA-60E-300-BS</v>
      </c>
      <c r="E32" s="2" t="str">
        <f>'Rådata planering Skarvar 2024'!F32</f>
        <v>B3</v>
      </c>
      <c r="F32" s="2" t="str">
        <f>'Rådata planering Skarvar 2024'!G32</f>
        <v>751+ 677</v>
      </c>
      <c r="G32" s="2" t="str">
        <f>'Rådata planering Skarvar 2024'!H32</f>
        <v>751+ 689</v>
      </c>
      <c r="H32" s="2">
        <f>'Rådata planering Skarvar 2024'!I32</f>
        <v>1</v>
      </c>
      <c r="I32" s="3" t="str">
        <f>'Rådata planering Skarvar 2024'!J32</f>
        <v>-</v>
      </c>
      <c r="J32" s="2" t="str">
        <f>'Rådata planering Skarvar 2024'!L32</f>
        <v>ej 2024</v>
      </c>
      <c r="K32" s="2">
        <f>'Rådata planering Skarvar 2024'!N32</f>
        <v>25</v>
      </c>
      <c r="L32" s="2" t="str">
        <f>'Rådata planering Skarvar 2024'!O32</f>
        <v>ej 2024</v>
      </c>
    </row>
    <row r="33" spans="1:12" x14ac:dyDescent="0.25">
      <c r="A33" s="2">
        <f>'Rådata planering Skarvar 2024'!A33</f>
        <v>232</v>
      </c>
      <c r="B33" s="2" t="str">
        <f>'Rådata planering Skarvar 2024'!B33</f>
        <v>HSD - SVJ</v>
      </c>
      <c r="C33" s="2" t="str">
        <f>'Rådata planering Skarvar 2024'!C33</f>
        <v>Dilatationsanordning - DA-SA60-600-BS</v>
      </c>
      <c r="D33" s="2" t="str">
        <f>'Rådata planering Skarvar 2024'!D33</f>
        <v>DA-SA60-600-BS</v>
      </c>
      <c r="E33" s="2" t="str">
        <f>'Rådata planering Skarvar 2024'!F33</f>
        <v>B5</v>
      </c>
      <c r="F33" s="2" t="str">
        <f>'Rådata planering Skarvar 2024'!G33</f>
        <v>418+ 681</v>
      </c>
      <c r="G33" s="2" t="str">
        <f>'Rådata planering Skarvar 2024'!H33</f>
        <v>418+ 698</v>
      </c>
      <c r="H33" s="2">
        <f>'Rådata planering Skarvar 2024'!I33</f>
        <v>1</v>
      </c>
      <c r="I33" s="3" t="str">
        <f>'Rådata planering Skarvar 2024'!J33</f>
        <v>-</v>
      </c>
      <c r="J33" s="2" t="str">
        <f>'Rådata planering Skarvar 2024'!L33</f>
        <v>ej 2024</v>
      </c>
      <c r="K33" s="2">
        <f>'Rådata planering Skarvar 2024'!N33</f>
        <v>42</v>
      </c>
      <c r="L33" s="2" t="str">
        <f>'Rådata planering Skarvar 2024'!O33</f>
        <v>ej 2024</v>
      </c>
    </row>
    <row r="34" spans="1:12" x14ac:dyDescent="0.25">
      <c r="A34" s="2">
        <f>'Rådata planering Skarvar 2024'!A34</f>
        <v>233</v>
      </c>
      <c r="B34" s="2" t="str">
        <f>'Rådata planering Skarvar 2024'!B34</f>
        <v>SLBK - SEN</v>
      </c>
      <c r="C34" s="2" t="str">
        <f>'Rådata planering Skarvar 2024'!C34</f>
        <v>Dilatationsanordning - DA-60E-300-BS-Bdel</v>
      </c>
      <c r="D34" s="2" t="str">
        <f>'Rådata planering Skarvar 2024'!D34</f>
        <v>DA-60E-300-BS-Bdel</v>
      </c>
      <c r="E34" s="2" t="str">
        <f>'Rådata planering Skarvar 2024'!F34</f>
        <v>B4</v>
      </c>
      <c r="F34" s="2" t="str">
        <f>'Rådata planering Skarvar 2024'!G34</f>
        <v>372+  19</v>
      </c>
      <c r="G34" s="2" t="str">
        <f>'Rådata planering Skarvar 2024'!H34</f>
        <v>372+  29</v>
      </c>
      <c r="H34" s="2">
        <f>'Rådata planering Skarvar 2024'!I34</f>
        <v>1</v>
      </c>
      <c r="I34" s="3" t="str">
        <f>'Rådata planering Skarvar 2024'!J34</f>
        <v>-</v>
      </c>
      <c r="J34" s="2" t="str">
        <f>'Rådata planering Skarvar 2024'!L34</f>
        <v>ej 2024</v>
      </c>
      <c r="K34" s="2">
        <f>'Rådata planering Skarvar 2024'!N34</f>
        <v>42</v>
      </c>
      <c r="L34" s="2" t="str">
        <f>'Rådata planering Skarvar 2024'!O34</f>
        <v>ej 2024</v>
      </c>
    </row>
    <row r="35" spans="1:12" x14ac:dyDescent="0.25">
      <c r="A35" s="2">
        <f>'Rådata planering Skarvar 2024'!A35</f>
        <v>233</v>
      </c>
      <c r="B35" s="2" t="str">
        <f>'Rådata planering Skarvar 2024'!B35</f>
        <v>SLBK - SEN</v>
      </c>
      <c r="C35" s="2" t="str">
        <f>'Rådata planering Skarvar 2024'!C35</f>
        <v>Dilatationsanordning - DA-60E-300-BS-Bdel</v>
      </c>
      <c r="D35" s="2" t="str">
        <f>'Rådata planering Skarvar 2024'!D35</f>
        <v>DA-60E-300-BS-Bdel</v>
      </c>
      <c r="E35" s="2" t="str">
        <f>'Rådata planering Skarvar 2024'!F35</f>
        <v>B4</v>
      </c>
      <c r="F35" s="2" t="str">
        <f>'Rådata planering Skarvar 2024'!G35</f>
        <v>372+ 247</v>
      </c>
      <c r="G35" s="2" t="str">
        <f>'Rådata planering Skarvar 2024'!H35</f>
        <v>372+ 257</v>
      </c>
      <c r="H35" s="2">
        <f>'Rådata planering Skarvar 2024'!I35</f>
        <v>1</v>
      </c>
      <c r="I35" s="3" t="str">
        <f>'Rådata planering Skarvar 2024'!J35</f>
        <v>-</v>
      </c>
      <c r="J35" s="2" t="str">
        <f>'Rådata planering Skarvar 2024'!L35</f>
        <v>ej 2024</v>
      </c>
      <c r="K35" s="2">
        <f>'Rådata planering Skarvar 2024'!N35</f>
        <v>42</v>
      </c>
      <c r="L35" s="2" t="str">
        <f>'Rådata planering Skarvar 2024'!O35</f>
        <v>ej 2024</v>
      </c>
    </row>
    <row r="36" spans="1:12" x14ac:dyDescent="0.25">
      <c r="A36" s="2">
        <f>'Rådata planering Skarvar 2024'!A36</f>
        <v>235</v>
      </c>
      <c r="B36" s="2" t="str">
        <f>'Rådata planering Skarvar 2024'!B36</f>
        <v>GUI - SHV</v>
      </c>
      <c r="C36" s="2" t="str">
        <f>'Rådata planering Skarvar 2024'!C36</f>
        <v>Dilatationsanordning - DA-SA60-600-BS</v>
      </c>
      <c r="D36" s="2" t="str">
        <f>'Rådata planering Skarvar 2024'!D36</f>
        <v>DA-SA60-600-BS</v>
      </c>
      <c r="E36" s="2" t="str">
        <f>'Rådata planering Skarvar 2024'!F36</f>
        <v>B5</v>
      </c>
      <c r="F36" s="2" t="str">
        <f>'Rådata planering Skarvar 2024'!G36</f>
        <v>188+ 713</v>
      </c>
      <c r="G36" s="2" t="str">
        <f>'Rådata planering Skarvar 2024'!H36</f>
        <v>188+ 730</v>
      </c>
      <c r="H36" s="2">
        <f>'Rådata planering Skarvar 2024'!I36</f>
        <v>1</v>
      </c>
      <c r="I36" s="3">
        <f>'Rådata planering Skarvar 2024'!J36</f>
        <v>45385</v>
      </c>
      <c r="J36" s="2" t="str">
        <f>'Rådata planering Skarvar 2024'!L36</f>
        <v>ej 2024</v>
      </c>
      <c r="K36" s="2">
        <f>'Rådata planering Skarvar 2024'!N36</f>
        <v>17</v>
      </c>
      <c r="L36" s="2" t="str">
        <f>'Rådata planering Skarvar 2024'!O36</f>
        <v>ej 2024</v>
      </c>
    </row>
    <row r="37" spans="1:12" x14ac:dyDescent="0.25">
      <c r="A37" s="2">
        <f>'Rådata planering Skarvar 2024'!A37</f>
        <v>235</v>
      </c>
      <c r="B37" s="2" t="str">
        <f>'Rådata planering Skarvar 2024'!B37</f>
        <v>NJB</v>
      </c>
      <c r="C37" s="2" t="str">
        <f>'Rådata planering Skarvar 2024'!C37</f>
        <v>Dilatationsanordning - DA-60E-300-BS</v>
      </c>
      <c r="D37" s="2" t="str">
        <f>'Rådata planering Skarvar 2024'!D37</f>
        <v>DA-60E-300-BS</v>
      </c>
      <c r="E37" s="2" t="str">
        <f>'Rådata planering Skarvar 2024'!F37</f>
        <v>B4</v>
      </c>
      <c r="F37" s="2" t="str">
        <f>'Rådata planering Skarvar 2024'!G37</f>
        <v>332+ 471</v>
      </c>
      <c r="G37" s="2" t="str">
        <f>'Rådata planering Skarvar 2024'!H37</f>
        <v>332+ 484</v>
      </c>
      <c r="H37" s="2">
        <f>'Rådata planering Skarvar 2024'!I37</f>
        <v>1</v>
      </c>
      <c r="I37" s="3" t="str">
        <f>'Rådata planering Skarvar 2024'!J37</f>
        <v>-</v>
      </c>
      <c r="J37" s="2" t="str">
        <f>'Rådata planering Skarvar 2024'!L37</f>
        <v>ej 2024</v>
      </c>
      <c r="K37" s="2">
        <f>'Rådata planering Skarvar 2024'!N37</f>
        <v>17</v>
      </c>
      <c r="L37" s="2" t="str">
        <f>'Rådata planering Skarvar 2024'!O37</f>
        <v>ej 2024</v>
      </c>
    </row>
    <row r="38" spans="1:12" x14ac:dyDescent="0.25">
      <c r="A38" s="2">
        <f>'Rådata planering Skarvar 2024'!A38</f>
        <v>235</v>
      </c>
      <c r="B38" s="2" t="str">
        <f>'Rådata planering Skarvar 2024'!B38</f>
        <v>NJB - NLY</v>
      </c>
      <c r="C38" s="2" t="str">
        <f>'Rådata planering Skarvar 2024'!C38</f>
        <v>Dilatationsanordning - DA-60E-300-BS</v>
      </c>
      <c r="D38" s="2" t="str">
        <f>'Rådata planering Skarvar 2024'!D38</f>
        <v>DA-60E-300-BS</v>
      </c>
      <c r="E38" s="2" t="str">
        <f>'Rådata planering Skarvar 2024'!F38</f>
        <v>B4</v>
      </c>
      <c r="F38" s="2" t="str">
        <f>'Rådata planering Skarvar 2024'!G38</f>
        <v>332+ 471</v>
      </c>
      <c r="G38" s="2" t="str">
        <f>'Rådata planering Skarvar 2024'!H38</f>
        <v>332+ 484</v>
      </c>
      <c r="H38" s="2">
        <f>'Rådata planering Skarvar 2024'!I38</f>
        <v>1</v>
      </c>
      <c r="I38" s="3" t="str">
        <f>'Rådata planering Skarvar 2024'!J38</f>
        <v>-</v>
      </c>
      <c r="J38" s="2" t="str">
        <f>'Rådata planering Skarvar 2024'!L38</f>
        <v>ej 2024</v>
      </c>
      <c r="K38" s="2">
        <f>'Rådata planering Skarvar 2024'!N38</f>
        <v>17</v>
      </c>
      <c r="L38" s="2" t="str">
        <f>'Rådata planering Skarvar 2024'!O38</f>
        <v>ej 2024</v>
      </c>
    </row>
    <row r="39" spans="1:12" x14ac:dyDescent="0.25">
      <c r="A39" s="2">
        <f>'Rådata planering Skarvar 2024'!A39</f>
        <v>401</v>
      </c>
      <c r="B39" s="2" t="str">
        <f>'Rådata planering Skarvar 2024'!B39</f>
        <v>CST</v>
      </c>
      <c r="C39" s="2" t="str">
        <f>'Rådata planering Skarvar 2024'!C39</f>
        <v>Dilatationsanordning - DA-60E-300-BS</v>
      </c>
      <c r="D39" s="2" t="str">
        <f>'Rådata planering Skarvar 2024'!D39</f>
        <v>DA-60E-300-BS</v>
      </c>
      <c r="E39" s="2" t="str">
        <f>'Rådata planering Skarvar 2024'!F39</f>
        <v>B4</v>
      </c>
      <c r="F39" s="2" t="str">
        <f>'Rådata planering Skarvar 2024'!G39</f>
        <v>0+ 974</v>
      </c>
      <c r="G39" s="2" t="str">
        <f>'Rådata planering Skarvar 2024'!H39</f>
        <v>0+ 987</v>
      </c>
      <c r="H39" s="2">
        <f>'Rådata planering Skarvar 2024'!I39</f>
        <v>1</v>
      </c>
      <c r="I39" s="3">
        <f>'Rådata planering Skarvar 2024'!J39</f>
        <v>45328</v>
      </c>
      <c r="J39" s="2" t="str">
        <f>'Rådata planering Skarvar 2024'!L39</f>
        <v>ej 2024</v>
      </c>
      <c r="K39" s="2">
        <f>'Rådata planering Skarvar 2024'!N39</f>
        <v>6</v>
      </c>
      <c r="L39" s="2" t="str">
        <f>'Rådata planering Skarvar 2024'!O39</f>
        <v>ej 2024</v>
      </c>
    </row>
    <row r="40" spans="1:12" x14ac:dyDescent="0.25">
      <c r="A40" s="2">
        <f>'Rådata planering Skarvar 2024'!A40</f>
        <v>401</v>
      </c>
      <c r="B40" s="2" t="str">
        <f>'Rådata planering Skarvar 2024'!B40</f>
        <v>CST</v>
      </c>
      <c r="C40" s="2" t="str">
        <f>'Rådata planering Skarvar 2024'!C40</f>
        <v>Dilatationsanordning - DA-60E-300-BS</v>
      </c>
      <c r="D40" s="2" t="str">
        <f>'Rådata planering Skarvar 2024'!D40</f>
        <v>DA-60E-300-BS</v>
      </c>
      <c r="E40" s="2" t="str">
        <f>'Rådata planering Skarvar 2024'!F40</f>
        <v>B4</v>
      </c>
      <c r="F40" s="2" t="str">
        <f>'Rådata planering Skarvar 2024'!G40</f>
        <v>0+ 974</v>
      </c>
      <c r="G40" s="2" t="str">
        <f>'Rådata planering Skarvar 2024'!H40</f>
        <v>0+ 987</v>
      </c>
      <c r="H40" s="2">
        <f>'Rådata planering Skarvar 2024'!I40</f>
        <v>1</v>
      </c>
      <c r="I40" s="3">
        <f>'Rådata planering Skarvar 2024'!J40</f>
        <v>45328</v>
      </c>
      <c r="J40" s="2" t="str">
        <f>'Rådata planering Skarvar 2024'!L40</f>
        <v>ej 2024</v>
      </c>
      <c r="K40" s="2">
        <f>'Rådata planering Skarvar 2024'!N40</f>
        <v>6</v>
      </c>
      <c r="L40" s="2" t="str">
        <f>'Rådata planering Skarvar 2024'!O40</f>
        <v>ej 2024</v>
      </c>
    </row>
    <row r="41" spans="1:12" x14ac:dyDescent="0.25">
      <c r="A41" s="2">
        <f>'Rådata planering Skarvar 2024'!A41</f>
        <v>401</v>
      </c>
      <c r="B41" s="2" t="str">
        <f>'Rådata planering Skarvar 2024'!B41</f>
        <v>SST</v>
      </c>
      <c r="C41" s="2" t="str">
        <f>'Rådata planering Skarvar 2024'!C41</f>
        <v>Dilatationsanordning - DA-SA60-600-BS</v>
      </c>
      <c r="D41" s="2" t="str">
        <f>'Rådata planering Skarvar 2024'!D41</f>
        <v>DA-SA60-600-BS</v>
      </c>
      <c r="E41" s="2" t="str">
        <f>'Rådata planering Skarvar 2024'!F41</f>
        <v>B4</v>
      </c>
      <c r="F41" s="2" t="str">
        <f>'Rådata planering Skarvar 2024'!G41</f>
        <v>3+ 349</v>
      </c>
      <c r="G41" s="2" t="str">
        <f>'Rådata planering Skarvar 2024'!H41</f>
        <v>3+ 366</v>
      </c>
      <c r="H41" s="2">
        <f>'Rådata planering Skarvar 2024'!I41</f>
        <v>1</v>
      </c>
      <c r="I41" s="3">
        <f>'Rådata planering Skarvar 2024'!J41</f>
        <v>45328</v>
      </c>
      <c r="J41" s="2" t="str">
        <f>'Rådata planering Skarvar 2024'!L41</f>
        <v>ej 2024</v>
      </c>
      <c r="K41" s="2">
        <f>'Rådata planering Skarvar 2024'!N41</f>
        <v>6</v>
      </c>
      <c r="L41" s="2" t="str">
        <f>'Rådata planering Skarvar 2024'!O41</f>
        <v>ej 2024</v>
      </c>
    </row>
    <row r="42" spans="1:12" x14ac:dyDescent="0.25">
      <c r="A42" s="2">
        <f>'Rådata planering Skarvar 2024'!A42</f>
        <v>401</v>
      </c>
      <c r="B42" s="2" t="str">
        <f>'Rådata planering Skarvar 2024'!B42</f>
        <v>SST</v>
      </c>
      <c r="C42" s="2" t="str">
        <f>'Rådata planering Skarvar 2024'!C42</f>
        <v>Dilatationsanordning - DA-SA60-600-BS</v>
      </c>
      <c r="D42" s="2" t="str">
        <f>'Rådata planering Skarvar 2024'!D42</f>
        <v>DA-SA60-600-BS</v>
      </c>
      <c r="E42" s="2" t="str">
        <f>'Rådata planering Skarvar 2024'!F42</f>
        <v>B4</v>
      </c>
      <c r="F42" s="2" t="str">
        <f>'Rådata planering Skarvar 2024'!G42</f>
        <v>3+ 350</v>
      </c>
      <c r="G42" s="2" t="str">
        <f>'Rådata planering Skarvar 2024'!H42</f>
        <v>3+ 367</v>
      </c>
      <c r="H42" s="2">
        <f>'Rådata planering Skarvar 2024'!I42</f>
        <v>1</v>
      </c>
      <c r="I42" s="3">
        <f>'Rådata planering Skarvar 2024'!J42</f>
        <v>45328</v>
      </c>
      <c r="J42" s="2" t="str">
        <f>'Rådata planering Skarvar 2024'!L42</f>
        <v>ej 2024</v>
      </c>
      <c r="K42" s="2">
        <f>'Rådata planering Skarvar 2024'!N42</f>
        <v>6</v>
      </c>
      <c r="L42" s="2" t="str">
        <f>'Rådata planering Skarvar 2024'!O42</f>
        <v>ej 2024</v>
      </c>
    </row>
    <row r="43" spans="1:12" x14ac:dyDescent="0.25">
      <c r="A43" s="2">
        <f>'Rådata planering Skarvar 2024'!A43</f>
        <v>401</v>
      </c>
      <c r="B43" s="2" t="str">
        <f>'Rådata planering Skarvar 2024'!B43</f>
        <v>TMÖ</v>
      </c>
      <c r="C43" s="2" t="str">
        <f>'Rådata planering Skarvar 2024'!C43</f>
        <v>Dilatationsanordning - DA-SA60-600-BS</v>
      </c>
      <c r="D43" s="2" t="str">
        <f>'Rådata planering Skarvar 2024'!D43</f>
        <v>DA-SA60-600-BS</v>
      </c>
      <c r="E43" s="2" t="str">
        <f>'Rådata planering Skarvar 2024'!F43</f>
        <v>B4</v>
      </c>
      <c r="F43" s="2" t="str">
        <f>'Rådata planering Skarvar 2024'!G43</f>
        <v>3+ 552</v>
      </c>
      <c r="G43" s="2" t="str">
        <f>'Rådata planering Skarvar 2024'!H43</f>
        <v>3+ 569</v>
      </c>
      <c r="H43" s="2">
        <f>'Rådata planering Skarvar 2024'!I43</f>
        <v>1</v>
      </c>
      <c r="I43" s="3">
        <f>'Rådata planering Skarvar 2024'!J43</f>
        <v>45328</v>
      </c>
      <c r="J43" s="2" t="str">
        <f>'Rådata planering Skarvar 2024'!L43</f>
        <v>ej 2024</v>
      </c>
      <c r="K43" s="2">
        <f>'Rådata planering Skarvar 2024'!N43</f>
        <v>6</v>
      </c>
      <c r="L43" s="2" t="str">
        <f>'Rådata planering Skarvar 2024'!O43</f>
        <v>ej 2024</v>
      </c>
    </row>
    <row r="44" spans="1:12" x14ac:dyDescent="0.25">
      <c r="A44" s="2">
        <f>'Rådata planering Skarvar 2024'!A44</f>
        <v>401</v>
      </c>
      <c r="B44" s="2" t="str">
        <f>'Rådata planering Skarvar 2024'!B44</f>
        <v>TMÖ</v>
      </c>
      <c r="C44" s="2" t="str">
        <f>'Rådata planering Skarvar 2024'!C44</f>
        <v>Dilatationsanordning - DA-SA60-600-BS</v>
      </c>
      <c r="D44" s="2" t="str">
        <f>'Rådata planering Skarvar 2024'!D44</f>
        <v>DA-SA60-600-BS</v>
      </c>
      <c r="E44" s="2" t="str">
        <f>'Rådata planering Skarvar 2024'!F44</f>
        <v>B4</v>
      </c>
      <c r="F44" s="2" t="str">
        <f>'Rådata planering Skarvar 2024'!G44</f>
        <v>3+ 645</v>
      </c>
      <c r="G44" s="2" t="str">
        <f>'Rådata planering Skarvar 2024'!H44</f>
        <v>3+ 665</v>
      </c>
      <c r="H44" s="2">
        <f>'Rådata planering Skarvar 2024'!I44</f>
        <v>1</v>
      </c>
      <c r="I44" s="3">
        <f>'Rådata planering Skarvar 2024'!J44</f>
        <v>45328</v>
      </c>
      <c r="J44" s="2" t="str">
        <f>'Rådata planering Skarvar 2024'!L44</f>
        <v>ej 2024</v>
      </c>
      <c r="K44" s="2">
        <f>'Rådata planering Skarvar 2024'!N44</f>
        <v>6</v>
      </c>
      <c r="L44" s="2" t="str">
        <f>'Rådata planering Skarvar 2024'!O44</f>
        <v>ej 2024</v>
      </c>
    </row>
    <row r="45" spans="1:12" x14ac:dyDescent="0.25">
      <c r="A45" s="2">
        <f>'Rådata planering Skarvar 2024'!A45</f>
        <v>401</v>
      </c>
      <c r="B45" s="2" t="str">
        <f>'Rådata planering Skarvar 2024'!B45</f>
        <v>ÅBE</v>
      </c>
      <c r="C45" s="2" t="str">
        <f>'Rådata planering Skarvar 2024'!C45</f>
        <v>Dilatationsanordning - DA-SA60-300-BS-S</v>
      </c>
      <c r="D45" s="2" t="str">
        <f>'Rådata planering Skarvar 2024'!D45</f>
        <v>DA-SA60-300-BS-S</v>
      </c>
      <c r="E45" s="2" t="str">
        <f>'Rådata planering Skarvar 2024'!F45</f>
        <v>B5</v>
      </c>
      <c r="F45" s="2" t="str">
        <f>'Rådata planering Skarvar 2024'!G45</f>
        <v>3+ 876</v>
      </c>
      <c r="G45" s="2" t="str">
        <f>'Rådata planering Skarvar 2024'!H45</f>
        <v>3+ 893</v>
      </c>
      <c r="H45" s="2">
        <f>'Rådata planering Skarvar 2024'!I45</f>
        <v>1</v>
      </c>
      <c r="I45" s="3">
        <f>'Rådata planering Skarvar 2024'!J45</f>
        <v>45329</v>
      </c>
      <c r="J45" s="2" t="str">
        <f>'Rådata planering Skarvar 2024'!L45</f>
        <v>ej 2024</v>
      </c>
      <c r="K45" s="2">
        <f>'Rådata planering Skarvar 2024'!N45</f>
        <v>6</v>
      </c>
      <c r="L45" s="2" t="str">
        <f>'Rådata planering Skarvar 2024'!O45</f>
        <v>ej 2024</v>
      </c>
    </row>
    <row r="46" spans="1:12" x14ac:dyDescent="0.25">
      <c r="A46" s="2">
        <f>'Rådata planering Skarvar 2024'!A46</f>
        <v>401</v>
      </c>
      <c r="B46" s="2" t="str">
        <f>'Rådata planering Skarvar 2024'!B46</f>
        <v>ÅBE</v>
      </c>
      <c r="C46" s="2" t="str">
        <f>'Rådata planering Skarvar 2024'!C46</f>
        <v>Dilatationsanordning - DA-SA60-300-BS-S</v>
      </c>
      <c r="D46" s="2" t="str">
        <f>'Rådata planering Skarvar 2024'!D46</f>
        <v>DA-SA60-300-BS-S</v>
      </c>
      <c r="E46" s="2" t="str">
        <f>'Rådata planering Skarvar 2024'!F46</f>
        <v>B5</v>
      </c>
      <c r="F46" s="2" t="str">
        <f>'Rådata planering Skarvar 2024'!G46</f>
        <v>3+ 879</v>
      </c>
      <c r="G46" s="2" t="str">
        <f>'Rådata planering Skarvar 2024'!H46</f>
        <v>3+ 896</v>
      </c>
      <c r="H46" s="2">
        <f>'Rådata planering Skarvar 2024'!I46</f>
        <v>1</v>
      </c>
      <c r="I46" s="3">
        <f>'Rådata planering Skarvar 2024'!J46</f>
        <v>45329</v>
      </c>
      <c r="J46" s="2" t="str">
        <f>'Rådata planering Skarvar 2024'!L46</f>
        <v>ej 2024</v>
      </c>
      <c r="K46" s="2">
        <f>'Rådata planering Skarvar 2024'!N46</f>
        <v>6</v>
      </c>
      <c r="L46" s="2" t="str">
        <f>'Rådata planering Skarvar 2024'!O46</f>
        <v>ej 2024</v>
      </c>
    </row>
    <row r="47" spans="1:12" x14ac:dyDescent="0.25">
      <c r="A47" s="2">
        <f>'Rådata planering Skarvar 2024'!A47</f>
        <v>401</v>
      </c>
      <c r="B47" s="2" t="str">
        <f>'Rådata planering Skarvar 2024'!B47</f>
        <v>ÅBE</v>
      </c>
      <c r="C47" s="2" t="str">
        <f>'Rådata planering Skarvar 2024'!C47</f>
        <v>Dilatationsanordning - DA-SA60-300-BS-S</v>
      </c>
      <c r="D47" s="2" t="str">
        <f>'Rådata planering Skarvar 2024'!D47</f>
        <v>DA-SA60-300-BS-S</v>
      </c>
      <c r="E47" s="2" t="str">
        <f>'Rådata planering Skarvar 2024'!F47</f>
        <v>B5</v>
      </c>
      <c r="F47" s="2" t="str">
        <f>'Rådata planering Skarvar 2024'!G47</f>
        <v>4+  64</v>
      </c>
      <c r="G47" s="2" t="str">
        <f>'Rådata planering Skarvar 2024'!H47</f>
        <v>4+  81</v>
      </c>
      <c r="H47" s="2">
        <f>'Rådata planering Skarvar 2024'!I47</f>
        <v>1</v>
      </c>
      <c r="I47" s="3">
        <f>'Rådata planering Skarvar 2024'!J47</f>
        <v>45329</v>
      </c>
      <c r="J47" s="2" t="str">
        <f>'Rådata planering Skarvar 2024'!L47</f>
        <v>ej 2024</v>
      </c>
      <c r="K47" s="2">
        <f>'Rådata planering Skarvar 2024'!N47</f>
        <v>6</v>
      </c>
      <c r="L47" s="2" t="str">
        <f>'Rådata planering Skarvar 2024'!O47</f>
        <v>ej 2024</v>
      </c>
    </row>
    <row r="48" spans="1:12" x14ac:dyDescent="0.25">
      <c r="A48" s="2">
        <f>'Rådata planering Skarvar 2024'!A48</f>
        <v>401</v>
      </c>
      <c r="B48" s="2" t="str">
        <f>'Rådata planering Skarvar 2024'!B48</f>
        <v>ÅBE</v>
      </c>
      <c r="C48" s="2" t="str">
        <f>'Rådata planering Skarvar 2024'!C48</f>
        <v>Dilatationsanordning - DA-SA60-300-BS-S</v>
      </c>
      <c r="D48" s="2" t="str">
        <f>'Rådata planering Skarvar 2024'!D48</f>
        <v>DA-SA60-300-BS-S</v>
      </c>
      <c r="E48" s="2" t="str">
        <f>'Rådata planering Skarvar 2024'!F48</f>
        <v>B5</v>
      </c>
      <c r="F48" s="2" t="str">
        <f>'Rådata planering Skarvar 2024'!G48</f>
        <v>4+  64</v>
      </c>
      <c r="G48" s="2" t="str">
        <f>'Rådata planering Skarvar 2024'!H48</f>
        <v>4+  81</v>
      </c>
      <c r="H48" s="2">
        <f>'Rådata planering Skarvar 2024'!I48</f>
        <v>1</v>
      </c>
      <c r="I48" s="3">
        <f>'Rådata planering Skarvar 2024'!J48</f>
        <v>45329</v>
      </c>
      <c r="J48" s="2" t="str">
        <f>'Rådata planering Skarvar 2024'!L48</f>
        <v>ej 2024</v>
      </c>
      <c r="K48" s="2">
        <f>'Rådata planering Skarvar 2024'!N48</f>
        <v>6</v>
      </c>
      <c r="L48" s="2" t="str">
        <f>'Rådata planering Skarvar 2024'!O48</f>
        <v>ej 2024</v>
      </c>
    </row>
    <row r="49" spans="1:12" x14ac:dyDescent="0.25">
      <c r="A49" s="2">
        <f>'Rådata planering Skarvar 2024'!A49</f>
        <v>401</v>
      </c>
      <c r="B49" s="2" t="str">
        <f>'Rådata planering Skarvar 2024'!B49</f>
        <v>ÅBE</v>
      </c>
      <c r="C49" s="2" t="str">
        <f>'Rådata planering Skarvar 2024'!C49</f>
        <v>Dilatationsanordning - DA-SA60-600-BS</v>
      </c>
      <c r="D49" s="2" t="str">
        <f>'Rådata planering Skarvar 2024'!D49</f>
        <v>DA-SA60-600-BS</v>
      </c>
      <c r="E49" s="2" t="str">
        <f>'Rådata planering Skarvar 2024'!F49</f>
        <v>B5</v>
      </c>
      <c r="F49" s="2" t="str">
        <f>'Rådata planering Skarvar 2024'!G49</f>
        <v>4+ 148</v>
      </c>
      <c r="G49" s="2" t="str">
        <f>'Rådata planering Skarvar 2024'!H49</f>
        <v>4+ 165</v>
      </c>
      <c r="H49" s="2">
        <f>'Rådata planering Skarvar 2024'!I49</f>
        <v>1</v>
      </c>
      <c r="I49" s="3">
        <f>'Rådata planering Skarvar 2024'!J49</f>
        <v>45329</v>
      </c>
      <c r="J49" s="2" t="str">
        <f>'Rådata planering Skarvar 2024'!L49</f>
        <v>ej 2024</v>
      </c>
      <c r="K49" s="2">
        <f>'Rådata planering Skarvar 2024'!N49</f>
        <v>6</v>
      </c>
      <c r="L49" s="2" t="str">
        <f>'Rådata planering Skarvar 2024'!O49</f>
        <v>ej 2024</v>
      </c>
    </row>
    <row r="50" spans="1:12" x14ac:dyDescent="0.25">
      <c r="A50" s="2">
        <f>'Rådata planering Skarvar 2024'!A50</f>
        <v>401</v>
      </c>
      <c r="B50" s="2" t="str">
        <f>'Rådata planering Skarvar 2024'!B50</f>
        <v>ÅBE</v>
      </c>
      <c r="C50" s="2" t="str">
        <f>'Rådata planering Skarvar 2024'!C50</f>
        <v>Dilatationsanordning - DA-SA60-600-BS</v>
      </c>
      <c r="D50" s="2" t="str">
        <f>'Rådata planering Skarvar 2024'!D50</f>
        <v>DA-SA60-600-BS</v>
      </c>
      <c r="E50" s="2" t="str">
        <f>'Rådata planering Skarvar 2024'!F50</f>
        <v>B5</v>
      </c>
      <c r="F50" s="2" t="str">
        <f>'Rådata planering Skarvar 2024'!G50</f>
        <v>4+ 148</v>
      </c>
      <c r="G50" s="2" t="str">
        <f>'Rådata planering Skarvar 2024'!H50</f>
        <v>4+ 165</v>
      </c>
      <c r="H50" s="2">
        <f>'Rådata planering Skarvar 2024'!I50</f>
        <v>1</v>
      </c>
      <c r="I50" s="3">
        <f>'Rådata planering Skarvar 2024'!J50</f>
        <v>45329</v>
      </c>
      <c r="J50" s="2" t="str">
        <f>'Rådata planering Skarvar 2024'!L50</f>
        <v>ej 2024</v>
      </c>
      <c r="K50" s="2">
        <f>'Rådata planering Skarvar 2024'!N50</f>
        <v>6</v>
      </c>
      <c r="L50" s="2" t="str">
        <f>'Rådata planering Skarvar 2024'!O50</f>
        <v>ej 2024</v>
      </c>
    </row>
    <row r="51" spans="1:12" x14ac:dyDescent="0.25">
      <c r="A51" s="2">
        <f>'Rådata planering Skarvar 2024'!A51</f>
        <v>401</v>
      </c>
      <c r="B51" s="2" t="str">
        <f>'Rådata planering Skarvar 2024'!B51</f>
        <v>ÅBE</v>
      </c>
      <c r="C51" s="2" t="str">
        <f>'Rådata planering Skarvar 2024'!C51</f>
        <v>Dilatationsanordning - DA-SA60-600-BS</v>
      </c>
      <c r="D51" s="2" t="str">
        <f>'Rådata planering Skarvar 2024'!D51</f>
        <v>DA-SA60-600-BS</v>
      </c>
      <c r="E51" s="2" t="str">
        <f>'Rådata planering Skarvar 2024'!F51</f>
        <v>B5</v>
      </c>
      <c r="F51" s="2" t="str">
        <f>'Rådata planering Skarvar 2024'!G51</f>
        <v>4+ 782</v>
      </c>
      <c r="G51" s="2" t="str">
        <f>'Rådata planering Skarvar 2024'!H51</f>
        <v>4+ 799</v>
      </c>
      <c r="H51" s="2">
        <f>'Rådata planering Skarvar 2024'!I51</f>
        <v>1</v>
      </c>
      <c r="I51" s="3">
        <f>'Rådata planering Skarvar 2024'!J51</f>
        <v>45329</v>
      </c>
      <c r="J51" s="2" t="str">
        <f>'Rådata planering Skarvar 2024'!L51</f>
        <v>ej 2024</v>
      </c>
      <c r="K51" s="2">
        <f>'Rådata planering Skarvar 2024'!N51</f>
        <v>6</v>
      </c>
      <c r="L51" s="2" t="str">
        <f>'Rådata planering Skarvar 2024'!O51</f>
        <v>ej 2024</v>
      </c>
    </row>
    <row r="52" spans="1:12" x14ac:dyDescent="0.25">
      <c r="A52" s="2">
        <f>'Rådata planering Skarvar 2024'!A52</f>
        <v>401</v>
      </c>
      <c r="B52" s="2" t="str">
        <f>'Rådata planering Skarvar 2024'!B52</f>
        <v>ÅBE</v>
      </c>
      <c r="C52" s="2" t="str">
        <f>'Rådata planering Skarvar 2024'!C52</f>
        <v>Dilatationsanordning - DA-SA60-600-BS</v>
      </c>
      <c r="D52" s="2" t="str">
        <f>'Rådata planering Skarvar 2024'!D52</f>
        <v>DA-SA60-600-BS</v>
      </c>
      <c r="E52" s="2" t="str">
        <f>'Rådata planering Skarvar 2024'!F52</f>
        <v>B5</v>
      </c>
      <c r="F52" s="2" t="str">
        <f>'Rådata planering Skarvar 2024'!G52</f>
        <v>5+ 622</v>
      </c>
      <c r="G52" s="2" t="str">
        <f>'Rådata planering Skarvar 2024'!H52</f>
        <v>5+ 639</v>
      </c>
      <c r="H52" s="2">
        <f>'Rådata planering Skarvar 2024'!I52</f>
        <v>1</v>
      </c>
      <c r="I52" s="3">
        <f>'Rådata planering Skarvar 2024'!J52</f>
        <v>45329</v>
      </c>
      <c r="J52" s="2" t="str">
        <f>'Rådata planering Skarvar 2024'!L52</f>
        <v>ej 2024</v>
      </c>
      <c r="K52" s="2">
        <f>'Rådata planering Skarvar 2024'!N52</f>
        <v>6</v>
      </c>
      <c r="L52" s="2" t="str">
        <f>'Rådata planering Skarvar 2024'!O52</f>
        <v>ej 2024</v>
      </c>
    </row>
    <row r="53" spans="1:12" x14ac:dyDescent="0.25">
      <c r="A53" s="2">
        <f>'Rådata planering Skarvar 2024'!A53</f>
        <v>401</v>
      </c>
      <c r="B53" s="2" t="str">
        <f>'Rådata planering Skarvar 2024'!B53</f>
        <v>ÄS</v>
      </c>
      <c r="C53" s="2" t="str">
        <f>'Rådata planering Skarvar 2024'!C53</f>
        <v>Dilatationsanordning - DA-SA60-600-BS</v>
      </c>
      <c r="D53" s="2" t="str">
        <f>'Rådata planering Skarvar 2024'!D53</f>
        <v>DA-SA60-600-BS</v>
      </c>
      <c r="E53" s="2" t="str">
        <f>'Rådata planering Skarvar 2024'!F53</f>
        <v>B5</v>
      </c>
      <c r="F53" s="2" t="str">
        <f>'Rådata planering Skarvar 2024'!G53</f>
        <v>6+  57</v>
      </c>
      <c r="G53" s="2" t="str">
        <f>'Rådata planering Skarvar 2024'!H53</f>
        <v>6+  74</v>
      </c>
      <c r="H53" s="2">
        <f>'Rådata planering Skarvar 2024'!I53</f>
        <v>1</v>
      </c>
      <c r="I53" s="3">
        <f>'Rådata planering Skarvar 2024'!J53</f>
        <v>45329</v>
      </c>
      <c r="J53" s="2" t="str">
        <f>'Rådata planering Skarvar 2024'!L53</f>
        <v>ej 2024</v>
      </c>
      <c r="K53" s="2">
        <f>'Rådata planering Skarvar 2024'!N53</f>
        <v>6</v>
      </c>
      <c r="L53" s="2" t="str">
        <f>'Rådata planering Skarvar 2024'!O53</f>
        <v>ej 2024</v>
      </c>
    </row>
    <row r="54" spans="1:12" x14ac:dyDescent="0.25">
      <c r="A54" s="2">
        <f>'Rådata planering Skarvar 2024'!A54</f>
        <v>405</v>
      </c>
      <c r="B54" s="2" t="str">
        <f>'Rådata planering Skarvar 2024'!B54</f>
        <v>NST</v>
      </c>
      <c r="C54" s="2" t="str">
        <f>'Rådata planering Skarvar 2024'!C54</f>
        <v>Dilatationsanordning - DA-60E-300-BS-Bdel</v>
      </c>
      <c r="D54" s="2" t="str">
        <f>'Rådata planering Skarvar 2024'!D54</f>
        <v>DA-60E-300-BS-Bdel</v>
      </c>
      <c r="E54" s="2" t="str">
        <f>'Rådata planering Skarvar 2024'!F54</f>
        <v>B1</v>
      </c>
      <c r="F54" s="2" t="str">
        <f>'Rådata planering Skarvar 2024'!G54</f>
        <v>1+ 723</v>
      </c>
      <c r="G54" s="2" t="str">
        <f>'Rådata planering Skarvar 2024'!H54</f>
        <v>1+ 733</v>
      </c>
      <c r="H54" s="2">
        <f>'Rådata planering Skarvar 2024'!I54</f>
        <v>1</v>
      </c>
      <c r="I54" s="3">
        <f>'Rådata planering Skarvar 2024'!J54</f>
        <v>45328</v>
      </c>
      <c r="J54" s="2" t="str">
        <f>'Rådata planering Skarvar 2024'!L54</f>
        <v>ej 2024</v>
      </c>
      <c r="K54" s="2">
        <f>'Rådata planering Skarvar 2024'!N54</f>
        <v>6</v>
      </c>
      <c r="L54" s="2" t="str">
        <f>'Rådata planering Skarvar 2024'!O54</f>
        <v>ej 2024</v>
      </c>
    </row>
    <row r="55" spans="1:12" x14ac:dyDescent="0.25">
      <c r="A55" s="2">
        <f>'Rådata planering Skarvar 2024'!A55</f>
        <v>410</v>
      </c>
      <c r="B55" s="2" t="str">
        <f>'Rådata planering Skarvar 2024'!B55</f>
        <v>SÖD</v>
      </c>
      <c r="C55" s="2" t="str">
        <f>'Rådata planering Skarvar 2024'!C55</f>
        <v>Dilatationsanordning - DA-SA60-300-BS</v>
      </c>
      <c r="D55" s="2" t="str">
        <f>'Rådata planering Skarvar 2024'!D55</f>
        <v>DA-SA60-300-BS</v>
      </c>
      <c r="E55" s="2" t="str">
        <f>'Rådata planering Skarvar 2024'!F55</f>
        <v>B4</v>
      </c>
      <c r="F55" s="2" t="str">
        <f>'Rådata planering Skarvar 2024'!G55</f>
        <v>35+ 473</v>
      </c>
      <c r="G55" s="2" t="str">
        <f>'Rådata planering Skarvar 2024'!H55</f>
        <v>35+ 490</v>
      </c>
      <c r="H55" s="2">
        <f>'Rådata planering Skarvar 2024'!I55</f>
        <v>1</v>
      </c>
      <c r="I55" s="3">
        <f>'Rådata planering Skarvar 2024'!J55</f>
        <v>45324</v>
      </c>
      <c r="J55" s="2" t="str">
        <f>'Rådata planering Skarvar 2024'!L55</f>
        <v>ej 2024</v>
      </c>
      <c r="K55" s="2">
        <f>'Rådata planering Skarvar 2024'!N55</f>
        <v>6</v>
      </c>
      <c r="L55" s="2" t="str">
        <f>'Rådata planering Skarvar 2024'!O55</f>
        <v>ej 2024</v>
      </c>
    </row>
    <row r="56" spans="1:12" x14ac:dyDescent="0.25">
      <c r="A56" s="2">
        <f>'Rådata planering Skarvar 2024'!A56</f>
        <v>410</v>
      </c>
      <c r="B56" s="2" t="str">
        <f>'Rådata planering Skarvar 2024'!B56</f>
        <v>SÖD</v>
      </c>
      <c r="C56" s="2" t="str">
        <f>'Rådata planering Skarvar 2024'!C56</f>
        <v>Dilatationsanordning - DA-SA60-300-BS</v>
      </c>
      <c r="D56" s="2" t="str">
        <f>'Rådata planering Skarvar 2024'!D56</f>
        <v>DA-SA60-300-BS</v>
      </c>
      <c r="E56" s="2" t="str">
        <f>'Rådata planering Skarvar 2024'!F56</f>
        <v>B4</v>
      </c>
      <c r="F56" s="2" t="str">
        <f>'Rådata planering Skarvar 2024'!G56</f>
        <v>35+ 478</v>
      </c>
      <c r="G56" s="2" t="str">
        <f>'Rådata planering Skarvar 2024'!H56</f>
        <v>35+ 495</v>
      </c>
      <c r="H56" s="2">
        <f>'Rådata planering Skarvar 2024'!I56</f>
        <v>1</v>
      </c>
      <c r="I56" s="3">
        <f>'Rådata planering Skarvar 2024'!J56</f>
        <v>45325</v>
      </c>
      <c r="J56" s="2" t="str">
        <f>'Rådata planering Skarvar 2024'!L56</f>
        <v>ej 2024</v>
      </c>
      <c r="K56" s="2">
        <f>'Rådata planering Skarvar 2024'!N56</f>
        <v>6</v>
      </c>
      <c r="L56" s="2" t="str">
        <f>'Rådata planering Skarvar 2024'!O56</f>
        <v>ej 2024</v>
      </c>
    </row>
    <row r="57" spans="1:12" x14ac:dyDescent="0.25">
      <c r="A57" s="2">
        <f>'Rådata planering Skarvar 2024'!A57</f>
        <v>410</v>
      </c>
      <c r="B57" s="2" t="str">
        <f>'Rådata planering Skarvar 2024'!B57</f>
        <v>SÖD</v>
      </c>
      <c r="C57" s="2" t="str">
        <f>'Rådata planering Skarvar 2024'!C57</f>
        <v>Skarv öppningsbar bro - Bladskarv</v>
      </c>
      <c r="D57" s="2" t="str">
        <f>'Rådata planering Skarvar 2024'!D57</f>
        <v>Bladskarv</v>
      </c>
      <c r="E57" s="2" t="str">
        <f>'Rådata planering Skarvar 2024'!F57</f>
        <v>B4</v>
      </c>
      <c r="F57" s="2" t="str">
        <f>'Rådata planering Skarvar 2024'!G57</f>
        <v>35+ 500</v>
      </c>
      <c r="G57" s="2" t="str">
        <f>'Rådata planering Skarvar 2024'!H57</f>
        <v>35+ 500</v>
      </c>
      <c r="H57" s="2">
        <f>'Rådata planering Skarvar 2024'!I57</f>
        <v>2</v>
      </c>
      <c r="I57" s="3">
        <f>'Rådata planering Skarvar 2024'!J57</f>
        <v>45326</v>
      </c>
      <c r="J57" s="2" t="str">
        <f>'Rådata planering Skarvar 2024'!L57</f>
        <v>-</v>
      </c>
      <c r="K57" s="2">
        <f>'Rådata planering Skarvar 2024'!N57</f>
        <v>6</v>
      </c>
      <c r="L57" s="2">
        <f>'Rådata planering Skarvar 2024'!O57</f>
        <v>32</v>
      </c>
    </row>
    <row r="58" spans="1:12" x14ac:dyDescent="0.25">
      <c r="A58" s="2">
        <f>'Rådata planering Skarvar 2024'!A58</f>
        <v>410</v>
      </c>
      <c r="B58" s="2" t="str">
        <f>'Rådata planering Skarvar 2024'!B58</f>
        <v>SÖD</v>
      </c>
      <c r="C58" s="2" t="str">
        <f>'Rådata planering Skarvar 2024'!C58</f>
        <v>Skarv öppningsbar bro - Bladskarv</v>
      </c>
      <c r="D58" s="2" t="str">
        <f>'Rådata planering Skarvar 2024'!D58</f>
        <v>Bladskarv</v>
      </c>
      <c r="E58" s="2" t="str">
        <f>'Rådata planering Skarvar 2024'!F58</f>
        <v>B4</v>
      </c>
      <c r="F58" s="2" t="str">
        <f>'Rådata planering Skarvar 2024'!G58</f>
        <v>35+ 500</v>
      </c>
      <c r="G58" s="2" t="str">
        <f>'Rådata planering Skarvar 2024'!H58</f>
        <v>35+ 500</v>
      </c>
      <c r="H58" s="2">
        <f>'Rådata planering Skarvar 2024'!I58</f>
        <v>2</v>
      </c>
      <c r="I58" s="3">
        <f>'Rådata planering Skarvar 2024'!J58</f>
        <v>45327</v>
      </c>
      <c r="J58" s="2" t="str">
        <f>'Rådata planering Skarvar 2024'!L58</f>
        <v>-</v>
      </c>
      <c r="K58" s="2">
        <f>'Rådata planering Skarvar 2024'!N58</f>
        <v>6</v>
      </c>
      <c r="L58" s="2">
        <f>'Rådata planering Skarvar 2024'!O58</f>
        <v>32</v>
      </c>
    </row>
    <row r="59" spans="1:12" x14ac:dyDescent="0.25">
      <c r="A59" s="2">
        <f>'Rådata planering Skarvar 2024'!A59</f>
        <v>410</v>
      </c>
      <c r="B59" s="2" t="str">
        <f>'Rådata planering Skarvar 2024'!B59</f>
        <v>SÖD</v>
      </c>
      <c r="C59" s="2" t="str">
        <f>'Rådata planering Skarvar 2024'!C59</f>
        <v>Skarv öppningsbar bro - Bladskarv</v>
      </c>
      <c r="D59" s="2" t="str">
        <f>'Rådata planering Skarvar 2024'!D59</f>
        <v>Bladskarv</v>
      </c>
      <c r="E59" s="2" t="str">
        <f>'Rådata planering Skarvar 2024'!F59</f>
        <v>B4</v>
      </c>
      <c r="F59" s="2" t="str">
        <f>'Rådata planering Skarvar 2024'!G59</f>
        <v>35+ 506</v>
      </c>
      <c r="G59" s="2" t="str">
        <f>'Rådata planering Skarvar 2024'!H59</f>
        <v>35+ 506</v>
      </c>
      <c r="H59" s="2">
        <f>'Rådata planering Skarvar 2024'!I59</f>
        <v>2</v>
      </c>
      <c r="I59" s="3">
        <f>'Rådata planering Skarvar 2024'!J59</f>
        <v>45328</v>
      </c>
      <c r="J59" s="2" t="str">
        <f>'Rådata planering Skarvar 2024'!L59</f>
        <v>-</v>
      </c>
      <c r="K59" s="2">
        <f>'Rådata planering Skarvar 2024'!N59</f>
        <v>6</v>
      </c>
      <c r="L59" s="2">
        <f>'Rådata planering Skarvar 2024'!O59</f>
        <v>32</v>
      </c>
    </row>
    <row r="60" spans="1:12" x14ac:dyDescent="0.25">
      <c r="A60" s="2">
        <f>'Rådata planering Skarvar 2024'!A60</f>
        <v>410</v>
      </c>
      <c r="B60" s="2" t="str">
        <f>'Rådata planering Skarvar 2024'!B60</f>
        <v>SÖD</v>
      </c>
      <c r="C60" s="2" t="str">
        <f>'Rådata planering Skarvar 2024'!C60</f>
        <v>Skarv öppningsbar bro - Bladskarv</v>
      </c>
      <c r="D60" s="2" t="str">
        <f>'Rådata planering Skarvar 2024'!D60</f>
        <v>Bladskarv</v>
      </c>
      <c r="E60" s="2" t="str">
        <f>'Rådata planering Skarvar 2024'!F60</f>
        <v>B4</v>
      </c>
      <c r="F60" s="2" t="str">
        <f>'Rådata planering Skarvar 2024'!G60</f>
        <v>35+ 506</v>
      </c>
      <c r="G60" s="2" t="str">
        <f>'Rådata planering Skarvar 2024'!H60</f>
        <v>35+ 506</v>
      </c>
      <c r="H60" s="2">
        <f>'Rådata planering Skarvar 2024'!I60</f>
        <v>2</v>
      </c>
      <c r="I60" s="3">
        <f>'Rådata planering Skarvar 2024'!J60</f>
        <v>45329</v>
      </c>
      <c r="J60" s="2" t="str">
        <f>'Rådata planering Skarvar 2024'!L60</f>
        <v>-</v>
      </c>
      <c r="K60" s="2">
        <f>'Rådata planering Skarvar 2024'!N60</f>
        <v>6</v>
      </c>
      <c r="L60" s="2">
        <f>'Rådata planering Skarvar 2024'!O60</f>
        <v>32</v>
      </c>
    </row>
    <row r="61" spans="1:12" x14ac:dyDescent="0.25">
      <c r="A61" s="2">
        <f>'Rådata planering Skarvar 2024'!A61</f>
        <v>410</v>
      </c>
      <c r="B61" s="2" t="str">
        <f>'Rådata planering Skarvar 2024'!B61</f>
        <v>SÖD</v>
      </c>
      <c r="C61" s="2" t="str">
        <f>'Rådata planering Skarvar 2024'!C61</f>
        <v>Dilatationsanordning - DA-SA60-300-BS</v>
      </c>
      <c r="D61" s="2" t="str">
        <f>'Rådata planering Skarvar 2024'!D61</f>
        <v>DA-SA60-300-BS</v>
      </c>
      <c r="E61" s="2" t="str">
        <f>'Rådata planering Skarvar 2024'!F61</f>
        <v>B4</v>
      </c>
      <c r="F61" s="2" t="str">
        <f>'Rådata planering Skarvar 2024'!G61</f>
        <v>35+ 552</v>
      </c>
      <c r="G61" s="2" t="str">
        <f>'Rådata planering Skarvar 2024'!H61</f>
        <v>35+ 569</v>
      </c>
      <c r="H61" s="2">
        <f>'Rådata planering Skarvar 2024'!I61</f>
        <v>1</v>
      </c>
      <c r="I61" s="3">
        <f>'Rådata planering Skarvar 2024'!J61</f>
        <v>45330</v>
      </c>
      <c r="J61" s="2" t="str">
        <f>'Rådata planering Skarvar 2024'!L61</f>
        <v>ej 2024</v>
      </c>
      <c r="K61" s="2">
        <f>'Rådata planering Skarvar 2024'!N61</f>
        <v>6</v>
      </c>
      <c r="L61" s="2" t="str">
        <f>'Rådata planering Skarvar 2024'!O61</f>
        <v>ej 2024</v>
      </c>
    </row>
    <row r="62" spans="1:12" x14ac:dyDescent="0.25">
      <c r="A62" s="2">
        <f>'Rådata planering Skarvar 2024'!A62</f>
        <v>410</v>
      </c>
      <c r="B62" s="2" t="str">
        <f>'Rådata planering Skarvar 2024'!B62</f>
        <v>SÖD</v>
      </c>
      <c r="C62" s="2" t="str">
        <f>'Rådata planering Skarvar 2024'!C62</f>
        <v>Skarv öppningsbar bro - Bladskarv</v>
      </c>
      <c r="D62" s="2" t="str">
        <f>'Rådata planering Skarvar 2024'!D62</f>
        <v>Bladskarv</v>
      </c>
      <c r="E62" s="2" t="str">
        <f>'Rådata planering Skarvar 2024'!F62</f>
        <v>B4</v>
      </c>
      <c r="F62" s="2" t="str">
        <f>'Rådata planering Skarvar 2024'!G62</f>
        <v>35+ 553</v>
      </c>
      <c r="G62" s="2" t="str">
        <f>'Rådata planering Skarvar 2024'!H62</f>
        <v>35+ 553</v>
      </c>
      <c r="H62" s="2">
        <f>'Rådata planering Skarvar 2024'!I62</f>
        <v>2</v>
      </c>
      <c r="I62" s="3">
        <f>'Rådata planering Skarvar 2024'!J62</f>
        <v>45331</v>
      </c>
      <c r="J62" s="2" t="str">
        <f>'Rådata planering Skarvar 2024'!L62</f>
        <v>-</v>
      </c>
      <c r="K62" s="2">
        <f>'Rådata planering Skarvar 2024'!N62</f>
        <v>6</v>
      </c>
      <c r="L62" s="2">
        <f>'Rådata planering Skarvar 2024'!O62</f>
        <v>32</v>
      </c>
    </row>
    <row r="63" spans="1:12" x14ac:dyDescent="0.25">
      <c r="A63" s="2">
        <f>'Rådata planering Skarvar 2024'!A63</f>
        <v>410</v>
      </c>
      <c r="B63" s="2" t="str">
        <f>'Rådata planering Skarvar 2024'!B63</f>
        <v>SÖD</v>
      </c>
      <c r="C63" s="2" t="str">
        <f>'Rådata planering Skarvar 2024'!C63</f>
        <v>Skarv öppningsbar bro - Bladskarv</v>
      </c>
      <c r="D63" s="2" t="str">
        <f>'Rådata planering Skarvar 2024'!D63</f>
        <v>Bladskarv</v>
      </c>
      <c r="E63" s="2" t="str">
        <f>'Rådata planering Skarvar 2024'!F63</f>
        <v>B4</v>
      </c>
      <c r="F63" s="2" t="str">
        <f>'Rådata planering Skarvar 2024'!G63</f>
        <v>35+ 553</v>
      </c>
      <c r="G63" s="2" t="str">
        <f>'Rådata planering Skarvar 2024'!H63</f>
        <v>35+ 553</v>
      </c>
      <c r="H63" s="2">
        <f>'Rådata planering Skarvar 2024'!I63</f>
        <v>2</v>
      </c>
      <c r="I63" s="3">
        <f>'Rådata planering Skarvar 2024'!J63</f>
        <v>45332</v>
      </c>
      <c r="J63" s="2" t="str">
        <f>'Rådata planering Skarvar 2024'!L63</f>
        <v>-</v>
      </c>
      <c r="K63" s="2">
        <f>'Rådata planering Skarvar 2024'!N63</f>
        <v>6</v>
      </c>
      <c r="L63" s="2">
        <f>'Rådata planering Skarvar 2024'!O63</f>
        <v>32</v>
      </c>
    </row>
    <row r="64" spans="1:12" x14ac:dyDescent="0.25">
      <c r="A64" s="2">
        <f>'Rådata planering Skarvar 2024'!A64</f>
        <v>410</v>
      </c>
      <c r="B64" s="2" t="str">
        <f>'Rådata planering Skarvar 2024'!B64</f>
        <v>SÖD</v>
      </c>
      <c r="C64" s="2" t="str">
        <f>'Rådata planering Skarvar 2024'!C64</f>
        <v>Dilatationsanordning - DA-SA60-300-BS</v>
      </c>
      <c r="D64" s="2" t="str">
        <f>'Rådata planering Skarvar 2024'!D64</f>
        <v>DA-SA60-300-BS</v>
      </c>
      <c r="E64" s="2" t="str">
        <f>'Rådata planering Skarvar 2024'!F64</f>
        <v>B4</v>
      </c>
      <c r="F64" s="2" t="str">
        <f>'Rådata planering Skarvar 2024'!G64</f>
        <v>35+ 554</v>
      </c>
      <c r="G64" s="2" t="str">
        <f>'Rådata planering Skarvar 2024'!H64</f>
        <v>35+ 571</v>
      </c>
      <c r="H64" s="2">
        <f>'Rådata planering Skarvar 2024'!I64</f>
        <v>1</v>
      </c>
      <c r="I64" s="3">
        <f>'Rådata planering Skarvar 2024'!J64</f>
        <v>45333</v>
      </c>
      <c r="J64" s="2" t="str">
        <f>'Rådata planering Skarvar 2024'!L64</f>
        <v>ej 2024</v>
      </c>
      <c r="K64" s="2">
        <f>'Rådata planering Skarvar 2024'!N64</f>
        <v>6</v>
      </c>
      <c r="L64" s="2" t="str">
        <f>'Rådata planering Skarvar 2024'!O64</f>
        <v>ej 2024</v>
      </c>
    </row>
    <row r="65" spans="1:12" x14ac:dyDescent="0.25">
      <c r="A65" s="2">
        <f>'Rådata planering Skarvar 2024'!A65</f>
        <v>410</v>
      </c>
      <c r="B65" s="2" t="str">
        <f>'Rådata planering Skarvar 2024'!B65</f>
        <v>SÖD</v>
      </c>
      <c r="C65" s="2" t="str">
        <f>'Rådata planering Skarvar 2024'!C65</f>
        <v>Skarv öppningsbar bro - Bladskarv</v>
      </c>
      <c r="D65" s="2" t="str">
        <f>'Rådata planering Skarvar 2024'!D65</f>
        <v>Bladskarv</v>
      </c>
      <c r="E65" s="2" t="str">
        <f>'Rådata planering Skarvar 2024'!F65</f>
        <v>B4</v>
      </c>
      <c r="F65" s="2" t="str">
        <f>'Rådata planering Skarvar 2024'!G65</f>
        <v>35+ 559</v>
      </c>
      <c r="G65" s="2" t="str">
        <f>'Rådata planering Skarvar 2024'!H65</f>
        <v>35+ 559</v>
      </c>
      <c r="H65" s="2">
        <f>'Rådata planering Skarvar 2024'!I65</f>
        <v>2</v>
      </c>
      <c r="I65" s="3">
        <f>'Rådata planering Skarvar 2024'!J65</f>
        <v>45334</v>
      </c>
      <c r="J65" s="2" t="str">
        <f>'Rådata planering Skarvar 2024'!L65</f>
        <v>-</v>
      </c>
      <c r="K65" s="2">
        <f>'Rådata planering Skarvar 2024'!N65</f>
        <v>6</v>
      </c>
      <c r="L65" s="2">
        <f>'Rådata planering Skarvar 2024'!O65</f>
        <v>32</v>
      </c>
    </row>
    <row r="66" spans="1:12" x14ac:dyDescent="0.25">
      <c r="A66" s="2">
        <f>'Rådata planering Skarvar 2024'!A66</f>
        <v>410</v>
      </c>
      <c r="B66" s="2" t="str">
        <f>'Rådata planering Skarvar 2024'!B66</f>
        <v>SÖD</v>
      </c>
      <c r="C66" s="2" t="str">
        <f>'Rådata planering Skarvar 2024'!C66</f>
        <v>Skarv öppningsbar bro - Bladskarv</v>
      </c>
      <c r="D66" s="2" t="str">
        <f>'Rådata planering Skarvar 2024'!D66</f>
        <v>Bladskarv</v>
      </c>
      <c r="E66" s="2" t="str">
        <f>'Rådata planering Skarvar 2024'!F66</f>
        <v>B4</v>
      </c>
      <c r="F66" s="2" t="str">
        <f>'Rådata planering Skarvar 2024'!G66</f>
        <v>35+ 559</v>
      </c>
      <c r="G66" s="2" t="str">
        <f>'Rådata planering Skarvar 2024'!H66</f>
        <v>35+ 559</v>
      </c>
      <c r="H66" s="2">
        <f>'Rådata planering Skarvar 2024'!I66</f>
        <v>2</v>
      </c>
      <c r="I66" s="3">
        <f>'Rådata planering Skarvar 2024'!J66</f>
        <v>45335</v>
      </c>
      <c r="J66" s="2" t="str">
        <f>'Rådata planering Skarvar 2024'!L66</f>
        <v>-</v>
      </c>
      <c r="K66" s="2">
        <f>'Rådata planering Skarvar 2024'!N66</f>
        <v>6</v>
      </c>
      <c r="L66" s="2">
        <f>'Rådata planering Skarvar 2024'!O66</f>
        <v>32</v>
      </c>
    </row>
    <row r="67" spans="1:12" x14ac:dyDescent="0.25">
      <c r="A67" s="2">
        <f>'Rådata planering Skarvar 2024'!A67</f>
        <v>410</v>
      </c>
      <c r="B67" s="2" t="str">
        <f>'Rådata planering Skarvar 2024'!B67</f>
        <v>SÖD</v>
      </c>
      <c r="C67" s="2" t="str">
        <f>'Rådata planering Skarvar 2024'!C67</f>
        <v>Dilatationsanordning - DA-SA60-300-BS</v>
      </c>
      <c r="D67" s="2" t="str">
        <f>'Rådata planering Skarvar 2024'!D67</f>
        <v>DA-SA60-300-BS</v>
      </c>
      <c r="E67" s="2" t="str">
        <f>'Rådata planering Skarvar 2024'!F67</f>
        <v>B4</v>
      </c>
      <c r="F67" s="2" t="str">
        <f>'Rådata planering Skarvar 2024'!G67</f>
        <v>35+ 713</v>
      </c>
      <c r="G67" s="2" t="str">
        <f>'Rådata planering Skarvar 2024'!H67</f>
        <v>35+ 730</v>
      </c>
      <c r="H67" s="2">
        <f>'Rådata planering Skarvar 2024'!I67</f>
        <v>1</v>
      </c>
      <c r="I67" s="3">
        <f>'Rådata planering Skarvar 2024'!J67</f>
        <v>45336</v>
      </c>
      <c r="J67" s="2" t="str">
        <f>'Rådata planering Skarvar 2024'!L67</f>
        <v>ej 2024</v>
      </c>
      <c r="K67" s="2">
        <f>'Rådata planering Skarvar 2024'!N67</f>
        <v>6</v>
      </c>
      <c r="L67" s="2" t="str">
        <f>'Rådata planering Skarvar 2024'!O67</f>
        <v>ej 2024</v>
      </c>
    </row>
    <row r="68" spans="1:12" x14ac:dyDescent="0.25">
      <c r="A68" s="2">
        <f>'Rådata planering Skarvar 2024'!A68</f>
        <v>418</v>
      </c>
      <c r="B68" s="2" t="str">
        <f>'Rådata planering Skarvar 2024'!B68</f>
        <v>BJN - MSJ</v>
      </c>
      <c r="C68" s="2" t="str">
        <f>'Rådata planering Skarvar 2024'!C68</f>
        <v>Dilatationsanordning - DA-60E-300-BS-Bdel</v>
      </c>
      <c r="D68" s="2" t="str">
        <f>'Rådata planering Skarvar 2024'!D68</f>
        <v>DA-60E-300-BS-Bdel</v>
      </c>
      <c r="E68" s="2" t="str">
        <f>'Rådata planering Skarvar 2024'!F68</f>
        <v>B5</v>
      </c>
      <c r="F68" s="2" t="str">
        <f>'Rådata planering Skarvar 2024'!G68</f>
        <v>26+ 475</v>
      </c>
      <c r="G68" s="2" t="str">
        <f>'Rådata planering Skarvar 2024'!H68</f>
        <v>26+ 484</v>
      </c>
      <c r="H68" s="2">
        <f>'Rådata planering Skarvar 2024'!I68</f>
        <v>1</v>
      </c>
      <c r="I68" s="3" t="str">
        <f>'Rådata planering Skarvar 2024'!J68</f>
        <v>-</v>
      </c>
      <c r="J68" s="2" t="str">
        <f>'Rådata planering Skarvar 2024'!L68</f>
        <v>ej 2024</v>
      </c>
      <c r="K68" s="2">
        <f>'Rådata planering Skarvar 2024'!N68</f>
        <v>36</v>
      </c>
      <c r="L68" s="2" t="str">
        <f>'Rådata planering Skarvar 2024'!O68</f>
        <v>ej 2024</v>
      </c>
    </row>
    <row r="69" spans="1:12" x14ac:dyDescent="0.25">
      <c r="A69" s="2">
        <f>'Rådata planering Skarvar 2024'!A69</f>
        <v>418</v>
      </c>
      <c r="B69" s="2" t="str">
        <f>'Rådata planering Skarvar 2024'!B69</f>
        <v>BJN - MSJ</v>
      </c>
      <c r="C69" s="2" t="str">
        <f>'Rådata planering Skarvar 2024'!C69</f>
        <v>Dilatationsanordning - DA-60E-300-BS-S-Bdel</v>
      </c>
      <c r="D69" s="2" t="str">
        <f>'Rådata planering Skarvar 2024'!D69</f>
        <v>DA-60E-300-BS-S-Bdel</v>
      </c>
      <c r="E69" s="2" t="str">
        <f>'Rådata planering Skarvar 2024'!F69</f>
        <v>B5</v>
      </c>
      <c r="F69" s="2" t="str">
        <f>'Rådata planering Skarvar 2024'!G69</f>
        <v>26+ 475</v>
      </c>
      <c r="G69" s="2" t="str">
        <f>'Rådata planering Skarvar 2024'!H69</f>
        <v>26+ 484</v>
      </c>
      <c r="H69" s="2">
        <f>'Rådata planering Skarvar 2024'!I69</f>
        <v>1</v>
      </c>
      <c r="I69" s="3" t="str">
        <f>'Rådata planering Skarvar 2024'!J69</f>
        <v>-</v>
      </c>
      <c r="J69" s="2" t="str">
        <f>'Rådata planering Skarvar 2024'!L69</f>
        <v>ej 2024</v>
      </c>
      <c r="K69" s="2">
        <f>'Rådata planering Skarvar 2024'!N69</f>
        <v>36</v>
      </c>
      <c r="L69" s="2" t="str">
        <f>'Rådata planering Skarvar 2024'!O69</f>
        <v>ej 2024</v>
      </c>
    </row>
    <row r="70" spans="1:12" x14ac:dyDescent="0.25">
      <c r="A70" s="2">
        <f>'Rådata planering Skarvar 2024'!A70</f>
        <v>418</v>
      </c>
      <c r="B70" s="2" t="str">
        <f>'Rådata planering Skarvar 2024'!B70</f>
        <v>MSJ - SÖÖ</v>
      </c>
      <c r="C70" s="2" t="str">
        <f>'Rådata planering Skarvar 2024'!C70</f>
        <v>Dilatationsanordning - DA-60E-600-1-BS</v>
      </c>
      <c r="D70" s="2" t="str">
        <f>'Rådata planering Skarvar 2024'!D70</f>
        <v>DA-60E-600-1-BS</v>
      </c>
      <c r="E70" s="2" t="str">
        <f>'Rådata planering Skarvar 2024'!F70</f>
        <v>B5</v>
      </c>
      <c r="F70" s="2" t="str">
        <f>'Rådata planering Skarvar 2024'!G70</f>
        <v>35+ 572</v>
      </c>
      <c r="G70" s="2" t="str">
        <f>'Rådata planering Skarvar 2024'!H70</f>
        <v>35+ 572</v>
      </c>
      <c r="H70" s="2">
        <f>'Rådata planering Skarvar 2024'!I70</f>
        <v>1</v>
      </c>
      <c r="I70" s="3" t="str">
        <f>'Rådata planering Skarvar 2024'!J70</f>
        <v>-</v>
      </c>
      <c r="J70" s="2" t="str">
        <f>'Rådata planering Skarvar 2024'!L70</f>
        <v>ej 2024</v>
      </c>
      <c r="K70" s="2">
        <f>'Rådata planering Skarvar 2024'!N70</f>
        <v>36</v>
      </c>
      <c r="L70" s="2" t="str">
        <f>'Rådata planering Skarvar 2024'!O70</f>
        <v>ej 2024</v>
      </c>
    </row>
    <row r="71" spans="1:12" x14ac:dyDescent="0.25">
      <c r="A71" s="2">
        <f>'Rådata planering Skarvar 2024'!A71</f>
        <v>418</v>
      </c>
      <c r="B71" s="2" t="str">
        <f>'Rådata planering Skarvar 2024'!B71</f>
        <v>MSJ - SÖÖ</v>
      </c>
      <c r="C71" s="2" t="str">
        <f>'Rådata planering Skarvar 2024'!C71</f>
        <v>Dilatationsanordning - DA-60E-600-1-BS</v>
      </c>
      <c r="D71" s="2" t="str">
        <f>'Rådata planering Skarvar 2024'!D71</f>
        <v>DA-60E-600-1-BS</v>
      </c>
      <c r="E71" s="2" t="str">
        <f>'Rådata planering Skarvar 2024'!F71</f>
        <v>B5</v>
      </c>
      <c r="F71" s="2" t="str">
        <f>'Rådata planering Skarvar 2024'!G71</f>
        <v>35+ 572</v>
      </c>
      <c r="G71" s="2" t="str">
        <f>'Rådata planering Skarvar 2024'!H71</f>
        <v>35+ 572</v>
      </c>
      <c r="H71" s="2">
        <f>'Rådata planering Skarvar 2024'!I71</f>
        <v>1</v>
      </c>
      <c r="I71" s="3" t="str">
        <f>'Rådata planering Skarvar 2024'!J71</f>
        <v>-</v>
      </c>
      <c r="J71" s="2" t="str">
        <f>'Rådata planering Skarvar 2024'!L71</f>
        <v>ej 2024</v>
      </c>
      <c r="K71" s="2">
        <f>'Rådata planering Skarvar 2024'!N71</f>
        <v>36</v>
      </c>
      <c r="L71" s="2" t="str">
        <f>'Rådata planering Skarvar 2024'!O71</f>
        <v>ej 2024</v>
      </c>
    </row>
    <row r="72" spans="1:12" x14ac:dyDescent="0.25">
      <c r="A72" s="2">
        <f>'Rådata planering Skarvar 2024'!A72</f>
        <v>418</v>
      </c>
      <c r="B72" s="2" t="str">
        <f>'Rådata planering Skarvar 2024'!B72</f>
        <v>MSJ - SÖÖ</v>
      </c>
      <c r="C72" s="2" t="str">
        <f>'Rådata planering Skarvar 2024'!C72</f>
        <v>Dilatationsanordning - DA-60E-600-1-BS-S</v>
      </c>
      <c r="D72" s="2" t="str">
        <f>'Rådata planering Skarvar 2024'!D72</f>
        <v>DA-60E-600-1-BS-S</v>
      </c>
      <c r="E72" s="2" t="str">
        <f>'Rådata planering Skarvar 2024'!F72</f>
        <v>B5</v>
      </c>
      <c r="F72" s="2" t="str">
        <f>'Rådata planering Skarvar 2024'!G72</f>
        <v>36+ 118</v>
      </c>
      <c r="G72" s="2" t="str">
        <f>'Rådata planering Skarvar 2024'!H72</f>
        <v>36+ 135</v>
      </c>
      <c r="H72" s="2">
        <f>'Rådata planering Skarvar 2024'!I72</f>
        <v>1</v>
      </c>
      <c r="I72" s="3" t="str">
        <f>'Rådata planering Skarvar 2024'!J72</f>
        <v>-</v>
      </c>
      <c r="J72" s="2" t="str">
        <f>'Rådata planering Skarvar 2024'!L72</f>
        <v>ej 2024</v>
      </c>
      <c r="K72" s="2">
        <f>'Rådata planering Skarvar 2024'!N72</f>
        <v>36</v>
      </c>
      <c r="L72" s="2" t="str">
        <f>'Rådata planering Skarvar 2024'!O72</f>
        <v>ej 2024</v>
      </c>
    </row>
    <row r="73" spans="1:12" x14ac:dyDescent="0.25">
      <c r="A73" s="2">
        <f>'Rådata planering Skarvar 2024'!A73</f>
        <v>418</v>
      </c>
      <c r="B73" s="2" t="str">
        <f>'Rådata planering Skarvar 2024'!B73</f>
        <v>MSJ - SÖÖ</v>
      </c>
      <c r="C73" s="2" t="str">
        <f>'Rådata planering Skarvar 2024'!C73</f>
        <v>Dilatationsanordning - DA-60E-600-1-BS-S</v>
      </c>
      <c r="D73" s="2" t="str">
        <f>'Rådata planering Skarvar 2024'!D73</f>
        <v>DA-60E-600-1-BS-S</v>
      </c>
      <c r="E73" s="2" t="str">
        <f>'Rådata planering Skarvar 2024'!F73</f>
        <v>B5</v>
      </c>
      <c r="F73" s="2" t="str">
        <f>'Rådata planering Skarvar 2024'!G73</f>
        <v>36+ 119</v>
      </c>
      <c r="G73" s="2" t="str">
        <f>'Rådata planering Skarvar 2024'!H73</f>
        <v>36+ 135</v>
      </c>
      <c r="H73" s="2">
        <f>'Rådata planering Skarvar 2024'!I73</f>
        <v>1</v>
      </c>
      <c r="I73" s="3" t="str">
        <f>'Rådata planering Skarvar 2024'!J73</f>
        <v>-</v>
      </c>
      <c r="J73" s="2" t="str">
        <f>'Rådata planering Skarvar 2024'!L73</f>
        <v>ej 2024</v>
      </c>
      <c r="K73" s="2">
        <f>'Rådata planering Skarvar 2024'!N73</f>
        <v>36</v>
      </c>
      <c r="L73" s="2" t="str">
        <f>'Rådata planering Skarvar 2024'!O73</f>
        <v>ej 2024</v>
      </c>
    </row>
    <row r="74" spans="1:12" x14ac:dyDescent="0.25">
      <c r="A74" s="2">
        <f>'Rådata planering Skarvar 2024'!A74</f>
        <v>418</v>
      </c>
      <c r="B74" s="2" t="str">
        <f>'Rådata planering Skarvar 2024'!B74</f>
        <v>SÖÖ</v>
      </c>
      <c r="C74" s="2" t="str">
        <f>'Rådata planering Skarvar 2024'!C74</f>
        <v>Dilatationsanordning - DA-60E-600-1-BS-S</v>
      </c>
      <c r="D74" s="2" t="str">
        <f>'Rådata planering Skarvar 2024'!D74</f>
        <v>DA-60E-600-1-BS-S</v>
      </c>
      <c r="E74" s="2" t="str">
        <f>'Rådata planering Skarvar 2024'!F74</f>
        <v>B5</v>
      </c>
      <c r="F74" s="2" t="str">
        <f>'Rådata planering Skarvar 2024'!G74</f>
        <v>1+ 617</v>
      </c>
      <c r="G74" s="2" t="str">
        <f>'Rådata planering Skarvar 2024'!H74</f>
        <v>1+ 640</v>
      </c>
      <c r="H74" s="2">
        <f>'Rådata planering Skarvar 2024'!I74</f>
        <v>1</v>
      </c>
      <c r="I74" s="3" t="str">
        <f>'Rådata planering Skarvar 2024'!J74</f>
        <v>-</v>
      </c>
      <c r="J74" s="2" t="str">
        <f>'Rådata planering Skarvar 2024'!L74</f>
        <v>ej 2024</v>
      </c>
      <c r="K74" s="2">
        <f>'Rådata planering Skarvar 2024'!N74</f>
        <v>36</v>
      </c>
      <c r="L74" s="2" t="str">
        <f>'Rådata planering Skarvar 2024'!O74</f>
        <v>ej 2024</v>
      </c>
    </row>
    <row r="75" spans="1:12" x14ac:dyDescent="0.25">
      <c r="A75" s="2">
        <f>'Rådata planering Skarvar 2024'!A75</f>
        <v>418</v>
      </c>
      <c r="B75" s="2" t="str">
        <f>'Rådata planering Skarvar 2024'!B75</f>
        <v>SÖÖ</v>
      </c>
      <c r="C75" s="2" t="str">
        <f>'Rådata planering Skarvar 2024'!C75</f>
        <v>Dilatationsanordning - DA-UIC60-500-T</v>
      </c>
      <c r="D75" s="2" t="str">
        <f>'Rådata planering Skarvar 2024'!D75</f>
        <v>DA-UIC60-500-T</v>
      </c>
      <c r="E75" s="2" t="str">
        <f>'Rådata planering Skarvar 2024'!F75</f>
        <v>B5</v>
      </c>
      <c r="F75" s="2" t="str">
        <f>'Rådata planering Skarvar 2024'!G75</f>
        <v>1+ 621</v>
      </c>
      <c r="G75" s="2" t="str">
        <f>'Rådata planering Skarvar 2024'!H75</f>
        <v>1+ 635</v>
      </c>
      <c r="H75" s="2">
        <f>'Rådata planering Skarvar 2024'!I75</f>
        <v>1</v>
      </c>
      <c r="I75" s="3" t="str">
        <f>'Rådata planering Skarvar 2024'!J75</f>
        <v>-</v>
      </c>
      <c r="J75" s="2" t="str">
        <f>'Rådata planering Skarvar 2024'!L75</f>
        <v>ej 2024</v>
      </c>
      <c r="K75" s="2">
        <f>'Rådata planering Skarvar 2024'!N75</f>
        <v>36</v>
      </c>
      <c r="L75" s="2" t="str">
        <f>'Rådata planering Skarvar 2024'!O75</f>
        <v>ej 2024</v>
      </c>
    </row>
    <row r="76" spans="1:12" x14ac:dyDescent="0.25">
      <c r="A76" s="2">
        <f>'Rådata planering Skarvar 2024'!A76</f>
        <v>418</v>
      </c>
      <c r="B76" s="2" t="str">
        <f>'Rådata planering Skarvar 2024'!B76</f>
        <v>SÖÖ</v>
      </c>
      <c r="C76" s="2" t="str">
        <f>'Rådata planering Skarvar 2024'!C76</f>
        <v>Dilatationsanordning - DA-60E-1200-BS</v>
      </c>
      <c r="D76" s="2" t="str">
        <f>'Rådata planering Skarvar 2024'!D76</f>
        <v>DA-60E-1200-BS</v>
      </c>
      <c r="E76" s="2" t="str">
        <f>'Rådata planering Skarvar 2024'!F76</f>
        <v>B5</v>
      </c>
      <c r="F76" s="2" t="str">
        <f>'Rådata planering Skarvar 2024'!G76</f>
        <v>1+ 626</v>
      </c>
      <c r="G76" s="2" t="str">
        <f>'Rådata planering Skarvar 2024'!H76</f>
        <v>1+ 642</v>
      </c>
      <c r="H76" s="2">
        <f>'Rådata planering Skarvar 2024'!I76</f>
        <v>1</v>
      </c>
      <c r="I76" s="3" t="str">
        <f>'Rådata planering Skarvar 2024'!J76</f>
        <v>-</v>
      </c>
      <c r="J76" s="2" t="str">
        <f>'Rådata planering Skarvar 2024'!L76</f>
        <v>ej 2024</v>
      </c>
      <c r="K76" s="2">
        <f>'Rådata planering Skarvar 2024'!N76</f>
        <v>36</v>
      </c>
      <c r="L76" s="2" t="str">
        <f>'Rådata planering Skarvar 2024'!O76</f>
        <v>ej 2024</v>
      </c>
    </row>
    <row r="77" spans="1:12" x14ac:dyDescent="0.25">
      <c r="A77" s="2">
        <f>'Rådata planering Skarvar 2024'!A77</f>
        <v>418</v>
      </c>
      <c r="B77" s="2" t="str">
        <f>'Rådata planering Skarvar 2024'!B77</f>
        <v>SÖÖ</v>
      </c>
      <c r="C77" s="2" t="str">
        <f>'Rådata planering Skarvar 2024'!C77</f>
        <v>Dilatationsanordning - DA-60E-600-1-BS-S</v>
      </c>
      <c r="D77" s="2" t="str">
        <f>'Rådata planering Skarvar 2024'!D77</f>
        <v>DA-60E-600-1-BS-S</v>
      </c>
      <c r="E77" s="2" t="str">
        <f>'Rådata planering Skarvar 2024'!F77</f>
        <v>B5</v>
      </c>
      <c r="F77" s="2" t="str">
        <f>'Rådata planering Skarvar 2024'!G77</f>
        <v>1+ 999</v>
      </c>
      <c r="G77" s="2" t="str">
        <f>'Rådata planering Skarvar 2024'!H77</f>
        <v>2+  16</v>
      </c>
      <c r="H77" s="2">
        <f>'Rådata planering Skarvar 2024'!I77</f>
        <v>1</v>
      </c>
      <c r="I77" s="3" t="str">
        <f>'Rådata planering Skarvar 2024'!J77</f>
        <v>-</v>
      </c>
      <c r="J77" s="2" t="str">
        <f>'Rådata planering Skarvar 2024'!L77</f>
        <v>ej 2024</v>
      </c>
      <c r="K77" s="2">
        <f>'Rådata planering Skarvar 2024'!N77</f>
        <v>36</v>
      </c>
      <c r="L77" s="2" t="str">
        <f>'Rådata planering Skarvar 2024'!O77</f>
        <v>ej 2024</v>
      </c>
    </row>
    <row r="78" spans="1:12" x14ac:dyDescent="0.25">
      <c r="A78" s="2">
        <f>'Rådata planering Skarvar 2024'!A78</f>
        <v>418</v>
      </c>
      <c r="B78" s="2" t="str">
        <f>'Rådata planering Skarvar 2024'!B78</f>
        <v>SÖÖ</v>
      </c>
      <c r="C78" s="2" t="str">
        <f>'Rådata planering Skarvar 2024'!C78</f>
        <v>Dilatationsanordning - DA-UIC60-500-T</v>
      </c>
      <c r="D78" s="2" t="str">
        <f>'Rådata planering Skarvar 2024'!D78</f>
        <v>DA-UIC60-500-T</v>
      </c>
      <c r="E78" s="2" t="str">
        <f>'Rådata planering Skarvar 2024'!F78</f>
        <v>B5</v>
      </c>
      <c r="F78" s="2" t="str">
        <f>'Rådata planering Skarvar 2024'!G78</f>
        <v>2+  11</v>
      </c>
      <c r="G78" s="2" t="str">
        <f>'Rådata planering Skarvar 2024'!H78</f>
        <v>2+  24</v>
      </c>
      <c r="H78" s="2">
        <f>'Rådata planering Skarvar 2024'!I78</f>
        <v>1</v>
      </c>
      <c r="I78" s="3" t="str">
        <f>'Rådata planering Skarvar 2024'!J78</f>
        <v>-</v>
      </c>
      <c r="J78" s="2" t="str">
        <f>'Rådata planering Skarvar 2024'!L78</f>
        <v>ej 2024</v>
      </c>
      <c r="K78" s="2">
        <f>'Rådata planering Skarvar 2024'!N78</f>
        <v>36</v>
      </c>
      <c r="L78" s="2" t="str">
        <f>'Rådata planering Skarvar 2024'!O78</f>
        <v>ej 2024</v>
      </c>
    </row>
    <row r="79" spans="1:12" x14ac:dyDescent="0.25">
      <c r="A79" s="2">
        <f>'Rådata planering Skarvar 2024'!A79</f>
        <v>418</v>
      </c>
      <c r="B79" s="2" t="str">
        <f>'Rådata planering Skarvar 2024'!B79</f>
        <v>SÖÖ</v>
      </c>
      <c r="C79" s="2" t="str">
        <f>'Rådata planering Skarvar 2024'!C79</f>
        <v>Dilatationsanordning - DA-60E-600-BS-S</v>
      </c>
      <c r="D79" s="2" t="str">
        <f>'Rådata planering Skarvar 2024'!D79</f>
        <v>DA-60E-600-BS-S</v>
      </c>
      <c r="E79" s="2" t="str">
        <f>'Rådata planering Skarvar 2024'!F79</f>
        <v>B5</v>
      </c>
      <c r="F79" s="2" t="str">
        <f>'Rådata planering Skarvar 2024'!G79</f>
        <v>2+  13</v>
      </c>
      <c r="G79" s="2" t="str">
        <f>'Rådata planering Skarvar 2024'!H79</f>
        <v>2+  30</v>
      </c>
      <c r="H79" s="2">
        <f>'Rådata planering Skarvar 2024'!I79</f>
        <v>1</v>
      </c>
      <c r="I79" s="3" t="str">
        <f>'Rådata planering Skarvar 2024'!J79</f>
        <v>-</v>
      </c>
      <c r="J79" s="2" t="str">
        <f>'Rådata planering Skarvar 2024'!L79</f>
        <v>ej 2024</v>
      </c>
      <c r="K79" s="2">
        <f>'Rådata planering Skarvar 2024'!N79</f>
        <v>36</v>
      </c>
      <c r="L79" s="2" t="str">
        <f>'Rådata planering Skarvar 2024'!O79</f>
        <v>ej 2024</v>
      </c>
    </row>
    <row r="80" spans="1:12" x14ac:dyDescent="0.25">
      <c r="A80" s="2">
        <f>'Rådata planering Skarvar 2024'!A80</f>
        <v>418</v>
      </c>
      <c r="B80" s="2" t="str">
        <f>'Rådata planering Skarvar 2024'!B80</f>
        <v>SÖÖ</v>
      </c>
      <c r="C80" s="2" t="str">
        <f>'Rådata planering Skarvar 2024'!C80</f>
        <v>Dilatationsanordning - DA-60E-600-1-BS-S</v>
      </c>
      <c r="D80" s="2" t="str">
        <f>'Rådata planering Skarvar 2024'!D80</f>
        <v>DA-60E-600-1-BS-S</v>
      </c>
      <c r="E80" s="2" t="str">
        <f>'Rådata planering Skarvar 2024'!F80</f>
        <v>B4</v>
      </c>
      <c r="F80" s="2" t="str">
        <f>'Rådata planering Skarvar 2024'!G80</f>
        <v>2+ 498</v>
      </c>
      <c r="G80" s="2" t="str">
        <f>'Rådata planering Skarvar 2024'!H80</f>
        <v>2+ 515</v>
      </c>
      <c r="H80" s="2">
        <f>'Rådata planering Skarvar 2024'!I80</f>
        <v>1</v>
      </c>
      <c r="I80" s="3" t="str">
        <f>'Rådata planering Skarvar 2024'!J80</f>
        <v>-</v>
      </c>
      <c r="J80" s="2" t="str">
        <f>'Rådata planering Skarvar 2024'!L80</f>
        <v>ej 2024</v>
      </c>
      <c r="K80" s="2">
        <f>'Rådata planering Skarvar 2024'!N80</f>
        <v>36</v>
      </c>
      <c r="L80" s="2" t="str">
        <f>'Rådata planering Skarvar 2024'!O80</f>
        <v>ej 2024</v>
      </c>
    </row>
    <row r="81" spans="1:12" x14ac:dyDescent="0.25">
      <c r="A81" s="2">
        <f>'Rådata planering Skarvar 2024'!A81</f>
        <v>418</v>
      </c>
      <c r="B81" s="2" t="str">
        <f>'Rådata planering Skarvar 2024'!B81</f>
        <v>SÖÖ</v>
      </c>
      <c r="C81" s="2" t="str">
        <f>'Rådata planering Skarvar 2024'!C81</f>
        <v>Dilatationsanordning - DA-60E-600-1-BS-S</v>
      </c>
      <c r="D81" s="2" t="str">
        <f>'Rådata planering Skarvar 2024'!D81</f>
        <v>DA-60E-600-1-BS-S</v>
      </c>
      <c r="E81" s="2" t="str">
        <f>'Rådata planering Skarvar 2024'!F81</f>
        <v>B4</v>
      </c>
      <c r="F81" s="2" t="str">
        <f>'Rådata planering Skarvar 2024'!G81</f>
        <v>2+ 513</v>
      </c>
      <c r="G81" s="2" t="str">
        <f>'Rådata planering Skarvar 2024'!H81</f>
        <v>2+ 529</v>
      </c>
      <c r="H81" s="2">
        <f>'Rådata planering Skarvar 2024'!I81</f>
        <v>1</v>
      </c>
      <c r="I81" s="3" t="str">
        <f>'Rådata planering Skarvar 2024'!J81</f>
        <v>-</v>
      </c>
      <c r="J81" s="2" t="str">
        <f>'Rådata planering Skarvar 2024'!L81</f>
        <v>ej 2024</v>
      </c>
      <c r="K81" s="2">
        <f>'Rådata planering Skarvar 2024'!N81</f>
        <v>36</v>
      </c>
      <c r="L81" s="2" t="str">
        <f>'Rådata planering Skarvar 2024'!O81</f>
        <v>ej 2024</v>
      </c>
    </row>
    <row r="82" spans="1:12" x14ac:dyDescent="0.25">
      <c r="A82" s="2">
        <f>'Rådata planering Skarvar 2024'!A82</f>
        <v>418</v>
      </c>
      <c r="B82" s="2" t="str">
        <f>'Rådata planering Skarvar 2024'!B82</f>
        <v>SÖÖ</v>
      </c>
      <c r="C82" s="2" t="str">
        <f>'Rådata planering Skarvar 2024'!C82</f>
        <v>Dilatationsanordning - DA-UIC60-500-T</v>
      </c>
      <c r="D82" s="2" t="str">
        <f>'Rådata planering Skarvar 2024'!D82</f>
        <v>DA-UIC60-500-T</v>
      </c>
      <c r="E82" s="2" t="str">
        <f>'Rådata planering Skarvar 2024'!F82</f>
        <v>B5</v>
      </c>
      <c r="F82" s="2" t="str">
        <f>'Rådata planering Skarvar 2024'!G82</f>
        <v>36+ 445</v>
      </c>
      <c r="G82" s="2" t="str">
        <f>'Rådata planering Skarvar 2024'!H82</f>
        <v>36+ 458</v>
      </c>
      <c r="H82" s="2">
        <f>'Rådata planering Skarvar 2024'!I82</f>
        <v>1</v>
      </c>
      <c r="I82" s="3" t="str">
        <f>'Rådata planering Skarvar 2024'!J82</f>
        <v>-</v>
      </c>
      <c r="J82" s="2" t="str">
        <f>'Rådata planering Skarvar 2024'!L82</f>
        <v>ej 2024</v>
      </c>
      <c r="K82" s="2">
        <f>'Rådata planering Skarvar 2024'!N82</f>
        <v>36</v>
      </c>
      <c r="L82" s="2" t="str">
        <f>'Rådata planering Skarvar 2024'!O82</f>
        <v>ej 2024</v>
      </c>
    </row>
    <row r="83" spans="1:12" x14ac:dyDescent="0.25">
      <c r="A83" s="2">
        <f>'Rådata planering Skarvar 2024'!A83</f>
        <v>418</v>
      </c>
      <c r="B83" s="2" t="str">
        <f>'Rådata planering Skarvar 2024'!B83</f>
        <v>SÖÖ</v>
      </c>
      <c r="C83" s="2" t="str">
        <f>'Rådata planering Skarvar 2024'!C83</f>
        <v>Dilatationsanordning - DA-UIC60-500-T</v>
      </c>
      <c r="D83" s="2" t="str">
        <f>'Rådata planering Skarvar 2024'!D83</f>
        <v>DA-UIC60-500-T</v>
      </c>
      <c r="E83" s="2" t="str">
        <f>'Rådata planering Skarvar 2024'!F83</f>
        <v>B5</v>
      </c>
      <c r="F83" s="2" t="str">
        <f>'Rådata planering Skarvar 2024'!G83</f>
        <v>36+ 464</v>
      </c>
      <c r="G83" s="2" t="str">
        <f>'Rådata planering Skarvar 2024'!H83</f>
        <v>36+ 477</v>
      </c>
      <c r="H83" s="2">
        <f>'Rådata planering Skarvar 2024'!I83</f>
        <v>1</v>
      </c>
      <c r="I83" s="3" t="str">
        <f>'Rådata planering Skarvar 2024'!J83</f>
        <v>-</v>
      </c>
      <c r="J83" s="2" t="str">
        <f>'Rådata planering Skarvar 2024'!L83</f>
        <v>ej 2024</v>
      </c>
      <c r="K83" s="2">
        <f>'Rådata planering Skarvar 2024'!N83</f>
        <v>36</v>
      </c>
      <c r="L83" s="2" t="str">
        <f>'Rådata planering Skarvar 2024'!O83</f>
        <v>ej 2024</v>
      </c>
    </row>
    <row r="84" spans="1:12" x14ac:dyDescent="0.25">
      <c r="A84" s="2">
        <f>'Rådata planering Skarvar 2024'!A84</f>
        <v>418</v>
      </c>
      <c r="B84" s="2" t="str">
        <f>'Rådata planering Skarvar 2024'!B84</f>
        <v>SÖÖ</v>
      </c>
      <c r="C84" s="2" t="str">
        <f>'Rådata planering Skarvar 2024'!C84</f>
        <v>Dilatationsanordning - DA-UIC60-500-T</v>
      </c>
      <c r="D84" s="2" t="str">
        <f>'Rådata planering Skarvar 2024'!D84</f>
        <v>DA-UIC60-500-T</v>
      </c>
      <c r="E84" s="2" t="str">
        <f>'Rådata planering Skarvar 2024'!F84</f>
        <v>B5</v>
      </c>
      <c r="F84" s="2" t="str">
        <f>'Rådata planering Skarvar 2024'!G84</f>
        <v>36+ 865</v>
      </c>
      <c r="G84" s="2" t="str">
        <f>'Rådata planering Skarvar 2024'!H84</f>
        <v>36+ 878</v>
      </c>
      <c r="H84" s="2">
        <f>'Rådata planering Skarvar 2024'!I84</f>
        <v>1</v>
      </c>
      <c r="I84" s="3" t="str">
        <f>'Rådata planering Skarvar 2024'!J84</f>
        <v>-</v>
      </c>
      <c r="J84" s="2" t="str">
        <f>'Rådata planering Skarvar 2024'!L84</f>
        <v>ej 2024</v>
      </c>
      <c r="K84" s="2">
        <f>'Rådata planering Skarvar 2024'!N84</f>
        <v>36</v>
      </c>
      <c r="L84" s="2" t="str">
        <f>'Rådata planering Skarvar 2024'!O84</f>
        <v>ej 2024</v>
      </c>
    </row>
    <row r="85" spans="1:12" x14ac:dyDescent="0.25">
      <c r="A85" s="2">
        <f>'Rådata planering Skarvar 2024'!A85</f>
        <v>418</v>
      </c>
      <c r="B85" s="2" t="str">
        <f>'Rådata planering Skarvar 2024'!B85</f>
        <v>SÖÖ</v>
      </c>
      <c r="C85" s="2" t="str">
        <f>'Rådata planering Skarvar 2024'!C85</f>
        <v>Dilatationsanordning - DA-60E-600-BS-S</v>
      </c>
      <c r="D85" s="2" t="str">
        <f>'Rådata planering Skarvar 2024'!D85</f>
        <v>DA-60E-600-BS-S</v>
      </c>
      <c r="E85" s="2" t="str">
        <f>'Rådata planering Skarvar 2024'!F85</f>
        <v>B5</v>
      </c>
      <c r="F85" s="2" t="str">
        <f>'Rådata planering Skarvar 2024'!G85</f>
        <v>36+ 868</v>
      </c>
      <c r="G85" s="2" t="str">
        <f>'Rådata planering Skarvar 2024'!H85</f>
        <v>36+ 884</v>
      </c>
      <c r="H85" s="2">
        <f>'Rådata planering Skarvar 2024'!I85</f>
        <v>1</v>
      </c>
      <c r="I85" s="3" t="str">
        <f>'Rådata planering Skarvar 2024'!J85</f>
        <v>-</v>
      </c>
      <c r="J85" s="2" t="str">
        <f>'Rådata planering Skarvar 2024'!L85</f>
        <v>ej 2024</v>
      </c>
      <c r="K85" s="2">
        <f>'Rådata planering Skarvar 2024'!N85</f>
        <v>36</v>
      </c>
      <c r="L85" s="2" t="str">
        <f>'Rådata planering Skarvar 2024'!O85</f>
        <v>ej 2024</v>
      </c>
    </row>
    <row r="86" spans="1:12" x14ac:dyDescent="0.25">
      <c r="A86" s="2">
        <f>'Rådata planering Skarvar 2024'!A86</f>
        <v>418</v>
      </c>
      <c r="B86" s="2" t="str">
        <f>'Rådata planering Skarvar 2024'!B86</f>
        <v>SÖÖ</v>
      </c>
      <c r="C86" s="2" t="str">
        <f>'Rådata planering Skarvar 2024'!C86</f>
        <v>Dilatationsanordning - DA-60E-600-1-BS-S</v>
      </c>
      <c r="D86" s="2" t="str">
        <f>'Rådata planering Skarvar 2024'!D86</f>
        <v>DA-60E-600-1-BS-S</v>
      </c>
      <c r="E86" s="2" t="str">
        <f>'Rådata planering Skarvar 2024'!F86</f>
        <v>B5</v>
      </c>
      <c r="F86" s="2" t="str">
        <f>'Rådata planering Skarvar 2024'!G86</f>
        <v>36+ 868</v>
      </c>
      <c r="G86" s="2" t="str">
        <f>'Rådata planering Skarvar 2024'!H86</f>
        <v>36+ 885</v>
      </c>
      <c r="H86" s="2">
        <f>'Rådata planering Skarvar 2024'!I86</f>
        <v>1</v>
      </c>
      <c r="I86" s="3" t="str">
        <f>'Rådata planering Skarvar 2024'!J86</f>
        <v>-</v>
      </c>
      <c r="J86" s="2" t="str">
        <f>'Rådata planering Skarvar 2024'!L86</f>
        <v>ej 2024</v>
      </c>
      <c r="K86" s="2">
        <f>'Rådata planering Skarvar 2024'!N86</f>
        <v>36</v>
      </c>
      <c r="L86" s="2" t="str">
        <f>'Rådata planering Skarvar 2024'!O86</f>
        <v>ej 2024</v>
      </c>
    </row>
    <row r="87" spans="1:12" x14ac:dyDescent="0.25">
      <c r="A87" s="2">
        <f>'Rådata planering Skarvar 2024'!A87</f>
        <v>418</v>
      </c>
      <c r="B87" s="2" t="str">
        <f>'Rådata planering Skarvar 2024'!B87</f>
        <v>SÖÖ</v>
      </c>
      <c r="C87" s="2" t="str">
        <f>'Rådata planering Skarvar 2024'!C87</f>
        <v>Dilatationsanordning - DA-60E-600-BS-S</v>
      </c>
      <c r="D87" s="2" t="str">
        <f>'Rådata planering Skarvar 2024'!D87</f>
        <v>DA-60E-600-BS-S</v>
      </c>
      <c r="E87" s="2" t="str">
        <f>'Rådata planering Skarvar 2024'!F87</f>
        <v>B5</v>
      </c>
      <c r="F87" s="2" t="str">
        <f>'Rådata planering Skarvar 2024'!G87</f>
        <v>37+ 199</v>
      </c>
      <c r="G87" s="2" t="str">
        <f>'Rådata planering Skarvar 2024'!H87</f>
        <v>37+ 216</v>
      </c>
      <c r="H87" s="2">
        <f>'Rådata planering Skarvar 2024'!I87</f>
        <v>1</v>
      </c>
      <c r="I87" s="3" t="str">
        <f>'Rådata planering Skarvar 2024'!J87</f>
        <v>-</v>
      </c>
      <c r="J87" s="2" t="str">
        <f>'Rådata planering Skarvar 2024'!L87</f>
        <v>ej 2024</v>
      </c>
      <c r="K87" s="2">
        <f>'Rådata planering Skarvar 2024'!N87</f>
        <v>36</v>
      </c>
      <c r="L87" s="2" t="str">
        <f>'Rådata planering Skarvar 2024'!O87</f>
        <v>ej 2024</v>
      </c>
    </row>
    <row r="88" spans="1:12" x14ac:dyDescent="0.25">
      <c r="A88" s="2">
        <f>'Rådata planering Skarvar 2024'!A88</f>
        <v>418</v>
      </c>
      <c r="B88" s="2" t="str">
        <f>'Rådata planering Skarvar 2024'!B88</f>
        <v>SÖÖ</v>
      </c>
      <c r="C88" s="2" t="str">
        <f>'Rådata planering Skarvar 2024'!C88</f>
        <v>Dilatationsanordning - DA-60E-600-BS-S</v>
      </c>
      <c r="D88" s="2" t="str">
        <f>'Rådata planering Skarvar 2024'!D88</f>
        <v>DA-60E-600-BS-S</v>
      </c>
      <c r="E88" s="2" t="str">
        <f>'Rådata planering Skarvar 2024'!F88</f>
        <v>B5</v>
      </c>
      <c r="F88" s="2" t="str">
        <f>'Rådata planering Skarvar 2024'!G88</f>
        <v>37+ 199</v>
      </c>
      <c r="G88" s="2" t="str">
        <f>'Rådata planering Skarvar 2024'!H88</f>
        <v>37+ 215</v>
      </c>
      <c r="H88" s="2">
        <f>'Rådata planering Skarvar 2024'!I88</f>
        <v>1</v>
      </c>
      <c r="I88" s="3" t="str">
        <f>'Rådata planering Skarvar 2024'!J88</f>
        <v>-</v>
      </c>
      <c r="J88" s="2" t="str">
        <f>'Rådata planering Skarvar 2024'!L88</f>
        <v>ej 2024</v>
      </c>
      <c r="K88" s="2">
        <f>'Rådata planering Skarvar 2024'!N88</f>
        <v>36</v>
      </c>
      <c r="L88" s="2" t="str">
        <f>'Rådata planering Skarvar 2024'!O88</f>
        <v>ej 2024</v>
      </c>
    </row>
    <row r="89" spans="1:12" x14ac:dyDescent="0.25">
      <c r="A89" s="2">
        <f>'Rådata planering Skarvar 2024'!A89</f>
        <v>418</v>
      </c>
      <c r="B89" s="2" t="str">
        <f>'Rådata planering Skarvar 2024'!B89</f>
        <v>SÖÖ</v>
      </c>
      <c r="C89" s="2" t="str">
        <f>'Rådata planering Skarvar 2024'!C89</f>
        <v>Dilatationsanordning - DA-60E-600-1-BS-S</v>
      </c>
      <c r="D89" s="2" t="str">
        <f>'Rådata planering Skarvar 2024'!D89</f>
        <v>DA-60E-600-1-BS-S</v>
      </c>
      <c r="E89" s="2" t="str">
        <f>'Rådata planering Skarvar 2024'!F89</f>
        <v>B5</v>
      </c>
      <c r="F89" s="2" t="str">
        <f>'Rådata planering Skarvar 2024'!G89</f>
        <v>37+ 199</v>
      </c>
      <c r="G89" s="2" t="str">
        <f>'Rådata planering Skarvar 2024'!H89</f>
        <v>37+ 215</v>
      </c>
      <c r="H89" s="2">
        <f>'Rådata planering Skarvar 2024'!I89</f>
        <v>1</v>
      </c>
      <c r="I89" s="3" t="str">
        <f>'Rådata planering Skarvar 2024'!J89</f>
        <v>-</v>
      </c>
      <c r="J89" s="2" t="str">
        <f>'Rådata planering Skarvar 2024'!L89</f>
        <v>ej 2024</v>
      </c>
      <c r="K89" s="2">
        <f>'Rådata planering Skarvar 2024'!N89</f>
        <v>36</v>
      </c>
      <c r="L89" s="2" t="str">
        <f>'Rådata planering Skarvar 2024'!O89</f>
        <v>ej 2024</v>
      </c>
    </row>
    <row r="90" spans="1:12" x14ac:dyDescent="0.25">
      <c r="A90" s="2">
        <f>'Rådata planering Skarvar 2024'!A90</f>
        <v>418</v>
      </c>
      <c r="B90" s="2" t="str">
        <f>'Rådata planering Skarvar 2024'!B90</f>
        <v>SÖÖ</v>
      </c>
      <c r="C90" s="2" t="str">
        <f>'Rådata planering Skarvar 2024'!C90</f>
        <v>Dilatationsanordning - DA-60E-600-1-BS-S</v>
      </c>
      <c r="D90" s="2" t="str">
        <f>'Rådata planering Skarvar 2024'!D90</f>
        <v>DA-60E-600-1-BS-S</v>
      </c>
      <c r="E90" s="2" t="str">
        <f>'Rådata planering Skarvar 2024'!F90</f>
        <v>B5</v>
      </c>
      <c r="F90" s="2" t="str">
        <f>'Rådata planering Skarvar 2024'!G90</f>
        <v>37+ 199</v>
      </c>
      <c r="G90" s="2" t="str">
        <f>'Rådata planering Skarvar 2024'!H90</f>
        <v>37+ 216</v>
      </c>
      <c r="H90" s="2">
        <f>'Rådata planering Skarvar 2024'!I90</f>
        <v>1</v>
      </c>
      <c r="I90" s="3" t="str">
        <f>'Rådata planering Skarvar 2024'!J90</f>
        <v>-</v>
      </c>
      <c r="J90" s="2" t="str">
        <f>'Rådata planering Skarvar 2024'!L90</f>
        <v>ej 2024</v>
      </c>
      <c r="K90" s="2">
        <f>'Rådata planering Skarvar 2024'!N90</f>
        <v>36</v>
      </c>
      <c r="L90" s="2" t="str">
        <f>'Rådata planering Skarvar 2024'!O90</f>
        <v>ej 2024</v>
      </c>
    </row>
    <row r="91" spans="1:12" x14ac:dyDescent="0.25">
      <c r="A91" s="2">
        <f>'Rådata planering Skarvar 2024'!A91</f>
        <v>418</v>
      </c>
      <c r="B91" s="2" t="str">
        <f>'Rådata planering Skarvar 2024'!B91</f>
        <v>SÖÖ</v>
      </c>
      <c r="C91" s="2" t="str">
        <f>'Rådata planering Skarvar 2024'!C91</f>
        <v>Dilatationsanordning - DA-60E-600-BS-S</v>
      </c>
      <c r="D91" s="2" t="str">
        <f>'Rådata planering Skarvar 2024'!D91</f>
        <v>DA-60E-600-BS-S</v>
      </c>
      <c r="E91" s="2" t="str">
        <f>'Rådata planering Skarvar 2024'!F91</f>
        <v>B5</v>
      </c>
      <c r="F91" s="2" t="str">
        <f>'Rådata planering Skarvar 2024'!G91</f>
        <v>37+ 583</v>
      </c>
      <c r="G91" s="2" t="str">
        <f>'Rådata planering Skarvar 2024'!H91</f>
        <v>37+ 599</v>
      </c>
      <c r="H91" s="2">
        <f>'Rådata planering Skarvar 2024'!I91</f>
        <v>1</v>
      </c>
      <c r="I91" s="3" t="str">
        <f>'Rådata planering Skarvar 2024'!J91</f>
        <v>-</v>
      </c>
      <c r="J91" s="2" t="str">
        <f>'Rådata planering Skarvar 2024'!L91</f>
        <v>ej 2024</v>
      </c>
      <c r="K91" s="2">
        <f>'Rådata planering Skarvar 2024'!N91</f>
        <v>36</v>
      </c>
      <c r="L91" s="2" t="str">
        <f>'Rådata planering Skarvar 2024'!O91</f>
        <v>ej 2024</v>
      </c>
    </row>
    <row r="92" spans="1:12" x14ac:dyDescent="0.25">
      <c r="A92" s="2">
        <f>'Rådata planering Skarvar 2024'!A92</f>
        <v>418</v>
      </c>
      <c r="B92" s="2" t="str">
        <f>'Rådata planering Skarvar 2024'!B92</f>
        <v>SÖÖ</v>
      </c>
      <c r="C92" s="2" t="str">
        <f>'Rådata planering Skarvar 2024'!C92</f>
        <v>Dilatationsanordning - DA-60E-600-1-BS-S</v>
      </c>
      <c r="D92" s="2" t="str">
        <f>'Rådata planering Skarvar 2024'!D92</f>
        <v>DA-60E-600-1-BS-S</v>
      </c>
      <c r="E92" s="2" t="str">
        <f>'Rådata planering Skarvar 2024'!F92</f>
        <v>B5</v>
      </c>
      <c r="F92" s="2" t="str">
        <f>'Rådata planering Skarvar 2024'!G92</f>
        <v>37+ 585</v>
      </c>
      <c r="G92" s="2" t="str">
        <f>'Rådata planering Skarvar 2024'!H92</f>
        <v>37+ 599</v>
      </c>
      <c r="H92" s="2">
        <f>'Rådata planering Skarvar 2024'!I92</f>
        <v>1</v>
      </c>
      <c r="I92" s="3" t="str">
        <f>'Rådata planering Skarvar 2024'!J92</f>
        <v>-</v>
      </c>
      <c r="J92" s="2" t="str">
        <f>'Rådata planering Skarvar 2024'!L92</f>
        <v>ej 2024</v>
      </c>
      <c r="K92" s="2">
        <f>'Rådata planering Skarvar 2024'!N92</f>
        <v>36</v>
      </c>
      <c r="L92" s="2" t="str">
        <f>'Rådata planering Skarvar 2024'!O92</f>
        <v>ej 2024</v>
      </c>
    </row>
    <row r="93" spans="1:12" x14ac:dyDescent="0.25">
      <c r="A93" s="2">
        <f>'Rådata planering Skarvar 2024'!A93</f>
        <v>418</v>
      </c>
      <c r="B93" s="2" t="str">
        <f>'Rådata planering Skarvar 2024'!B93</f>
        <v>SÖÖ</v>
      </c>
      <c r="C93" s="2" t="str">
        <f>'Rådata planering Skarvar 2024'!C93</f>
        <v>Dilatationsanordning - DA-UIC60-500-T</v>
      </c>
      <c r="D93" s="2" t="str">
        <f>'Rådata planering Skarvar 2024'!D93</f>
        <v>DA-UIC60-500-T</v>
      </c>
      <c r="E93" s="2" t="str">
        <f>'Rådata planering Skarvar 2024'!F93</f>
        <v>B5</v>
      </c>
      <c r="F93" s="2" t="str">
        <f>'Rådata planering Skarvar 2024'!G93</f>
        <v>37+ 585</v>
      </c>
      <c r="G93" s="2" t="str">
        <f>'Rådata planering Skarvar 2024'!H93</f>
        <v>37+ 598</v>
      </c>
      <c r="H93" s="2">
        <f>'Rådata planering Skarvar 2024'!I93</f>
        <v>1</v>
      </c>
      <c r="I93" s="3" t="str">
        <f>'Rådata planering Skarvar 2024'!J93</f>
        <v>-</v>
      </c>
      <c r="J93" s="2" t="str">
        <f>'Rådata planering Skarvar 2024'!L93</f>
        <v>ej 2024</v>
      </c>
      <c r="K93" s="2">
        <f>'Rådata planering Skarvar 2024'!N93</f>
        <v>36</v>
      </c>
      <c r="L93" s="2" t="str">
        <f>'Rådata planering Skarvar 2024'!O93</f>
        <v>ej 2024</v>
      </c>
    </row>
    <row r="94" spans="1:12" x14ac:dyDescent="0.25">
      <c r="A94" s="2">
        <f>'Rådata planering Skarvar 2024'!A94</f>
        <v>418</v>
      </c>
      <c r="B94" s="2" t="str">
        <f>'Rådata planering Skarvar 2024'!B94</f>
        <v>SÖÖ</v>
      </c>
      <c r="C94" s="2" t="str">
        <f>'Rådata planering Skarvar 2024'!C94</f>
        <v>Dilatationsanordning - DA-60E-600-1-BS</v>
      </c>
      <c r="D94" s="2" t="str">
        <f>'Rådata planering Skarvar 2024'!D94</f>
        <v>DA-60E-600-1-BS</v>
      </c>
      <c r="E94" s="2" t="str">
        <f>'Rådata planering Skarvar 2024'!F94</f>
        <v>B5</v>
      </c>
      <c r="F94" s="2" t="str">
        <f>'Rådata planering Skarvar 2024'!G94</f>
        <v>38+  83</v>
      </c>
      <c r="G94" s="2" t="str">
        <f>'Rådata planering Skarvar 2024'!H94</f>
        <v>38+ 100</v>
      </c>
      <c r="H94" s="2">
        <f>'Rådata planering Skarvar 2024'!I94</f>
        <v>1</v>
      </c>
      <c r="I94" s="3" t="str">
        <f>'Rådata planering Skarvar 2024'!J94</f>
        <v>-</v>
      </c>
      <c r="J94" s="2" t="str">
        <f>'Rådata planering Skarvar 2024'!L94</f>
        <v>ej 2024</v>
      </c>
      <c r="K94" s="2">
        <f>'Rådata planering Skarvar 2024'!N94</f>
        <v>36</v>
      </c>
      <c r="L94" s="2" t="str">
        <f>'Rådata planering Skarvar 2024'!O94</f>
        <v>ej 2024</v>
      </c>
    </row>
    <row r="95" spans="1:12" x14ac:dyDescent="0.25">
      <c r="A95" s="2">
        <f>'Rådata planering Skarvar 2024'!A95</f>
        <v>418</v>
      </c>
      <c r="B95" s="2" t="str">
        <f>'Rådata planering Skarvar 2024'!B95</f>
        <v>SÖÖ</v>
      </c>
      <c r="C95" s="2" t="str">
        <f>'Rådata planering Skarvar 2024'!C95</f>
        <v>Dilatationsanordning - DA-60E-600-1-BS</v>
      </c>
      <c r="D95" s="2" t="str">
        <f>'Rådata planering Skarvar 2024'!D95</f>
        <v>DA-60E-600-1-BS</v>
      </c>
      <c r="E95" s="2" t="str">
        <f>'Rådata planering Skarvar 2024'!F95</f>
        <v>B5</v>
      </c>
      <c r="F95" s="2" t="str">
        <f>'Rådata planering Skarvar 2024'!G95</f>
        <v>38+  86</v>
      </c>
      <c r="G95" s="2" t="str">
        <f>'Rådata planering Skarvar 2024'!H95</f>
        <v>38+ 103</v>
      </c>
      <c r="H95" s="2">
        <f>'Rådata planering Skarvar 2024'!I95</f>
        <v>1</v>
      </c>
      <c r="I95" s="3" t="str">
        <f>'Rådata planering Skarvar 2024'!J95</f>
        <v>-</v>
      </c>
      <c r="J95" s="2" t="str">
        <f>'Rådata planering Skarvar 2024'!L95</f>
        <v>ej 2024</v>
      </c>
      <c r="K95" s="2">
        <f>'Rådata planering Skarvar 2024'!N95</f>
        <v>36</v>
      </c>
      <c r="L95" s="2" t="str">
        <f>'Rådata planering Skarvar 2024'!O95</f>
        <v>ej 2024</v>
      </c>
    </row>
    <row r="96" spans="1:12" x14ac:dyDescent="0.25">
      <c r="A96" s="2">
        <f>'Rådata planering Skarvar 2024'!A96</f>
        <v>434</v>
      </c>
      <c r="B96" s="2" t="str">
        <f>'Rådata planering Skarvar 2024'!B96</f>
        <v>SUR - BOM</v>
      </c>
      <c r="C96" s="2" t="str">
        <f>'Rådata planering Skarvar 2024'!C96</f>
        <v>Dilatationsanordning - DA-SA60-300-BS</v>
      </c>
      <c r="D96" s="2" t="str">
        <f>'Rådata planering Skarvar 2024'!D96</f>
        <v>DA-SA60-300-BS</v>
      </c>
      <c r="E96" s="2" t="str">
        <f>'Rådata planering Skarvar 2024'!F96</f>
        <v>B4</v>
      </c>
      <c r="F96" s="2" t="str">
        <f>'Rådata planering Skarvar 2024'!G96</f>
        <v>100+ 399</v>
      </c>
      <c r="G96" s="2" t="str">
        <f>'Rådata planering Skarvar 2024'!H96</f>
        <v>100+ 416</v>
      </c>
      <c r="H96" s="2">
        <f>'Rådata planering Skarvar 2024'!I96</f>
        <v>1</v>
      </c>
      <c r="I96" s="3">
        <f>'Rådata planering Skarvar 2024'!J96</f>
        <v>45385</v>
      </c>
      <c r="J96" s="2" t="str">
        <f>'Rådata planering Skarvar 2024'!L96</f>
        <v>ej 2024</v>
      </c>
      <c r="K96" s="2">
        <f>'Rådata planering Skarvar 2024'!N96</f>
        <v>8</v>
      </c>
      <c r="L96" s="2" t="str">
        <f>'Rådata planering Skarvar 2024'!O96</f>
        <v>ej 2024</v>
      </c>
    </row>
    <row r="97" spans="1:12" x14ac:dyDescent="0.25">
      <c r="A97" s="2">
        <f>'Rådata planering Skarvar 2024'!A97</f>
        <v>434</v>
      </c>
      <c r="B97" s="2" t="str">
        <f>'Rådata planering Skarvar 2024'!B97</f>
        <v>SUR - BOM</v>
      </c>
      <c r="C97" s="2" t="str">
        <f>'Rådata planering Skarvar 2024'!C97</f>
        <v>Dilatationsanordning - DA-SA60-300-BS</v>
      </c>
      <c r="D97" s="2" t="str">
        <f>'Rådata planering Skarvar 2024'!D97</f>
        <v>DA-SA60-300-BS</v>
      </c>
      <c r="E97" s="2" t="str">
        <f>'Rådata planering Skarvar 2024'!F97</f>
        <v>B4</v>
      </c>
      <c r="F97" s="2" t="str">
        <f>'Rådata planering Skarvar 2024'!G97</f>
        <v>100+ 406</v>
      </c>
      <c r="G97" s="2" t="str">
        <f>'Rådata planering Skarvar 2024'!H97</f>
        <v>100+ 423</v>
      </c>
      <c r="H97" s="2">
        <f>'Rådata planering Skarvar 2024'!I97</f>
        <v>1</v>
      </c>
      <c r="I97" s="3">
        <f>'Rådata planering Skarvar 2024'!J97</f>
        <v>45385</v>
      </c>
      <c r="J97" s="2" t="str">
        <f>'Rådata planering Skarvar 2024'!L97</f>
        <v>ej 2024</v>
      </c>
      <c r="K97" s="2">
        <f>'Rådata planering Skarvar 2024'!N97</f>
        <v>8</v>
      </c>
      <c r="L97" s="2" t="str">
        <f>'Rådata planering Skarvar 2024'!O97</f>
        <v>ej 2024</v>
      </c>
    </row>
    <row r="98" spans="1:12" x14ac:dyDescent="0.25">
      <c r="A98" s="2">
        <f>'Rådata planering Skarvar 2024'!A98</f>
        <v>444</v>
      </c>
      <c r="B98" s="2" t="str">
        <f>'Rådata planering Skarvar 2024'!B98</f>
        <v>EKO</v>
      </c>
      <c r="C98" s="2" t="str">
        <f>'Rådata planering Skarvar 2024'!C98</f>
        <v>Dilatationsanordning - DA-UIC60-500-T</v>
      </c>
      <c r="D98" s="2" t="str">
        <f>'Rådata planering Skarvar 2024'!D98</f>
        <v>DA-UIC60-500-T</v>
      </c>
      <c r="E98" s="2" t="str">
        <f>'Rådata planering Skarvar 2024'!F98</f>
        <v>B4</v>
      </c>
      <c r="F98" s="2" t="str">
        <f>'Rådata planering Skarvar 2024'!G98</f>
        <v>54+ 830</v>
      </c>
      <c r="G98" s="2" t="str">
        <f>'Rådata planering Skarvar 2024'!H98</f>
        <v>54+ 843</v>
      </c>
      <c r="H98" s="2">
        <f>'Rådata planering Skarvar 2024'!I98</f>
        <v>1</v>
      </c>
      <c r="I98" s="3">
        <f>'Rådata planering Skarvar 2024'!J98</f>
        <v>45331</v>
      </c>
      <c r="J98" s="2" t="str">
        <f>'Rådata planering Skarvar 2024'!L98</f>
        <v>ej 2024</v>
      </c>
      <c r="K98" s="2">
        <f>'Rådata planering Skarvar 2024'!N98</f>
        <v>19</v>
      </c>
      <c r="L98" s="2" t="str">
        <f>'Rådata planering Skarvar 2024'!O98</f>
        <v>ej 2024</v>
      </c>
    </row>
    <row r="99" spans="1:12" x14ac:dyDescent="0.25">
      <c r="A99" s="2">
        <f>'Rådata planering Skarvar 2024'!A99</f>
        <v>444</v>
      </c>
      <c r="B99" s="2" t="str">
        <f>'Rådata planering Skarvar 2024'!B99</f>
        <v>EKO</v>
      </c>
      <c r="C99" s="2" t="str">
        <f>'Rådata planering Skarvar 2024'!C99</f>
        <v>Dilatationsanordning - DA-UIC60-500-T</v>
      </c>
      <c r="D99" s="2" t="str">
        <f>'Rådata planering Skarvar 2024'!D99</f>
        <v>DA-UIC60-500-T</v>
      </c>
      <c r="E99" s="2" t="str">
        <f>'Rådata planering Skarvar 2024'!F99</f>
        <v>B4</v>
      </c>
      <c r="F99" s="2" t="str">
        <f>'Rådata planering Skarvar 2024'!G99</f>
        <v>54+ 830</v>
      </c>
      <c r="G99" s="2" t="str">
        <f>'Rådata planering Skarvar 2024'!H99</f>
        <v>54+ 843</v>
      </c>
      <c r="H99" s="2">
        <f>'Rådata planering Skarvar 2024'!I99</f>
        <v>1</v>
      </c>
      <c r="I99" s="3">
        <f>'Rådata planering Skarvar 2024'!J99</f>
        <v>45331</v>
      </c>
      <c r="J99" s="2" t="str">
        <f>'Rådata planering Skarvar 2024'!L99</f>
        <v>ej 2024</v>
      </c>
      <c r="K99" s="2">
        <f>'Rådata planering Skarvar 2024'!N99</f>
        <v>19</v>
      </c>
      <c r="L99" s="2" t="str">
        <f>'Rådata planering Skarvar 2024'!O99</f>
        <v>ej 2024</v>
      </c>
    </row>
    <row r="100" spans="1:12" x14ac:dyDescent="0.25">
      <c r="A100" s="2">
        <f>'Rådata planering Skarvar 2024'!A100</f>
        <v>444</v>
      </c>
      <c r="B100" s="2" t="str">
        <f>'Rådata planering Skarvar 2024'!B100</f>
        <v>EKO</v>
      </c>
      <c r="C100" s="2" t="str">
        <f>'Rådata planering Skarvar 2024'!C100</f>
        <v>Dilatationsanordning - DA-UIC60-500-T</v>
      </c>
      <c r="D100" s="2" t="str">
        <f>'Rådata planering Skarvar 2024'!D100</f>
        <v>DA-UIC60-500-T</v>
      </c>
      <c r="E100" s="2" t="str">
        <f>'Rådata planering Skarvar 2024'!F100</f>
        <v>B4</v>
      </c>
      <c r="F100" s="2" t="str">
        <f>'Rådata planering Skarvar 2024'!G100</f>
        <v>55+ 757</v>
      </c>
      <c r="G100" s="2" t="str">
        <f>'Rådata planering Skarvar 2024'!H100</f>
        <v>55+ 770</v>
      </c>
      <c r="H100" s="2">
        <f>'Rådata planering Skarvar 2024'!I100</f>
        <v>1</v>
      </c>
      <c r="I100" s="3">
        <f>'Rådata planering Skarvar 2024'!J100</f>
        <v>45331</v>
      </c>
      <c r="J100" s="2" t="str">
        <f>'Rådata planering Skarvar 2024'!L100</f>
        <v>ej 2024</v>
      </c>
      <c r="K100" s="2">
        <f>'Rådata planering Skarvar 2024'!N100</f>
        <v>19</v>
      </c>
      <c r="L100" s="2" t="str">
        <f>'Rådata planering Skarvar 2024'!O100</f>
        <v>ej 2024</v>
      </c>
    </row>
    <row r="101" spans="1:12" x14ac:dyDescent="0.25">
      <c r="A101" s="2">
        <f>'Rådata planering Skarvar 2024'!A101</f>
        <v>444</v>
      </c>
      <c r="B101" s="2" t="str">
        <f>'Rådata planering Skarvar 2024'!B101</f>
        <v>EKO</v>
      </c>
      <c r="C101" s="2" t="str">
        <f>'Rådata planering Skarvar 2024'!C101</f>
        <v>Dilatationsanordning - DA-UIC60-500-T</v>
      </c>
      <c r="D101" s="2" t="str">
        <f>'Rådata planering Skarvar 2024'!D101</f>
        <v>DA-UIC60-500-T</v>
      </c>
      <c r="E101" s="2" t="str">
        <f>'Rådata planering Skarvar 2024'!F101</f>
        <v>B4</v>
      </c>
      <c r="F101" s="2" t="str">
        <f>'Rådata planering Skarvar 2024'!G101</f>
        <v>55+ 764</v>
      </c>
      <c r="G101" s="2" t="str">
        <f>'Rådata planering Skarvar 2024'!H101</f>
        <v>55+ 777</v>
      </c>
      <c r="H101" s="2">
        <f>'Rådata planering Skarvar 2024'!I101</f>
        <v>1</v>
      </c>
      <c r="I101" s="3">
        <f>'Rådata planering Skarvar 2024'!J101</f>
        <v>45331</v>
      </c>
      <c r="J101" s="2" t="str">
        <f>'Rådata planering Skarvar 2024'!L101</f>
        <v>ej 2024</v>
      </c>
      <c r="K101" s="2">
        <f>'Rådata planering Skarvar 2024'!N101</f>
        <v>19</v>
      </c>
      <c r="L101" s="2" t="str">
        <f>'Rådata planering Skarvar 2024'!O101</f>
        <v>ej 2024</v>
      </c>
    </row>
    <row r="102" spans="1:12" x14ac:dyDescent="0.25">
      <c r="A102" s="2">
        <f>'Rådata planering Skarvar 2024'!A102</f>
        <v>445</v>
      </c>
      <c r="B102" s="2" t="str">
        <f>'Rådata planering Skarvar 2024'!B102</f>
        <v>KHÄ - KÄN</v>
      </c>
      <c r="C102" s="2" t="str">
        <f>'Rådata planering Skarvar 2024'!C102</f>
        <v>Dilatationsanordning - DA-SA60-300-BS</v>
      </c>
      <c r="D102" s="2" t="str">
        <f>'Rådata planering Skarvar 2024'!D102</f>
        <v>DA-SA60-300-BS</v>
      </c>
      <c r="E102" s="2" t="str">
        <f>'Rådata planering Skarvar 2024'!F102</f>
        <v>B4</v>
      </c>
      <c r="F102" s="2" t="str">
        <f>'Rådata planering Skarvar 2024'!G102</f>
        <v>23+ 749</v>
      </c>
      <c r="G102" s="2" t="str">
        <f>'Rådata planering Skarvar 2024'!H102</f>
        <v>23+ 766</v>
      </c>
      <c r="H102" s="2">
        <f>'Rådata planering Skarvar 2024'!I102</f>
        <v>1</v>
      </c>
      <c r="I102" s="3">
        <f>'Rådata planering Skarvar 2024'!J102</f>
        <v>45331</v>
      </c>
      <c r="J102" s="2" t="str">
        <f>'Rådata planering Skarvar 2024'!L102</f>
        <v>ej 2024</v>
      </c>
      <c r="K102" s="2">
        <f>'Rådata planering Skarvar 2024'!N102</f>
        <v>19</v>
      </c>
      <c r="L102" s="2" t="str">
        <f>'Rådata planering Skarvar 2024'!O102</f>
        <v>ej 2024</v>
      </c>
    </row>
    <row r="103" spans="1:12" x14ac:dyDescent="0.25">
      <c r="A103" s="2">
        <f>'Rådata planering Skarvar 2024'!A103</f>
        <v>445</v>
      </c>
      <c r="B103" s="2" t="str">
        <f>'Rådata planering Skarvar 2024'!B103</f>
        <v>KHÄ - KÄN</v>
      </c>
      <c r="C103" s="2" t="str">
        <f>'Rådata planering Skarvar 2024'!C103</f>
        <v>Dilatationsanordning - DA-SA60-300-BS</v>
      </c>
      <c r="D103" s="2" t="str">
        <f>'Rådata planering Skarvar 2024'!D103</f>
        <v>DA-SA60-300-BS</v>
      </c>
      <c r="E103" s="2" t="str">
        <f>'Rådata planering Skarvar 2024'!F103</f>
        <v>B4</v>
      </c>
      <c r="F103" s="2" t="str">
        <f>'Rådata planering Skarvar 2024'!G103</f>
        <v>23+ 758</v>
      </c>
      <c r="G103" s="2" t="str">
        <f>'Rådata planering Skarvar 2024'!H103</f>
        <v>23+ 775</v>
      </c>
      <c r="H103" s="2">
        <f>'Rådata planering Skarvar 2024'!I103</f>
        <v>1</v>
      </c>
      <c r="I103" s="3">
        <f>'Rådata planering Skarvar 2024'!J103</f>
        <v>45331</v>
      </c>
      <c r="J103" s="2" t="str">
        <f>'Rådata planering Skarvar 2024'!L103</f>
        <v>ej 2024</v>
      </c>
      <c r="K103" s="2">
        <f>'Rådata planering Skarvar 2024'!N103</f>
        <v>19</v>
      </c>
      <c r="L103" s="2" t="str">
        <f>'Rådata planering Skarvar 2024'!O103</f>
        <v>ej 2024</v>
      </c>
    </row>
    <row r="104" spans="1:12" x14ac:dyDescent="0.25">
      <c r="A104" s="2">
        <f>'Rådata planering Skarvar 2024'!A104</f>
        <v>445</v>
      </c>
      <c r="B104" s="2" t="str">
        <f>'Rådata planering Skarvar 2024'!B104</f>
        <v>KHÄ - KÄN</v>
      </c>
      <c r="C104" s="2" t="str">
        <f>'Rådata planering Skarvar 2024'!C104</f>
        <v>Dilatationsanordning - DA-SA60-300-BS</v>
      </c>
      <c r="D104" s="2" t="str">
        <f>'Rådata planering Skarvar 2024'!D104</f>
        <v>DA-SA60-300-BS</v>
      </c>
      <c r="E104" s="2" t="str">
        <f>'Rådata planering Skarvar 2024'!F104</f>
        <v>B4</v>
      </c>
      <c r="F104" s="2" t="str">
        <f>'Rådata planering Skarvar 2024'!G104</f>
        <v>23+ 877</v>
      </c>
      <c r="G104" s="2" t="str">
        <f>'Rådata planering Skarvar 2024'!H104</f>
        <v>23+ 894</v>
      </c>
      <c r="H104" s="2">
        <f>'Rådata planering Skarvar 2024'!I104</f>
        <v>1</v>
      </c>
      <c r="I104" s="3">
        <f>'Rådata planering Skarvar 2024'!J104</f>
        <v>45331</v>
      </c>
      <c r="J104" s="2" t="str">
        <f>'Rådata planering Skarvar 2024'!L104</f>
        <v>ej 2024</v>
      </c>
      <c r="K104" s="2">
        <f>'Rådata planering Skarvar 2024'!N104</f>
        <v>19</v>
      </c>
      <c r="L104" s="2" t="str">
        <f>'Rådata planering Skarvar 2024'!O104</f>
        <v>ej 2024</v>
      </c>
    </row>
    <row r="105" spans="1:12" x14ac:dyDescent="0.25">
      <c r="A105" s="2">
        <f>'Rådata planering Skarvar 2024'!A105</f>
        <v>445</v>
      </c>
      <c r="B105" s="2" t="str">
        <f>'Rådata planering Skarvar 2024'!B105</f>
        <v>KHÄ - KÄN</v>
      </c>
      <c r="C105" s="2" t="str">
        <f>'Rådata planering Skarvar 2024'!C105</f>
        <v>Dilatationsanordning - DA-SA60-300-BS</v>
      </c>
      <c r="D105" s="2" t="str">
        <f>'Rådata planering Skarvar 2024'!D105</f>
        <v>DA-SA60-300-BS</v>
      </c>
      <c r="E105" s="2" t="str">
        <f>'Rådata planering Skarvar 2024'!F105</f>
        <v>B4</v>
      </c>
      <c r="F105" s="2" t="str">
        <f>'Rådata planering Skarvar 2024'!G105</f>
        <v>23+ 881</v>
      </c>
      <c r="G105" s="2" t="str">
        <f>'Rådata planering Skarvar 2024'!H105</f>
        <v>23+ 898</v>
      </c>
      <c r="H105" s="2">
        <f>'Rådata planering Skarvar 2024'!I105</f>
        <v>1</v>
      </c>
      <c r="I105" s="3">
        <f>'Rådata planering Skarvar 2024'!J105</f>
        <v>45331</v>
      </c>
      <c r="J105" s="2" t="str">
        <f>'Rådata planering Skarvar 2024'!L105</f>
        <v>ej 2024</v>
      </c>
      <c r="K105" s="2">
        <f>'Rådata planering Skarvar 2024'!N105</f>
        <v>19</v>
      </c>
      <c r="L105" s="2" t="str">
        <f>'Rådata planering Skarvar 2024'!O105</f>
        <v>ej 2024</v>
      </c>
    </row>
    <row r="106" spans="1:12" x14ac:dyDescent="0.25">
      <c r="A106" s="2">
        <f>'Rådata planering Skarvar 2024'!A106</f>
        <v>445</v>
      </c>
      <c r="B106" s="2" t="str">
        <f>'Rådata planering Skarvar 2024'!B106</f>
        <v>KHÄ - KÄN</v>
      </c>
      <c r="C106" s="2" t="str">
        <f>'Rådata planering Skarvar 2024'!C106</f>
        <v>Dilatationsanordning - DA-SA60-300-BS</v>
      </c>
      <c r="D106" s="2" t="str">
        <f>'Rådata planering Skarvar 2024'!D106</f>
        <v>DA-SA60-300-BS</v>
      </c>
      <c r="E106" s="2" t="str">
        <f>'Rådata planering Skarvar 2024'!F106</f>
        <v>B4</v>
      </c>
      <c r="F106" s="2" t="str">
        <f>'Rådata planering Skarvar 2024'!G106</f>
        <v>24+ 169</v>
      </c>
      <c r="G106" s="2" t="str">
        <f>'Rådata planering Skarvar 2024'!H106</f>
        <v>24+ 187</v>
      </c>
      <c r="H106" s="2">
        <f>'Rådata planering Skarvar 2024'!I106</f>
        <v>1</v>
      </c>
      <c r="I106" s="3">
        <f>'Rådata planering Skarvar 2024'!J106</f>
        <v>45331</v>
      </c>
      <c r="J106" s="2" t="str">
        <f>'Rådata planering Skarvar 2024'!L106</f>
        <v>ej 2024</v>
      </c>
      <c r="K106" s="2">
        <f>'Rådata planering Skarvar 2024'!N106</f>
        <v>19</v>
      </c>
      <c r="L106" s="2" t="str">
        <f>'Rådata planering Skarvar 2024'!O106</f>
        <v>ej 2024</v>
      </c>
    </row>
    <row r="107" spans="1:12" x14ac:dyDescent="0.25">
      <c r="A107" s="2">
        <f>'Rådata planering Skarvar 2024'!A107</f>
        <v>445</v>
      </c>
      <c r="B107" s="2" t="str">
        <f>'Rådata planering Skarvar 2024'!B107</f>
        <v>KHÄ - KÄN</v>
      </c>
      <c r="C107" s="2" t="str">
        <f>'Rådata planering Skarvar 2024'!C107</f>
        <v>Dilatationsanordning - DA-SA60-300-BS</v>
      </c>
      <c r="D107" s="2" t="str">
        <f>'Rådata planering Skarvar 2024'!D107</f>
        <v>DA-SA60-300-BS</v>
      </c>
      <c r="E107" s="2" t="str">
        <f>'Rådata planering Skarvar 2024'!F107</f>
        <v>B4</v>
      </c>
      <c r="F107" s="2" t="str">
        <f>'Rådata planering Skarvar 2024'!G107</f>
        <v>24+ 178</v>
      </c>
      <c r="G107" s="2" t="str">
        <f>'Rådata planering Skarvar 2024'!H107</f>
        <v>24+ 195</v>
      </c>
      <c r="H107" s="2">
        <f>'Rådata planering Skarvar 2024'!I107</f>
        <v>1</v>
      </c>
      <c r="I107" s="3">
        <f>'Rådata planering Skarvar 2024'!J107</f>
        <v>45331</v>
      </c>
      <c r="J107" s="2" t="str">
        <f>'Rådata planering Skarvar 2024'!L107</f>
        <v>ej 2024</v>
      </c>
      <c r="K107" s="2">
        <f>'Rådata planering Skarvar 2024'!N107</f>
        <v>19</v>
      </c>
      <c r="L107" s="2" t="str">
        <f>'Rådata planering Skarvar 2024'!O107</f>
        <v>ej 2024</v>
      </c>
    </row>
    <row r="108" spans="1:12" x14ac:dyDescent="0.25">
      <c r="A108" s="2">
        <f>'Rådata planering Skarvar 2024'!A108</f>
        <v>445</v>
      </c>
      <c r="B108" s="2" t="str">
        <f>'Rådata planering Skarvar 2024'!B108</f>
        <v>KÄN</v>
      </c>
      <c r="C108" s="2" t="str">
        <f>'Rådata planering Skarvar 2024'!C108</f>
        <v>Dilatationsanordning - DA-SA60-600-BS</v>
      </c>
      <c r="D108" s="2" t="str">
        <f>'Rådata planering Skarvar 2024'!D108</f>
        <v>DA-SA60-600-BS</v>
      </c>
      <c r="E108" s="2" t="str">
        <f>'Rådata planering Skarvar 2024'!F108</f>
        <v>B4</v>
      </c>
      <c r="F108" s="2" t="str">
        <f>'Rådata planering Skarvar 2024'!G108</f>
        <v>25+ 657</v>
      </c>
      <c r="G108" s="2" t="str">
        <f>'Rådata planering Skarvar 2024'!H108</f>
        <v>25+ 674</v>
      </c>
      <c r="H108" s="2">
        <f>'Rådata planering Skarvar 2024'!I108</f>
        <v>1</v>
      </c>
      <c r="I108" s="3">
        <f>'Rådata planering Skarvar 2024'!J108</f>
        <v>45331</v>
      </c>
      <c r="J108" s="2" t="str">
        <f>'Rådata planering Skarvar 2024'!L108</f>
        <v>ej 2024</v>
      </c>
      <c r="K108" s="2">
        <f>'Rådata planering Skarvar 2024'!N108</f>
        <v>19</v>
      </c>
      <c r="L108" s="2" t="str">
        <f>'Rådata planering Skarvar 2024'!O108</f>
        <v>ej 2024</v>
      </c>
    </row>
    <row r="109" spans="1:12" x14ac:dyDescent="0.25">
      <c r="A109" s="2">
        <f>'Rådata planering Skarvar 2024'!A109</f>
        <v>445</v>
      </c>
      <c r="B109" s="2" t="str">
        <f>'Rådata planering Skarvar 2024'!B109</f>
        <v>KÄN</v>
      </c>
      <c r="C109" s="2" t="str">
        <f>'Rådata planering Skarvar 2024'!C109</f>
        <v>Dilatationsanordning - DA-SA60-600-BS</v>
      </c>
      <c r="D109" s="2" t="str">
        <f>'Rådata planering Skarvar 2024'!D109</f>
        <v>DA-SA60-600-BS</v>
      </c>
      <c r="E109" s="2" t="str">
        <f>'Rådata planering Skarvar 2024'!F109</f>
        <v>B4</v>
      </c>
      <c r="F109" s="2" t="str">
        <f>'Rådata planering Skarvar 2024'!G109</f>
        <v>25+ 667</v>
      </c>
      <c r="G109" s="2" t="str">
        <f>'Rådata planering Skarvar 2024'!H109</f>
        <v>25+ 684</v>
      </c>
      <c r="H109" s="2">
        <f>'Rådata planering Skarvar 2024'!I109</f>
        <v>1</v>
      </c>
      <c r="I109" s="3">
        <f>'Rådata planering Skarvar 2024'!J109</f>
        <v>45331</v>
      </c>
      <c r="J109" s="2" t="str">
        <f>'Rådata planering Skarvar 2024'!L109</f>
        <v>ej 2024</v>
      </c>
      <c r="K109" s="2">
        <f>'Rådata planering Skarvar 2024'!N109</f>
        <v>19</v>
      </c>
      <c r="L109" s="2" t="str">
        <f>'Rådata planering Skarvar 2024'!O109</f>
        <v>ej 2024</v>
      </c>
    </row>
    <row r="110" spans="1:12" x14ac:dyDescent="0.25">
      <c r="A110" s="2">
        <f>'Rådata planering Skarvar 2024'!A110</f>
        <v>451</v>
      </c>
      <c r="B110" s="2" t="str">
        <f>'Rådata planering Skarvar 2024'!B110</f>
        <v>LG</v>
      </c>
      <c r="C110" s="2" t="str">
        <f>'Rådata planering Skarvar 2024'!C110</f>
        <v>Dilatationsanordning - DA-UIC60-500-T</v>
      </c>
      <c r="D110" s="2" t="str">
        <f>'Rådata planering Skarvar 2024'!D110</f>
        <v>DA-UIC60-500-T</v>
      </c>
      <c r="E110" s="2" t="str">
        <f>'Rådata planering Skarvar 2024'!F110</f>
        <v>B4</v>
      </c>
      <c r="F110" s="2" t="str">
        <f>'Rådata planering Skarvar 2024'!G110</f>
        <v>33+ 510</v>
      </c>
      <c r="G110" s="2" t="str">
        <f>'Rådata planering Skarvar 2024'!H110</f>
        <v>33+ 523</v>
      </c>
      <c r="H110" s="2">
        <f>'Rådata planering Skarvar 2024'!I110</f>
        <v>1</v>
      </c>
      <c r="I110" s="3" t="str">
        <f>'Rådata planering Skarvar 2024'!J110</f>
        <v>-</v>
      </c>
      <c r="J110" s="2" t="str">
        <f>'Rådata planering Skarvar 2024'!L110</f>
        <v>ej 2024</v>
      </c>
      <c r="K110" s="2">
        <f>'Rådata planering Skarvar 2024'!N110</f>
        <v>34</v>
      </c>
      <c r="L110" s="2" t="str">
        <f>'Rådata planering Skarvar 2024'!O110</f>
        <v>ej 2024</v>
      </c>
    </row>
    <row r="111" spans="1:12" x14ac:dyDescent="0.25">
      <c r="A111" s="2">
        <f>'Rådata planering Skarvar 2024'!A111</f>
        <v>451</v>
      </c>
      <c r="B111" s="2" t="str">
        <f>'Rådata planering Skarvar 2024'!B111</f>
        <v>LG</v>
      </c>
      <c r="C111" s="2" t="str">
        <f>'Rådata planering Skarvar 2024'!C111</f>
        <v>Dilatationsanordning - DA-UIC60-500-T</v>
      </c>
      <c r="D111" s="2" t="str">
        <f>'Rådata planering Skarvar 2024'!D111</f>
        <v>DA-UIC60-500-T</v>
      </c>
      <c r="E111" s="2" t="str">
        <f>'Rådata planering Skarvar 2024'!F111</f>
        <v>B4</v>
      </c>
      <c r="F111" s="2" t="str">
        <f>'Rådata planering Skarvar 2024'!G111</f>
        <v>33+ 510</v>
      </c>
      <c r="G111" s="2" t="str">
        <f>'Rådata planering Skarvar 2024'!H111</f>
        <v>33+ 523</v>
      </c>
      <c r="H111" s="2">
        <f>'Rådata planering Skarvar 2024'!I111</f>
        <v>1</v>
      </c>
      <c r="I111" s="3" t="str">
        <f>'Rådata planering Skarvar 2024'!J111</f>
        <v>-</v>
      </c>
      <c r="J111" s="2" t="str">
        <f>'Rådata planering Skarvar 2024'!L111</f>
        <v>ej 2024</v>
      </c>
      <c r="K111" s="2">
        <f>'Rådata planering Skarvar 2024'!N111</f>
        <v>34</v>
      </c>
      <c r="L111" s="2" t="str">
        <f>'Rådata planering Skarvar 2024'!O111</f>
        <v>ej 2024</v>
      </c>
    </row>
    <row r="112" spans="1:12" x14ac:dyDescent="0.25">
      <c r="A112" s="2">
        <f>'Rådata planering Skarvar 2024'!A112</f>
        <v>451</v>
      </c>
      <c r="B112" s="2" t="str">
        <f>'Rådata planering Skarvar 2024'!B112</f>
        <v>SGS - HÄD</v>
      </c>
      <c r="C112" s="2" t="str">
        <f>'Rådata planering Skarvar 2024'!C112</f>
        <v>Dilatationsanordning - DA-SA60-600-BS</v>
      </c>
      <c r="D112" s="2" t="str">
        <f>'Rådata planering Skarvar 2024'!D112</f>
        <v>DA-SA60-600-BS</v>
      </c>
      <c r="E112" s="2" t="str">
        <f>'Rådata planering Skarvar 2024'!F112</f>
        <v>B4</v>
      </c>
      <c r="F112" s="2" t="str">
        <f>'Rådata planering Skarvar 2024'!G112</f>
        <v>54+ 355</v>
      </c>
      <c r="G112" s="2" t="str">
        <f>'Rådata planering Skarvar 2024'!H112</f>
        <v>54+ 373</v>
      </c>
      <c r="H112" s="2">
        <f>'Rådata planering Skarvar 2024'!I112</f>
        <v>1</v>
      </c>
      <c r="I112" s="3" t="str">
        <f>'Rådata planering Skarvar 2024'!J112</f>
        <v>-</v>
      </c>
      <c r="J112" s="2" t="str">
        <f>'Rådata planering Skarvar 2024'!L112</f>
        <v>ej 2024</v>
      </c>
      <c r="K112" s="2">
        <f>'Rådata planering Skarvar 2024'!N112</f>
        <v>34</v>
      </c>
      <c r="L112" s="2" t="str">
        <f>'Rådata planering Skarvar 2024'!O112</f>
        <v>ej 2024</v>
      </c>
    </row>
    <row r="113" spans="1:12" x14ac:dyDescent="0.25">
      <c r="A113" s="2">
        <f>'Rådata planering Skarvar 2024'!A113</f>
        <v>490</v>
      </c>
      <c r="B113" s="2" t="str">
        <f>'Rådata planering Skarvar 2024'!B113</f>
        <v>KÖR</v>
      </c>
      <c r="C113" s="2" t="str">
        <f>'Rådata planering Skarvar 2024'!C113</f>
        <v>Dilatationsanordning - DA-UIC60-200-T</v>
      </c>
      <c r="D113" s="2" t="str">
        <f>'Rådata planering Skarvar 2024'!D113</f>
        <v>DA-UIC60-200-T</v>
      </c>
      <c r="E113" s="2" t="str">
        <f>'Rådata planering Skarvar 2024'!F113</f>
        <v>B4</v>
      </c>
      <c r="F113" s="2" t="str">
        <f>'Rådata planering Skarvar 2024'!G113</f>
        <v>129+ 795</v>
      </c>
      <c r="G113" s="2" t="str">
        <f>'Rådata planering Skarvar 2024'!H113</f>
        <v>129+ 802</v>
      </c>
      <c r="H113" s="2">
        <f>'Rådata planering Skarvar 2024'!I113</f>
        <v>1</v>
      </c>
      <c r="I113" s="3">
        <f>'Rådata planering Skarvar 2024'!J113</f>
        <v>45323</v>
      </c>
      <c r="J113" s="2" t="str">
        <f>'Rådata planering Skarvar 2024'!L113</f>
        <v>ej 2024</v>
      </c>
      <c r="K113" s="2">
        <f>'Rådata planering Skarvar 2024'!N113</f>
        <v>10</v>
      </c>
      <c r="L113" s="2" t="str">
        <f>'Rådata planering Skarvar 2024'!O113</f>
        <v>ej 2024</v>
      </c>
    </row>
    <row r="114" spans="1:12" x14ac:dyDescent="0.25">
      <c r="A114" s="2">
        <f>'Rådata planering Skarvar 2024'!A114</f>
        <v>490</v>
      </c>
      <c r="B114" s="2" t="str">
        <f>'Rådata planering Skarvar 2024'!B114</f>
        <v>KÖR</v>
      </c>
      <c r="C114" s="2" t="str">
        <f>'Rådata planering Skarvar 2024'!C114</f>
        <v>Skarv öppningsbar bro - Bladskarv</v>
      </c>
      <c r="D114" s="2" t="str">
        <f>'Rådata planering Skarvar 2024'!D114</f>
        <v>Bladskarv</v>
      </c>
      <c r="E114" s="2" t="str">
        <f>'Rådata planering Skarvar 2024'!F114</f>
        <v>B4</v>
      </c>
      <c r="F114" s="2" t="str">
        <f>'Rådata planering Skarvar 2024'!G114</f>
        <v>129+ 820</v>
      </c>
      <c r="G114" s="2" t="str">
        <f>'Rådata planering Skarvar 2024'!H114</f>
        <v>129+ 820</v>
      </c>
      <c r="H114" s="2">
        <f>'Rådata planering Skarvar 2024'!I114</f>
        <v>2</v>
      </c>
      <c r="I114" s="3">
        <f>'Rådata planering Skarvar 2024'!J114</f>
        <v>45323</v>
      </c>
      <c r="J114" s="2" t="str">
        <f>'Rådata planering Skarvar 2024'!L114</f>
        <v>-</v>
      </c>
      <c r="K114" s="2">
        <f>'Rådata planering Skarvar 2024'!N114</f>
        <v>10</v>
      </c>
      <c r="L114" s="2">
        <f>'Rådata planering Skarvar 2024'!O114</f>
        <v>34</v>
      </c>
    </row>
    <row r="115" spans="1:12" x14ac:dyDescent="0.25">
      <c r="A115" s="2">
        <f>'Rådata planering Skarvar 2024'!A115</f>
        <v>490</v>
      </c>
      <c r="B115" s="2" t="str">
        <f>'Rådata planering Skarvar 2024'!B115</f>
        <v>KÖR</v>
      </c>
      <c r="C115" s="2" t="str">
        <f>'Rådata planering Skarvar 2024'!C115</f>
        <v>Skarv öppningsbar bro - Bladskarv</v>
      </c>
      <c r="D115" s="2" t="str">
        <f>'Rådata planering Skarvar 2024'!D115</f>
        <v>Bladskarv</v>
      </c>
      <c r="E115" s="2" t="str">
        <f>'Rådata planering Skarvar 2024'!F115</f>
        <v>B4</v>
      </c>
      <c r="F115" s="2" t="str">
        <f>'Rådata planering Skarvar 2024'!G115</f>
        <v>129+ 820</v>
      </c>
      <c r="G115" s="2" t="str">
        <f>'Rådata planering Skarvar 2024'!H115</f>
        <v>129+ 820</v>
      </c>
      <c r="H115" s="2">
        <f>'Rådata planering Skarvar 2024'!I115</f>
        <v>2</v>
      </c>
      <c r="I115" s="3">
        <f>'Rådata planering Skarvar 2024'!J115</f>
        <v>45323</v>
      </c>
      <c r="J115" s="2" t="str">
        <f>'Rådata planering Skarvar 2024'!L115</f>
        <v>-</v>
      </c>
      <c r="K115" s="2">
        <f>'Rådata planering Skarvar 2024'!N115</f>
        <v>10</v>
      </c>
      <c r="L115" s="2">
        <f>'Rådata planering Skarvar 2024'!O115</f>
        <v>34</v>
      </c>
    </row>
    <row r="116" spans="1:12" x14ac:dyDescent="0.25">
      <c r="A116" s="2">
        <f>'Rådata planering Skarvar 2024'!A116</f>
        <v>490</v>
      </c>
      <c r="B116" s="2" t="str">
        <f>'Rådata planering Skarvar 2024'!B116</f>
        <v>KÖR</v>
      </c>
      <c r="C116" s="2" t="str">
        <f>'Rådata planering Skarvar 2024'!C116</f>
        <v>Skarv öppningsbar bro - Bladskarv</v>
      </c>
      <c r="D116" s="2" t="str">
        <f>'Rådata planering Skarvar 2024'!D116</f>
        <v>Bladskarv</v>
      </c>
      <c r="E116" s="2" t="str">
        <f>'Rådata planering Skarvar 2024'!F116</f>
        <v>B4</v>
      </c>
      <c r="F116" s="2" t="str">
        <f>'Rådata planering Skarvar 2024'!G116</f>
        <v>129+ 860</v>
      </c>
      <c r="G116" s="2" t="str">
        <f>'Rådata planering Skarvar 2024'!H116</f>
        <v>129+ 860</v>
      </c>
      <c r="H116" s="2">
        <f>'Rådata planering Skarvar 2024'!I116</f>
        <v>2</v>
      </c>
      <c r="I116" s="3">
        <f>'Rådata planering Skarvar 2024'!J116</f>
        <v>45323</v>
      </c>
      <c r="J116" s="2" t="str">
        <f>'Rådata planering Skarvar 2024'!L116</f>
        <v>-</v>
      </c>
      <c r="K116" s="2">
        <f>'Rådata planering Skarvar 2024'!N116</f>
        <v>10</v>
      </c>
      <c r="L116" s="2">
        <f>'Rådata planering Skarvar 2024'!O116</f>
        <v>34</v>
      </c>
    </row>
    <row r="117" spans="1:12" x14ac:dyDescent="0.25">
      <c r="A117" s="2">
        <f>'Rådata planering Skarvar 2024'!A117</f>
        <v>490</v>
      </c>
      <c r="B117" s="2" t="str">
        <f>'Rådata planering Skarvar 2024'!B117</f>
        <v>KÖR</v>
      </c>
      <c r="C117" s="2" t="str">
        <f>'Rådata planering Skarvar 2024'!C117</f>
        <v>Skarv öppningsbar bro - Bladskarv</v>
      </c>
      <c r="D117" s="2" t="str">
        <f>'Rådata planering Skarvar 2024'!D117</f>
        <v>Bladskarv</v>
      </c>
      <c r="E117" s="2" t="str">
        <f>'Rådata planering Skarvar 2024'!F117</f>
        <v>B4</v>
      </c>
      <c r="F117" s="2" t="str">
        <f>'Rådata planering Skarvar 2024'!G117</f>
        <v>129+ 860</v>
      </c>
      <c r="G117" s="2" t="str">
        <f>'Rådata planering Skarvar 2024'!H117</f>
        <v>129+ 860</v>
      </c>
      <c r="H117" s="2">
        <f>'Rådata planering Skarvar 2024'!I117</f>
        <v>2</v>
      </c>
      <c r="I117" s="3">
        <f>'Rådata planering Skarvar 2024'!J117</f>
        <v>45323</v>
      </c>
      <c r="J117" s="2" t="str">
        <f>'Rådata planering Skarvar 2024'!L117</f>
        <v>-</v>
      </c>
      <c r="K117" s="2">
        <f>'Rådata planering Skarvar 2024'!N117</f>
        <v>10</v>
      </c>
      <c r="L117" s="2">
        <f>'Rådata planering Skarvar 2024'!O117</f>
        <v>34</v>
      </c>
    </row>
    <row r="118" spans="1:12" x14ac:dyDescent="0.25">
      <c r="A118" s="2">
        <f>'Rådata planering Skarvar 2024'!A118</f>
        <v>490</v>
      </c>
      <c r="B118" s="2" t="str">
        <f>'Rådata planering Skarvar 2024'!B118</f>
        <v>KÖR</v>
      </c>
      <c r="C118" s="2" t="str">
        <f>'Rådata planering Skarvar 2024'!C118</f>
        <v>Dilatationsanordning - DA-UIC60-200-T</v>
      </c>
      <c r="D118" s="2" t="str">
        <f>'Rådata planering Skarvar 2024'!D118</f>
        <v>DA-UIC60-200-T</v>
      </c>
      <c r="E118" s="2" t="str">
        <f>'Rådata planering Skarvar 2024'!F118</f>
        <v>B4</v>
      </c>
      <c r="F118" s="2" t="str">
        <f>'Rådata planering Skarvar 2024'!G118</f>
        <v>129+ 888</v>
      </c>
      <c r="G118" s="2" t="str">
        <f>'Rådata planering Skarvar 2024'!H118</f>
        <v>129+ 895</v>
      </c>
      <c r="H118" s="2">
        <f>'Rådata planering Skarvar 2024'!I118</f>
        <v>1</v>
      </c>
      <c r="I118" s="3">
        <f>'Rådata planering Skarvar 2024'!J118</f>
        <v>45323</v>
      </c>
      <c r="J118" s="2" t="str">
        <f>'Rådata planering Skarvar 2024'!L118</f>
        <v>ej 2024</v>
      </c>
      <c r="K118" s="2">
        <f>'Rådata planering Skarvar 2024'!N118</f>
        <v>10</v>
      </c>
      <c r="L118" s="2" t="str">
        <f>'Rådata planering Skarvar 2024'!O118</f>
        <v>ej 2024</v>
      </c>
    </row>
    <row r="119" spans="1:12" x14ac:dyDescent="0.25">
      <c r="A119" s="2">
        <f>'Rådata planering Skarvar 2024'!A119</f>
        <v>493</v>
      </c>
      <c r="B119" s="2" t="str">
        <f>'Rådata planering Skarvar 2024'!B119</f>
        <v>KSU</v>
      </c>
      <c r="C119" s="2" t="str">
        <f>'Rådata planering Skarvar 2024'!C119</f>
        <v>Dilatationsanordning - DA-SJ50-200-T</v>
      </c>
      <c r="D119" s="2" t="str">
        <f>'Rådata planering Skarvar 2024'!D119</f>
        <v>DA-SJ50-200-T</v>
      </c>
      <c r="E119" s="2" t="str">
        <f>'Rådata planering Skarvar 2024'!F119</f>
        <v>B3</v>
      </c>
      <c r="F119" s="2" t="str">
        <f>'Rådata planering Skarvar 2024'!G119</f>
        <v>203+ 315</v>
      </c>
      <c r="G119" s="2" t="str">
        <f>'Rådata planering Skarvar 2024'!H119</f>
        <v>203+ 322</v>
      </c>
      <c r="H119" s="2">
        <f>'Rådata planering Skarvar 2024'!I119</f>
        <v>1</v>
      </c>
      <c r="I119" s="3">
        <f>'Rådata planering Skarvar 2024'!J119</f>
        <v>45323</v>
      </c>
      <c r="J119" s="2" t="str">
        <f>'Rådata planering Skarvar 2024'!L119</f>
        <v>ej 2024</v>
      </c>
      <c r="K119" s="2">
        <f>'Rådata planering Skarvar 2024'!N119</f>
        <v>10</v>
      </c>
      <c r="L119" s="2" t="str">
        <f>'Rådata planering Skarvar 2024'!O119</f>
        <v>ej 2024</v>
      </c>
    </row>
    <row r="120" spans="1:12" x14ac:dyDescent="0.25">
      <c r="A120" s="2">
        <f>'Rådata planering Skarvar 2024'!A120</f>
        <v>493</v>
      </c>
      <c r="B120" s="2" t="str">
        <f>'Rådata planering Skarvar 2024'!B120</f>
        <v>KSU</v>
      </c>
      <c r="C120" s="2" t="str">
        <f>'Rådata planering Skarvar 2024'!C120</f>
        <v>Skarv öppningsbar bro - Bladskarv</v>
      </c>
      <c r="D120" s="2" t="str">
        <f>'Rådata planering Skarvar 2024'!D120</f>
        <v>Bladskarv</v>
      </c>
      <c r="E120" s="2" t="str">
        <f>'Rådata planering Skarvar 2024'!F120</f>
        <v>B3</v>
      </c>
      <c r="F120" s="2" t="str">
        <f>'Rådata planering Skarvar 2024'!G120</f>
        <v>203+ 402</v>
      </c>
      <c r="G120" s="2" t="str">
        <f>'Rådata planering Skarvar 2024'!H120</f>
        <v>203+ 402</v>
      </c>
      <c r="H120" s="2">
        <f>'Rådata planering Skarvar 2024'!I120</f>
        <v>2</v>
      </c>
      <c r="I120" s="3">
        <f>'Rådata planering Skarvar 2024'!J120</f>
        <v>45323</v>
      </c>
      <c r="J120" s="2" t="str">
        <f>'Rådata planering Skarvar 2024'!L120</f>
        <v>-</v>
      </c>
      <c r="K120" s="2">
        <f>'Rådata planering Skarvar 2024'!N120</f>
        <v>10</v>
      </c>
      <c r="L120" s="2">
        <f>'Rådata planering Skarvar 2024'!O120</f>
        <v>34</v>
      </c>
    </row>
    <row r="121" spans="1:12" x14ac:dyDescent="0.25">
      <c r="A121" s="2">
        <f>'Rådata planering Skarvar 2024'!A121</f>
        <v>493</v>
      </c>
      <c r="B121" s="2" t="str">
        <f>'Rådata planering Skarvar 2024'!B121</f>
        <v>KSU</v>
      </c>
      <c r="C121" s="2" t="str">
        <f>'Rådata planering Skarvar 2024'!C121</f>
        <v>Skarv öppningsbar bro - Bladskarv</v>
      </c>
      <c r="D121" s="2" t="str">
        <f>'Rådata planering Skarvar 2024'!D121</f>
        <v>Bladskarv</v>
      </c>
      <c r="E121" s="2" t="str">
        <f>'Rådata planering Skarvar 2024'!F121</f>
        <v>B3</v>
      </c>
      <c r="F121" s="2" t="str">
        <f>'Rådata planering Skarvar 2024'!G121</f>
        <v>203+ 402</v>
      </c>
      <c r="G121" s="2" t="str">
        <f>'Rådata planering Skarvar 2024'!H121</f>
        <v>203+ 402</v>
      </c>
      <c r="H121" s="2">
        <f>'Rådata planering Skarvar 2024'!I121</f>
        <v>2</v>
      </c>
      <c r="I121" s="3">
        <f>'Rådata planering Skarvar 2024'!J121</f>
        <v>45323</v>
      </c>
      <c r="J121" s="2" t="str">
        <f>'Rådata planering Skarvar 2024'!L121</f>
        <v>-</v>
      </c>
      <c r="K121" s="2">
        <f>'Rådata planering Skarvar 2024'!N121</f>
        <v>10</v>
      </c>
      <c r="L121" s="2">
        <f>'Rådata planering Skarvar 2024'!O121</f>
        <v>34</v>
      </c>
    </row>
    <row r="122" spans="1:12" x14ac:dyDescent="0.25">
      <c r="A122" s="2">
        <f>'Rådata planering Skarvar 2024'!A122</f>
        <v>493</v>
      </c>
      <c r="B122" s="2" t="str">
        <f>'Rådata planering Skarvar 2024'!B122</f>
        <v>KSU</v>
      </c>
      <c r="C122" s="2" t="str">
        <f>'Rådata planering Skarvar 2024'!C122</f>
        <v>Skarv öppningsbar bro - Bladskarv</v>
      </c>
      <c r="D122" s="2" t="str">
        <f>'Rådata planering Skarvar 2024'!D122</f>
        <v>Bladskarv</v>
      </c>
      <c r="E122" s="2" t="str">
        <f>'Rådata planering Skarvar 2024'!F122</f>
        <v>B3</v>
      </c>
      <c r="F122" s="2" t="str">
        <f>'Rådata planering Skarvar 2024'!G122</f>
        <v>203+ 467</v>
      </c>
      <c r="G122" s="2" t="str">
        <f>'Rådata planering Skarvar 2024'!H122</f>
        <v>203+ 467</v>
      </c>
      <c r="H122" s="2">
        <f>'Rådata planering Skarvar 2024'!I122</f>
        <v>2</v>
      </c>
      <c r="I122" s="3">
        <f>'Rådata planering Skarvar 2024'!J122</f>
        <v>45323</v>
      </c>
      <c r="J122" s="2" t="str">
        <f>'Rådata planering Skarvar 2024'!L122</f>
        <v>-</v>
      </c>
      <c r="K122" s="2">
        <f>'Rådata planering Skarvar 2024'!N122</f>
        <v>10</v>
      </c>
      <c r="L122" s="2">
        <f>'Rådata planering Skarvar 2024'!O122</f>
        <v>34</v>
      </c>
    </row>
    <row r="123" spans="1:12" x14ac:dyDescent="0.25">
      <c r="A123" s="2">
        <f>'Rådata planering Skarvar 2024'!A123</f>
        <v>493</v>
      </c>
      <c r="B123" s="2" t="str">
        <f>'Rådata planering Skarvar 2024'!B123</f>
        <v>KSU</v>
      </c>
      <c r="C123" s="2" t="str">
        <f>'Rådata planering Skarvar 2024'!C123</f>
        <v>Skarv öppningsbar bro - Bladskarv</v>
      </c>
      <c r="D123" s="2" t="str">
        <f>'Rådata planering Skarvar 2024'!D123</f>
        <v>Bladskarv</v>
      </c>
      <c r="E123" s="2" t="str">
        <f>'Rådata planering Skarvar 2024'!F123</f>
        <v>B3</v>
      </c>
      <c r="F123" s="2" t="str">
        <f>'Rådata planering Skarvar 2024'!G123</f>
        <v>203+ 467</v>
      </c>
      <c r="G123" s="2" t="str">
        <f>'Rådata planering Skarvar 2024'!H123</f>
        <v>203+ 467</v>
      </c>
      <c r="H123" s="2">
        <f>'Rådata planering Skarvar 2024'!I123</f>
        <v>2</v>
      </c>
      <c r="I123" s="3">
        <f>'Rådata planering Skarvar 2024'!J123</f>
        <v>45323</v>
      </c>
      <c r="J123" s="2" t="str">
        <f>'Rådata planering Skarvar 2024'!L123</f>
        <v>-</v>
      </c>
      <c r="K123" s="2">
        <f>'Rådata planering Skarvar 2024'!N123</f>
        <v>10</v>
      </c>
      <c r="L123" s="2">
        <f>'Rådata planering Skarvar 2024'!O123</f>
        <v>34</v>
      </c>
    </row>
    <row r="124" spans="1:12" x14ac:dyDescent="0.25">
      <c r="A124" s="2">
        <f>'Rådata planering Skarvar 2024'!A124</f>
        <v>493</v>
      </c>
      <c r="B124" s="2" t="str">
        <f>'Rådata planering Skarvar 2024'!B124</f>
        <v>KSU</v>
      </c>
      <c r="C124" s="2" t="str">
        <f>'Rådata planering Skarvar 2024'!C124</f>
        <v>Dilatationsanordning - DA-SJ50-200-T</v>
      </c>
      <c r="D124" s="2" t="str">
        <f>'Rådata planering Skarvar 2024'!D124</f>
        <v>DA-SJ50-200-T</v>
      </c>
      <c r="E124" s="2" t="str">
        <f>'Rådata planering Skarvar 2024'!F124</f>
        <v>B3</v>
      </c>
      <c r="F124" s="2" t="str">
        <f>'Rådata planering Skarvar 2024'!G124</f>
        <v>203+ 502</v>
      </c>
      <c r="G124" s="2" t="str">
        <f>'Rådata planering Skarvar 2024'!H124</f>
        <v>203+ 509</v>
      </c>
      <c r="H124" s="2">
        <f>'Rådata planering Skarvar 2024'!I124</f>
        <v>1</v>
      </c>
      <c r="I124" s="3">
        <f>'Rådata planering Skarvar 2024'!J124</f>
        <v>45323</v>
      </c>
      <c r="J124" s="2" t="str">
        <f>'Rådata planering Skarvar 2024'!L124</f>
        <v>ej 2024</v>
      </c>
      <c r="K124" s="2">
        <f>'Rådata planering Skarvar 2024'!N124</f>
        <v>10</v>
      </c>
      <c r="L124" s="2" t="str">
        <f>'Rådata planering Skarvar 2024'!O124</f>
        <v>ej 2024</v>
      </c>
    </row>
    <row r="125" spans="1:12" x14ac:dyDescent="0.25">
      <c r="A125" s="2">
        <f>'Rådata planering Skarvar 2024'!A125</f>
        <v>505</v>
      </c>
      <c r="B125" s="2" t="str">
        <f>'Rådata planering Skarvar 2024'!B125</f>
        <v>NH</v>
      </c>
      <c r="C125" s="2" t="str">
        <f>'Rådata planering Skarvar 2024'!C125</f>
        <v>Dilatationsanordning - DA-UIC60-200-T</v>
      </c>
      <c r="D125" s="2" t="str">
        <f>'Rådata planering Skarvar 2024'!D125</f>
        <v>DA-UIC60-200-T</v>
      </c>
      <c r="E125" s="2" t="str">
        <f>'Rådata planering Skarvar 2024'!F125</f>
        <v>B4</v>
      </c>
      <c r="F125" s="2" t="str">
        <f>'Rådata planering Skarvar 2024'!G125</f>
        <v>204+ 739</v>
      </c>
      <c r="G125" s="2" t="str">
        <f>'Rådata planering Skarvar 2024'!H125</f>
        <v>204+ 746</v>
      </c>
      <c r="H125" s="2">
        <f>'Rådata planering Skarvar 2024'!I125</f>
        <v>1</v>
      </c>
      <c r="I125" s="3">
        <f>'Rådata planering Skarvar 2024'!J125</f>
        <v>45322</v>
      </c>
      <c r="J125" s="2" t="str">
        <f>'Rådata planering Skarvar 2024'!L125</f>
        <v>ej 2024</v>
      </c>
      <c r="K125" s="2">
        <f>'Rådata planering Skarvar 2024'!N125</f>
        <v>10</v>
      </c>
      <c r="L125" s="2" t="str">
        <f>'Rådata planering Skarvar 2024'!O125</f>
        <v>ej 2024</v>
      </c>
    </row>
    <row r="126" spans="1:12" x14ac:dyDescent="0.25">
      <c r="A126" s="2">
        <f>'Rådata planering Skarvar 2024'!A126</f>
        <v>505</v>
      </c>
      <c r="B126" s="2" t="str">
        <f>'Rådata planering Skarvar 2024'!B126</f>
        <v>NH</v>
      </c>
      <c r="C126" s="2" t="str">
        <f>'Rådata planering Skarvar 2024'!C126</f>
        <v>Dilatationsanordning - DA-UIC60-200-T</v>
      </c>
      <c r="D126" s="2" t="str">
        <f>'Rådata planering Skarvar 2024'!D126</f>
        <v>DA-UIC60-200-T</v>
      </c>
      <c r="E126" s="2" t="str">
        <f>'Rådata planering Skarvar 2024'!F126</f>
        <v>B4</v>
      </c>
      <c r="F126" s="2" t="str">
        <f>'Rådata planering Skarvar 2024'!G126</f>
        <v>204+ 739</v>
      </c>
      <c r="G126" s="2" t="str">
        <f>'Rådata planering Skarvar 2024'!H126</f>
        <v>204+ 746</v>
      </c>
      <c r="H126" s="2">
        <f>'Rådata planering Skarvar 2024'!I126</f>
        <v>1</v>
      </c>
      <c r="I126" s="3">
        <f>'Rådata planering Skarvar 2024'!J126</f>
        <v>45322</v>
      </c>
      <c r="J126" s="2" t="str">
        <f>'Rådata planering Skarvar 2024'!L126</f>
        <v>ej 2024</v>
      </c>
      <c r="K126" s="2">
        <f>'Rådata planering Skarvar 2024'!N126</f>
        <v>10</v>
      </c>
      <c r="L126" s="2" t="str">
        <f>'Rådata planering Skarvar 2024'!O126</f>
        <v>ej 2024</v>
      </c>
    </row>
    <row r="127" spans="1:12" x14ac:dyDescent="0.25">
      <c r="A127" s="2">
        <f>'Rådata planering Skarvar 2024'!A127</f>
        <v>505</v>
      </c>
      <c r="B127" s="2" t="str">
        <f>'Rådata planering Skarvar 2024'!B127</f>
        <v>NH</v>
      </c>
      <c r="C127" s="2" t="str">
        <f>'Rådata planering Skarvar 2024'!C127</f>
        <v>Skarv öppningsbar bro - Bladskarv</v>
      </c>
      <c r="D127" s="2" t="str">
        <f>'Rådata planering Skarvar 2024'!D127</f>
        <v>Bladskarv</v>
      </c>
      <c r="E127" s="2" t="str">
        <f>'Rådata planering Skarvar 2024'!F127</f>
        <v>B4</v>
      </c>
      <c r="F127" s="2" t="str">
        <f>'Rådata planering Skarvar 2024'!G127</f>
        <v>204+ 751</v>
      </c>
      <c r="G127" s="2" t="str">
        <f>'Rådata planering Skarvar 2024'!H127</f>
        <v>204+ 751</v>
      </c>
      <c r="H127" s="2">
        <f>'Rådata planering Skarvar 2024'!I127</f>
        <v>2</v>
      </c>
      <c r="I127" s="3">
        <f>'Rådata planering Skarvar 2024'!J127</f>
        <v>45322</v>
      </c>
      <c r="J127" s="2" t="str">
        <f>'Rådata planering Skarvar 2024'!L127</f>
        <v>-</v>
      </c>
      <c r="K127" s="2">
        <f>'Rådata planering Skarvar 2024'!N127</f>
        <v>10</v>
      </c>
      <c r="L127" s="2">
        <f>'Rådata planering Skarvar 2024'!O127</f>
        <v>34</v>
      </c>
    </row>
    <row r="128" spans="1:12" x14ac:dyDescent="0.25">
      <c r="A128" s="2">
        <f>'Rådata planering Skarvar 2024'!A128</f>
        <v>505</v>
      </c>
      <c r="B128" s="2" t="str">
        <f>'Rådata planering Skarvar 2024'!B128</f>
        <v>NH</v>
      </c>
      <c r="C128" s="2" t="str">
        <f>'Rådata planering Skarvar 2024'!C128</f>
        <v>Skarv öppningsbar bro - Bladskarv</v>
      </c>
      <c r="D128" s="2" t="str">
        <f>'Rådata planering Skarvar 2024'!D128</f>
        <v>Bladskarv</v>
      </c>
      <c r="E128" s="2" t="str">
        <f>'Rådata planering Skarvar 2024'!F128</f>
        <v>B4</v>
      </c>
      <c r="F128" s="2" t="str">
        <f>'Rådata planering Skarvar 2024'!G128</f>
        <v>204+ 751</v>
      </c>
      <c r="G128" s="2" t="str">
        <f>'Rådata planering Skarvar 2024'!H128</f>
        <v>204+ 751</v>
      </c>
      <c r="H128" s="2">
        <f>'Rådata planering Skarvar 2024'!I128</f>
        <v>2</v>
      </c>
      <c r="I128" s="3">
        <f>'Rådata planering Skarvar 2024'!J128</f>
        <v>45322</v>
      </c>
      <c r="J128" s="2" t="str">
        <f>'Rådata planering Skarvar 2024'!L128</f>
        <v>-</v>
      </c>
      <c r="K128" s="2">
        <f>'Rådata planering Skarvar 2024'!N128</f>
        <v>10</v>
      </c>
      <c r="L128" s="2">
        <f>'Rådata planering Skarvar 2024'!O128</f>
        <v>34</v>
      </c>
    </row>
    <row r="129" spans="1:12" x14ac:dyDescent="0.25">
      <c r="A129" s="2">
        <f>'Rådata planering Skarvar 2024'!A129</f>
        <v>505</v>
      </c>
      <c r="B129" s="2" t="str">
        <f>'Rådata planering Skarvar 2024'!B129</f>
        <v>NH</v>
      </c>
      <c r="C129" s="2" t="str">
        <f>'Rådata planering Skarvar 2024'!C129</f>
        <v>Skarv öppningsbar bro - Bladskarv</v>
      </c>
      <c r="D129" s="2" t="str">
        <f>'Rådata planering Skarvar 2024'!D129</f>
        <v>Bladskarv</v>
      </c>
      <c r="E129" s="2" t="str">
        <f>'Rådata planering Skarvar 2024'!F129</f>
        <v>B4</v>
      </c>
      <c r="F129" s="2" t="str">
        <f>'Rådata planering Skarvar 2024'!G129</f>
        <v>204+ 751</v>
      </c>
      <c r="G129" s="2" t="str">
        <f>'Rådata planering Skarvar 2024'!H129</f>
        <v>204+ 751</v>
      </c>
      <c r="H129" s="2">
        <f>'Rådata planering Skarvar 2024'!I129</f>
        <v>2</v>
      </c>
      <c r="I129" s="3">
        <f>'Rådata planering Skarvar 2024'!J129</f>
        <v>45322</v>
      </c>
      <c r="J129" s="2" t="str">
        <f>'Rådata planering Skarvar 2024'!L129</f>
        <v>-</v>
      </c>
      <c r="K129" s="2">
        <f>'Rådata planering Skarvar 2024'!N129</f>
        <v>10</v>
      </c>
      <c r="L129" s="2">
        <f>'Rådata planering Skarvar 2024'!O129</f>
        <v>34</v>
      </c>
    </row>
    <row r="130" spans="1:12" x14ac:dyDescent="0.25">
      <c r="A130" s="2">
        <f>'Rådata planering Skarvar 2024'!A130</f>
        <v>505</v>
      </c>
      <c r="B130" s="2" t="str">
        <f>'Rådata planering Skarvar 2024'!B130</f>
        <v>NH</v>
      </c>
      <c r="C130" s="2" t="str">
        <f>'Rådata planering Skarvar 2024'!C130</f>
        <v>Skarv öppningsbar bro - Bladskarv</v>
      </c>
      <c r="D130" s="2" t="str">
        <f>'Rådata planering Skarvar 2024'!D130</f>
        <v>Bladskarv</v>
      </c>
      <c r="E130" s="2" t="str">
        <f>'Rådata planering Skarvar 2024'!F130</f>
        <v>B4</v>
      </c>
      <c r="F130" s="2" t="str">
        <f>'Rådata planering Skarvar 2024'!G130</f>
        <v>204+ 751</v>
      </c>
      <c r="G130" s="2" t="str">
        <f>'Rådata planering Skarvar 2024'!H130</f>
        <v>204+ 751</v>
      </c>
      <c r="H130" s="2">
        <f>'Rådata planering Skarvar 2024'!I130</f>
        <v>2</v>
      </c>
      <c r="I130" s="3">
        <f>'Rådata planering Skarvar 2024'!J130</f>
        <v>45322</v>
      </c>
      <c r="J130" s="2" t="str">
        <f>'Rådata planering Skarvar 2024'!L130</f>
        <v>-</v>
      </c>
      <c r="K130" s="2">
        <f>'Rådata planering Skarvar 2024'!N130</f>
        <v>10</v>
      </c>
      <c r="L130" s="2">
        <f>'Rådata planering Skarvar 2024'!O130</f>
        <v>34</v>
      </c>
    </row>
    <row r="131" spans="1:12" x14ac:dyDescent="0.25">
      <c r="A131" s="2">
        <f>'Rådata planering Skarvar 2024'!A131</f>
        <v>505</v>
      </c>
      <c r="B131" s="2" t="str">
        <f>'Rådata planering Skarvar 2024'!B131</f>
        <v>NH</v>
      </c>
      <c r="C131" s="2" t="str">
        <f>'Rådata planering Skarvar 2024'!C131</f>
        <v>Skarv öppningsbar bro - Bladskarv</v>
      </c>
      <c r="D131" s="2" t="str">
        <f>'Rådata planering Skarvar 2024'!D131</f>
        <v>Bladskarv</v>
      </c>
      <c r="E131" s="2" t="str">
        <f>'Rådata planering Skarvar 2024'!F131</f>
        <v>B4</v>
      </c>
      <c r="F131" s="2" t="str">
        <f>'Rådata planering Skarvar 2024'!G131</f>
        <v>204+ 768</v>
      </c>
      <c r="G131" s="2" t="str">
        <f>'Rådata planering Skarvar 2024'!H131</f>
        <v>204+ 768</v>
      </c>
      <c r="H131" s="2">
        <f>'Rådata planering Skarvar 2024'!I131</f>
        <v>2</v>
      </c>
      <c r="I131" s="3">
        <f>'Rådata planering Skarvar 2024'!J131</f>
        <v>45322</v>
      </c>
      <c r="J131" s="2" t="str">
        <f>'Rådata planering Skarvar 2024'!L131</f>
        <v>-</v>
      </c>
      <c r="K131" s="2">
        <f>'Rådata planering Skarvar 2024'!N131</f>
        <v>10</v>
      </c>
      <c r="L131" s="2">
        <f>'Rådata planering Skarvar 2024'!O131</f>
        <v>34</v>
      </c>
    </row>
    <row r="132" spans="1:12" x14ac:dyDescent="0.25">
      <c r="A132" s="2">
        <f>'Rådata planering Skarvar 2024'!A132</f>
        <v>505</v>
      </c>
      <c r="B132" s="2" t="str">
        <f>'Rådata planering Skarvar 2024'!B132</f>
        <v>NH</v>
      </c>
      <c r="C132" s="2" t="str">
        <f>'Rådata planering Skarvar 2024'!C132</f>
        <v>Skarv öppningsbar bro - Bladskarv</v>
      </c>
      <c r="D132" s="2" t="str">
        <f>'Rådata planering Skarvar 2024'!D132</f>
        <v>Bladskarv</v>
      </c>
      <c r="E132" s="2" t="str">
        <f>'Rådata planering Skarvar 2024'!F132</f>
        <v>B4</v>
      </c>
      <c r="F132" s="2" t="str">
        <f>'Rådata planering Skarvar 2024'!G132</f>
        <v>204+ 768</v>
      </c>
      <c r="G132" s="2" t="str">
        <f>'Rådata planering Skarvar 2024'!H132</f>
        <v>204+ 768</v>
      </c>
      <c r="H132" s="2">
        <f>'Rådata planering Skarvar 2024'!I132</f>
        <v>2</v>
      </c>
      <c r="I132" s="3">
        <f>'Rådata planering Skarvar 2024'!J132</f>
        <v>45322</v>
      </c>
      <c r="J132" s="2" t="str">
        <f>'Rådata planering Skarvar 2024'!L132</f>
        <v>-</v>
      </c>
      <c r="K132" s="2">
        <f>'Rådata planering Skarvar 2024'!N132</f>
        <v>10</v>
      </c>
      <c r="L132" s="2">
        <f>'Rådata planering Skarvar 2024'!O132</f>
        <v>34</v>
      </c>
    </row>
    <row r="133" spans="1:12" x14ac:dyDescent="0.25">
      <c r="A133" s="2">
        <f>'Rådata planering Skarvar 2024'!A133</f>
        <v>505</v>
      </c>
      <c r="B133" s="2" t="str">
        <f>'Rådata planering Skarvar 2024'!B133</f>
        <v>NH</v>
      </c>
      <c r="C133" s="2" t="str">
        <f>'Rådata planering Skarvar 2024'!C133</f>
        <v>Skarv öppningsbar bro - Bladskarv</v>
      </c>
      <c r="D133" s="2" t="str">
        <f>'Rådata planering Skarvar 2024'!D133</f>
        <v>Bladskarv</v>
      </c>
      <c r="E133" s="2" t="str">
        <f>'Rådata planering Skarvar 2024'!F133</f>
        <v>B4</v>
      </c>
      <c r="F133" s="2" t="str">
        <f>'Rådata planering Skarvar 2024'!G133</f>
        <v>204+ 768</v>
      </c>
      <c r="G133" s="2" t="str">
        <f>'Rådata planering Skarvar 2024'!H133</f>
        <v>204+ 768</v>
      </c>
      <c r="H133" s="2">
        <f>'Rådata planering Skarvar 2024'!I133</f>
        <v>2</v>
      </c>
      <c r="I133" s="3">
        <f>'Rådata planering Skarvar 2024'!J133</f>
        <v>45322</v>
      </c>
      <c r="J133" s="2" t="str">
        <f>'Rådata planering Skarvar 2024'!L133</f>
        <v>-</v>
      </c>
      <c r="K133" s="2">
        <f>'Rådata planering Skarvar 2024'!N133</f>
        <v>10</v>
      </c>
      <c r="L133" s="2">
        <f>'Rådata planering Skarvar 2024'!O133</f>
        <v>34</v>
      </c>
    </row>
    <row r="134" spans="1:12" x14ac:dyDescent="0.25">
      <c r="A134" s="2">
        <f>'Rådata planering Skarvar 2024'!A134</f>
        <v>505</v>
      </c>
      <c r="B134" s="2" t="str">
        <f>'Rådata planering Skarvar 2024'!B134</f>
        <v>NH</v>
      </c>
      <c r="C134" s="2" t="str">
        <f>'Rådata planering Skarvar 2024'!C134</f>
        <v>Skarv öppningsbar bro - Bladskarv</v>
      </c>
      <c r="D134" s="2" t="str">
        <f>'Rådata planering Skarvar 2024'!D134</f>
        <v>Bladskarv</v>
      </c>
      <c r="E134" s="2" t="str">
        <f>'Rådata planering Skarvar 2024'!F134</f>
        <v>B4</v>
      </c>
      <c r="F134" s="2" t="str">
        <f>'Rådata planering Skarvar 2024'!G134</f>
        <v>204+ 768</v>
      </c>
      <c r="G134" s="2" t="str">
        <f>'Rådata planering Skarvar 2024'!H134</f>
        <v>204+ 768</v>
      </c>
      <c r="H134" s="2">
        <f>'Rådata planering Skarvar 2024'!I134</f>
        <v>2</v>
      </c>
      <c r="I134" s="3">
        <f>'Rådata planering Skarvar 2024'!J134</f>
        <v>45322</v>
      </c>
      <c r="J134" s="2" t="str">
        <f>'Rådata planering Skarvar 2024'!L134</f>
        <v>-</v>
      </c>
      <c r="K134" s="2">
        <f>'Rådata planering Skarvar 2024'!N134</f>
        <v>10</v>
      </c>
      <c r="L134" s="2">
        <f>'Rådata planering Skarvar 2024'!O134</f>
        <v>34</v>
      </c>
    </row>
    <row r="135" spans="1:12" x14ac:dyDescent="0.25">
      <c r="A135" s="2">
        <f>'Rådata planering Skarvar 2024'!A135</f>
        <v>505</v>
      </c>
      <c r="B135" s="2" t="str">
        <f>'Rådata planering Skarvar 2024'!B135</f>
        <v>NH</v>
      </c>
      <c r="C135" s="2" t="str">
        <f>'Rådata planering Skarvar 2024'!C135</f>
        <v>Dilatationsanordning - DA-UIC60-200-T</v>
      </c>
      <c r="D135" s="2" t="str">
        <f>'Rådata planering Skarvar 2024'!D135</f>
        <v>DA-UIC60-200-T</v>
      </c>
      <c r="E135" s="2" t="str">
        <f>'Rådata planering Skarvar 2024'!F135</f>
        <v>B4</v>
      </c>
      <c r="F135" s="2" t="str">
        <f>'Rådata planering Skarvar 2024'!G135</f>
        <v>204+ 770</v>
      </c>
      <c r="G135" s="2" t="str">
        <f>'Rådata planering Skarvar 2024'!H135</f>
        <v>204+ 777</v>
      </c>
      <c r="H135" s="2">
        <f>'Rådata planering Skarvar 2024'!I135</f>
        <v>1</v>
      </c>
      <c r="I135" s="3">
        <f>'Rådata planering Skarvar 2024'!J135</f>
        <v>45322</v>
      </c>
      <c r="J135" s="2" t="str">
        <f>'Rådata planering Skarvar 2024'!L135</f>
        <v>ej 2024</v>
      </c>
      <c r="K135" s="2">
        <f>'Rådata planering Skarvar 2024'!N135</f>
        <v>10</v>
      </c>
      <c r="L135" s="2" t="str">
        <f>'Rådata planering Skarvar 2024'!O135</f>
        <v>ej 2024</v>
      </c>
    </row>
    <row r="136" spans="1:12" x14ac:dyDescent="0.25">
      <c r="A136" s="2">
        <f>'Rådata planering Skarvar 2024'!A136</f>
        <v>505</v>
      </c>
      <c r="B136" s="2" t="str">
        <f>'Rådata planering Skarvar 2024'!B136</f>
        <v>NH</v>
      </c>
      <c r="C136" s="2" t="str">
        <f>'Rådata planering Skarvar 2024'!C136</f>
        <v>Dilatationsanordning - DA-UIC60-200-T</v>
      </c>
      <c r="D136" s="2" t="str">
        <f>'Rådata planering Skarvar 2024'!D136</f>
        <v>DA-UIC60-200-T</v>
      </c>
      <c r="E136" s="2" t="str">
        <f>'Rådata planering Skarvar 2024'!F136</f>
        <v>B4</v>
      </c>
      <c r="F136" s="2" t="str">
        <f>'Rådata planering Skarvar 2024'!G136</f>
        <v>204+ 770</v>
      </c>
      <c r="G136" s="2" t="str">
        <f>'Rådata planering Skarvar 2024'!H136</f>
        <v>204+ 777</v>
      </c>
      <c r="H136" s="2">
        <f>'Rådata planering Skarvar 2024'!I136</f>
        <v>1</v>
      </c>
      <c r="I136" s="3">
        <f>'Rådata planering Skarvar 2024'!J136</f>
        <v>45322</v>
      </c>
      <c r="J136" s="2" t="str">
        <f>'Rådata planering Skarvar 2024'!L136</f>
        <v>ej 2024</v>
      </c>
      <c r="K136" s="2">
        <f>'Rådata planering Skarvar 2024'!N136</f>
        <v>10</v>
      </c>
      <c r="L136" s="2" t="str">
        <f>'Rådata planering Skarvar 2024'!O136</f>
        <v>ej 2024</v>
      </c>
    </row>
    <row r="137" spans="1:12" x14ac:dyDescent="0.25">
      <c r="A137" s="2">
        <f>'Rådata planering Skarvar 2024'!A137</f>
        <v>512</v>
      </c>
      <c r="B137" s="2" t="str">
        <f>'Rådata planering Skarvar 2024'!B137</f>
        <v>T</v>
      </c>
      <c r="C137" s="2" t="str">
        <f>'Rådata planering Skarvar 2024'!C137</f>
        <v>Dilatationsanordning - DA-SA60-300-BS</v>
      </c>
      <c r="D137" s="2" t="str">
        <f>'Rådata planering Skarvar 2024'!D137</f>
        <v>DA-SA60-300-BS</v>
      </c>
      <c r="E137" s="2" t="str">
        <f>'Rådata planering Skarvar 2024'!F137</f>
        <v>B4</v>
      </c>
      <c r="F137" s="2" t="str">
        <f>'Rådata planering Skarvar 2024'!G137</f>
        <v>274+  87</v>
      </c>
      <c r="G137" s="2" t="str">
        <f>'Rådata planering Skarvar 2024'!H137</f>
        <v>274+ 104</v>
      </c>
      <c r="H137" s="2">
        <f>'Rådata planering Skarvar 2024'!I137</f>
        <v>1</v>
      </c>
      <c r="I137" s="3" t="str">
        <f>'Rådata planering Skarvar 2024'!J137</f>
        <v>-</v>
      </c>
      <c r="J137" s="2" t="str">
        <f>'Rådata planering Skarvar 2024'!L137</f>
        <v>ej 2024</v>
      </c>
      <c r="K137" s="2">
        <f>'Rådata planering Skarvar 2024'!N137</f>
        <v>48</v>
      </c>
      <c r="L137" s="2" t="str">
        <f>'Rådata planering Skarvar 2024'!O137</f>
        <v>ej 2024</v>
      </c>
    </row>
    <row r="138" spans="1:12" x14ac:dyDescent="0.25">
      <c r="A138" s="2">
        <f>'Rådata planering Skarvar 2024'!A138</f>
        <v>512</v>
      </c>
      <c r="B138" s="2" t="str">
        <f>'Rådata planering Skarvar 2024'!B138</f>
        <v>T</v>
      </c>
      <c r="C138" s="2" t="str">
        <f>'Rådata planering Skarvar 2024'!C138</f>
        <v>Dilatationsanordning - DA-SA60-300-BS</v>
      </c>
      <c r="D138" s="2" t="str">
        <f>'Rådata planering Skarvar 2024'!D138</f>
        <v>DA-SA60-300-BS</v>
      </c>
      <c r="E138" s="2" t="str">
        <f>'Rådata planering Skarvar 2024'!F138</f>
        <v>B4</v>
      </c>
      <c r="F138" s="2" t="str">
        <f>'Rådata planering Skarvar 2024'!G138</f>
        <v>274+  87</v>
      </c>
      <c r="G138" s="2" t="str">
        <f>'Rådata planering Skarvar 2024'!H138</f>
        <v>274+ 104</v>
      </c>
      <c r="H138" s="2">
        <f>'Rådata planering Skarvar 2024'!I138</f>
        <v>1</v>
      </c>
      <c r="I138" s="3" t="str">
        <f>'Rådata planering Skarvar 2024'!J138</f>
        <v>-</v>
      </c>
      <c r="J138" s="2" t="str">
        <f>'Rådata planering Skarvar 2024'!L138</f>
        <v>ej 2024</v>
      </c>
      <c r="K138" s="2">
        <f>'Rådata planering Skarvar 2024'!N138</f>
        <v>48</v>
      </c>
      <c r="L138" s="2" t="str">
        <f>'Rådata planering Skarvar 2024'!O138</f>
        <v>ej 2024</v>
      </c>
    </row>
    <row r="139" spans="1:12" x14ac:dyDescent="0.25">
      <c r="A139" s="2">
        <f>'Rådata planering Skarvar 2024'!A139</f>
        <v>512</v>
      </c>
      <c r="B139" s="2" t="str">
        <f>'Rådata planering Skarvar 2024'!B139</f>
        <v>T</v>
      </c>
      <c r="C139" s="2" t="str">
        <f>'Rådata planering Skarvar 2024'!C139</f>
        <v>Skarv öppningsbar bro - Bladskarv</v>
      </c>
      <c r="D139" s="2" t="str">
        <f>'Rådata planering Skarvar 2024'!D139</f>
        <v>Bladskarv</v>
      </c>
      <c r="E139" s="2" t="str">
        <f>'Rådata planering Skarvar 2024'!F139</f>
        <v>B4</v>
      </c>
      <c r="F139" s="2" t="str">
        <f>'Rådata planering Skarvar 2024'!G139</f>
        <v>274+ 104</v>
      </c>
      <c r="G139" s="2" t="str">
        <f>'Rådata planering Skarvar 2024'!H139</f>
        <v>274+ 104</v>
      </c>
      <c r="H139" s="2">
        <f>'Rådata planering Skarvar 2024'!I139</f>
        <v>2</v>
      </c>
      <c r="I139" s="3" t="str">
        <f>'Rådata planering Skarvar 2024'!J139</f>
        <v>-</v>
      </c>
      <c r="J139" s="2" t="str">
        <f>'Rådata planering Skarvar 2024'!L139</f>
        <v>-</v>
      </c>
      <c r="K139" s="2">
        <f>'Rådata planering Skarvar 2024'!N139</f>
        <v>23</v>
      </c>
      <c r="L139" s="2">
        <f>'Rådata planering Skarvar 2024'!O139</f>
        <v>48</v>
      </c>
    </row>
    <row r="140" spans="1:12" x14ac:dyDescent="0.25">
      <c r="A140" s="2">
        <f>'Rådata planering Skarvar 2024'!A140</f>
        <v>512</v>
      </c>
      <c r="B140" s="2" t="str">
        <f>'Rådata planering Skarvar 2024'!B140</f>
        <v>T</v>
      </c>
      <c r="C140" s="2" t="str">
        <f>'Rådata planering Skarvar 2024'!C140</f>
        <v>Skarv öppningsbar bro - Bladskarv</v>
      </c>
      <c r="D140" s="2" t="str">
        <f>'Rådata planering Skarvar 2024'!D140</f>
        <v>Bladskarv</v>
      </c>
      <c r="E140" s="2" t="str">
        <f>'Rådata planering Skarvar 2024'!F140</f>
        <v>B4</v>
      </c>
      <c r="F140" s="2" t="str">
        <f>'Rådata planering Skarvar 2024'!G140</f>
        <v>274+ 104</v>
      </c>
      <c r="G140" s="2" t="str">
        <f>'Rådata planering Skarvar 2024'!H140</f>
        <v>274+ 104</v>
      </c>
      <c r="H140" s="2">
        <f>'Rådata planering Skarvar 2024'!I140</f>
        <v>2</v>
      </c>
      <c r="I140" s="3" t="str">
        <f>'Rådata planering Skarvar 2024'!J140</f>
        <v>-</v>
      </c>
      <c r="J140" s="2" t="str">
        <f>'Rådata planering Skarvar 2024'!L140</f>
        <v>-</v>
      </c>
      <c r="K140" s="2">
        <f>'Rådata planering Skarvar 2024'!N140</f>
        <v>23</v>
      </c>
      <c r="L140" s="2">
        <f>'Rådata planering Skarvar 2024'!O140</f>
        <v>48</v>
      </c>
    </row>
    <row r="141" spans="1:12" x14ac:dyDescent="0.25">
      <c r="A141" s="2">
        <f>'Rådata planering Skarvar 2024'!A141</f>
        <v>512</v>
      </c>
      <c r="B141" s="2" t="str">
        <f>'Rådata planering Skarvar 2024'!B141</f>
        <v>T</v>
      </c>
      <c r="C141" s="2" t="str">
        <f>'Rådata planering Skarvar 2024'!C141</f>
        <v>Skarv öppningsbar bro - Bladskarv</v>
      </c>
      <c r="D141" s="2" t="str">
        <f>'Rådata planering Skarvar 2024'!D141</f>
        <v>Bladskarv</v>
      </c>
      <c r="E141" s="2" t="str">
        <f>'Rådata planering Skarvar 2024'!F141</f>
        <v>B4</v>
      </c>
      <c r="F141" s="2" t="str">
        <f>'Rådata planering Skarvar 2024'!G141</f>
        <v>274+ 104</v>
      </c>
      <c r="G141" s="2" t="str">
        <f>'Rådata planering Skarvar 2024'!H141</f>
        <v>274+ 104</v>
      </c>
      <c r="H141" s="2">
        <f>'Rådata planering Skarvar 2024'!I141</f>
        <v>2</v>
      </c>
      <c r="I141" s="3" t="str">
        <f>'Rådata planering Skarvar 2024'!J141</f>
        <v>-</v>
      </c>
      <c r="J141" s="2" t="str">
        <f>'Rådata planering Skarvar 2024'!L141</f>
        <v>-</v>
      </c>
      <c r="K141" s="2">
        <f>'Rådata planering Skarvar 2024'!N141</f>
        <v>23</v>
      </c>
      <c r="L141" s="2">
        <f>'Rådata planering Skarvar 2024'!O141</f>
        <v>48</v>
      </c>
    </row>
    <row r="142" spans="1:12" x14ac:dyDescent="0.25">
      <c r="A142" s="2">
        <f>'Rådata planering Skarvar 2024'!A142</f>
        <v>512</v>
      </c>
      <c r="B142" s="2" t="str">
        <f>'Rådata planering Skarvar 2024'!B142</f>
        <v>T</v>
      </c>
      <c r="C142" s="2" t="str">
        <f>'Rådata planering Skarvar 2024'!C142</f>
        <v>Skarv öppningsbar bro - Bladskarv</v>
      </c>
      <c r="D142" s="2" t="str">
        <f>'Rådata planering Skarvar 2024'!D142</f>
        <v>Bladskarv</v>
      </c>
      <c r="E142" s="2" t="str">
        <f>'Rådata planering Skarvar 2024'!F142</f>
        <v>B4</v>
      </c>
      <c r="F142" s="2" t="str">
        <f>'Rådata planering Skarvar 2024'!G142</f>
        <v>274+ 104</v>
      </c>
      <c r="G142" s="2" t="str">
        <f>'Rådata planering Skarvar 2024'!H142</f>
        <v>274+ 104</v>
      </c>
      <c r="H142" s="2">
        <f>'Rådata planering Skarvar 2024'!I142</f>
        <v>2</v>
      </c>
      <c r="I142" s="3" t="str">
        <f>'Rådata planering Skarvar 2024'!J142</f>
        <v>-</v>
      </c>
      <c r="J142" s="2" t="str">
        <f>'Rådata planering Skarvar 2024'!L142</f>
        <v>-</v>
      </c>
      <c r="K142" s="2">
        <f>'Rådata planering Skarvar 2024'!N142</f>
        <v>23</v>
      </c>
      <c r="L142" s="2">
        <f>'Rådata planering Skarvar 2024'!O142</f>
        <v>48</v>
      </c>
    </row>
    <row r="143" spans="1:12" x14ac:dyDescent="0.25">
      <c r="A143" s="2">
        <f>'Rådata planering Skarvar 2024'!A143</f>
        <v>512</v>
      </c>
      <c r="B143" s="2" t="str">
        <f>'Rådata planering Skarvar 2024'!B143</f>
        <v>T</v>
      </c>
      <c r="C143" s="2" t="str">
        <f>'Rådata planering Skarvar 2024'!C143</f>
        <v>Skarv öppningsbar bro - Bladskarv</v>
      </c>
      <c r="D143" s="2" t="str">
        <f>'Rådata planering Skarvar 2024'!D143</f>
        <v>Bladskarv</v>
      </c>
      <c r="E143" s="2" t="str">
        <f>'Rådata planering Skarvar 2024'!F143</f>
        <v>B4</v>
      </c>
      <c r="F143" s="2" t="str">
        <f>'Rådata planering Skarvar 2024'!G143</f>
        <v>274+ 124</v>
      </c>
      <c r="G143" s="2" t="str">
        <f>'Rådata planering Skarvar 2024'!H143</f>
        <v>274+ 124</v>
      </c>
      <c r="H143" s="2">
        <f>'Rådata planering Skarvar 2024'!I143</f>
        <v>2</v>
      </c>
      <c r="I143" s="3" t="str">
        <f>'Rådata planering Skarvar 2024'!J143</f>
        <v>-</v>
      </c>
      <c r="J143" s="2" t="str">
        <f>'Rådata planering Skarvar 2024'!L143</f>
        <v>-</v>
      </c>
      <c r="K143" s="2">
        <f>'Rådata planering Skarvar 2024'!N143</f>
        <v>23</v>
      </c>
      <c r="L143" s="2">
        <f>'Rådata planering Skarvar 2024'!O143</f>
        <v>48</v>
      </c>
    </row>
    <row r="144" spans="1:12" x14ac:dyDescent="0.25">
      <c r="A144" s="2">
        <f>'Rådata planering Skarvar 2024'!A144</f>
        <v>512</v>
      </c>
      <c r="B144" s="2" t="str">
        <f>'Rådata planering Skarvar 2024'!B144</f>
        <v>T</v>
      </c>
      <c r="C144" s="2" t="str">
        <f>'Rådata planering Skarvar 2024'!C144</f>
        <v>Skarv öppningsbar bro - Bladskarv</v>
      </c>
      <c r="D144" s="2" t="str">
        <f>'Rådata planering Skarvar 2024'!D144</f>
        <v>Bladskarv</v>
      </c>
      <c r="E144" s="2" t="str">
        <f>'Rådata planering Skarvar 2024'!F144</f>
        <v>B4</v>
      </c>
      <c r="F144" s="2" t="str">
        <f>'Rådata planering Skarvar 2024'!G144</f>
        <v>274+ 124</v>
      </c>
      <c r="G144" s="2" t="str">
        <f>'Rådata planering Skarvar 2024'!H144</f>
        <v>274+ 124</v>
      </c>
      <c r="H144" s="2">
        <f>'Rådata planering Skarvar 2024'!I144</f>
        <v>2</v>
      </c>
      <c r="I144" s="3" t="str">
        <f>'Rådata planering Skarvar 2024'!J144</f>
        <v>-</v>
      </c>
      <c r="J144" s="2" t="str">
        <f>'Rådata planering Skarvar 2024'!L144</f>
        <v>-</v>
      </c>
      <c r="K144" s="2">
        <f>'Rådata planering Skarvar 2024'!N144</f>
        <v>23</v>
      </c>
      <c r="L144" s="2">
        <f>'Rådata planering Skarvar 2024'!O144</f>
        <v>48</v>
      </c>
    </row>
    <row r="145" spans="1:12" x14ac:dyDescent="0.25">
      <c r="A145" s="2">
        <f>'Rådata planering Skarvar 2024'!A145</f>
        <v>512</v>
      </c>
      <c r="B145" s="2" t="str">
        <f>'Rådata planering Skarvar 2024'!B145</f>
        <v>T</v>
      </c>
      <c r="C145" s="2" t="str">
        <f>'Rådata planering Skarvar 2024'!C145</f>
        <v>Skarv öppningsbar bro - Bladskarv</v>
      </c>
      <c r="D145" s="2" t="str">
        <f>'Rådata planering Skarvar 2024'!D145</f>
        <v>Bladskarv</v>
      </c>
      <c r="E145" s="2" t="str">
        <f>'Rådata planering Skarvar 2024'!F145</f>
        <v>B4</v>
      </c>
      <c r="F145" s="2" t="str">
        <f>'Rådata planering Skarvar 2024'!G145</f>
        <v>274+ 124</v>
      </c>
      <c r="G145" s="2" t="str">
        <f>'Rådata planering Skarvar 2024'!H145</f>
        <v>274+ 124</v>
      </c>
      <c r="H145" s="2">
        <f>'Rådata planering Skarvar 2024'!I145</f>
        <v>2</v>
      </c>
      <c r="I145" s="3" t="str">
        <f>'Rådata planering Skarvar 2024'!J145</f>
        <v>-</v>
      </c>
      <c r="J145" s="2" t="str">
        <f>'Rådata planering Skarvar 2024'!L145</f>
        <v>-</v>
      </c>
      <c r="K145" s="2">
        <f>'Rådata planering Skarvar 2024'!N145</f>
        <v>23</v>
      </c>
      <c r="L145" s="2">
        <f>'Rådata planering Skarvar 2024'!O145</f>
        <v>48</v>
      </c>
    </row>
    <row r="146" spans="1:12" x14ac:dyDescent="0.25">
      <c r="A146" s="2">
        <f>'Rådata planering Skarvar 2024'!A146</f>
        <v>512</v>
      </c>
      <c r="B146" s="2" t="str">
        <f>'Rådata planering Skarvar 2024'!B146</f>
        <v>T</v>
      </c>
      <c r="C146" s="2" t="str">
        <f>'Rådata planering Skarvar 2024'!C146</f>
        <v>Skarv öppningsbar bro - Bladskarv</v>
      </c>
      <c r="D146" s="2" t="str">
        <f>'Rådata planering Skarvar 2024'!D146</f>
        <v>Bladskarv</v>
      </c>
      <c r="E146" s="2" t="str">
        <f>'Rådata planering Skarvar 2024'!F146</f>
        <v>B4</v>
      </c>
      <c r="F146" s="2" t="str">
        <f>'Rådata planering Skarvar 2024'!G146</f>
        <v>274+ 124</v>
      </c>
      <c r="G146" s="2" t="str">
        <f>'Rådata planering Skarvar 2024'!H146</f>
        <v>274+ 124</v>
      </c>
      <c r="H146" s="2">
        <f>'Rådata planering Skarvar 2024'!I146</f>
        <v>2</v>
      </c>
      <c r="I146" s="3" t="str">
        <f>'Rådata planering Skarvar 2024'!J146</f>
        <v>-</v>
      </c>
      <c r="J146" s="2" t="str">
        <f>'Rådata planering Skarvar 2024'!L146</f>
        <v>-</v>
      </c>
      <c r="K146" s="2">
        <f>'Rådata planering Skarvar 2024'!N146</f>
        <v>23</v>
      </c>
      <c r="L146" s="2">
        <f>'Rådata planering Skarvar 2024'!O146</f>
        <v>48</v>
      </c>
    </row>
    <row r="147" spans="1:12" x14ac:dyDescent="0.25">
      <c r="A147" s="2">
        <f>'Rådata planering Skarvar 2024'!A147</f>
        <v>512</v>
      </c>
      <c r="B147" s="2" t="str">
        <f>'Rådata planering Skarvar 2024'!B147</f>
        <v>T</v>
      </c>
      <c r="C147" s="2" t="str">
        <f>'Rådata planering Skarvar 2024'!C147</f>
        <v>Dilatationsanordning - DA-SA60-300-BS</v>
      </c>
      <c r="D147" s="2" t="str">
        <f>'Rådata planering Skarvar 2024'!D147</f>
        <v>DA-SA60-300-BS</v>
      </c>
      <c r="E147" s="2" t="str">
        <f>'Rådata planering Skarvar 2024'!F147</f>
        <v>B4</v>
      </c>
      <c r="F147" s="2" t="str">
        <f>'Rådata planering Skarvar 2024'!G147</f>
        <v>274+ 124</v>
      </c>
      <c r="G147" s="2" t="str">
        <f>'Rådata planering Skarvar 2024'!H147</f>
        <v>274+ 141</v>
      </c>
      <c r="H147" s="2">
        <f>'Rådata planering Skarvar 2024'!I147</f>
        <v>1</v>
      </c>
      <c r="I147" s="3" t="str">
        <f>'Rådata planering Skarvar 2024'!J147</f>
        <v>-</v>
      </c>
      <c r="J147" s="2" t="str">
        <f>'Rådata planering Skarvar 2024'!L147</f>
        <v>ej 2024</v>
      </c>
      <c r="K147" s="2">
        <f>'Rådata planering Skarvar 2024'!N147</f>
        <v>48</v>
      </c>
      <c r="L147" s="2" t="str">
        <f>'Rådata planering Skarvar 2024'!O147</f>
        <v>ej 2024</v>
      </c>
    </row>
    <row r="148" spans="1:12" x14ac:dyDescent="0.25">
      <c r="A148" s="2">
        <f>'Rådata planering Skarvar 2024'!A148</f>
        <v>512</v>
      </c>
      <c r="B148" s="2" t="str">
        <f>'Rådata planering Skarvar 2024'!B148</f>
        <v>T</v>
      </c>
      <c r="C148" s="2" t="str">
        <f>'Rådata planering Skarvar 2024'!C148</f>
        <v>Dilatationsanordning - DA-SA60-300-BS</v>
      </c>
      <c r="D148" s="2" t="str">
        <f>'Rådata planering Skarvar 2024'!D148</f>
        <v>DA-SA60-300-BS</v>
      </c>
      <c r="E148" s="2" t="str">
        <f>'Rådata planering Skarvar 2024'!F148</f>
        <v>B4</v>
      </c>
      <c r="F148" s="2" t="str">
        <f>'Rådata planering Skarvar 2024'!G148</f>
        <v>274+ 124</v>
      </c>
      <c r="G148" s="2" t="str">
        <f>'Rådata planering Skarvar 2024'!H148</f>
        <v>274+ 141</v>
      </c>
      <c r="H148" s="2">
        <f>'Rådata planering Skarvar 2024'!I148</f>
        <v>1</v>
      </c>
      <c r="I148" s="3" t="str">
        <f>'Rådata planering Skarvar 2024'!J148</f>
        <v>-</v>
      </c>
      <c r="J148" s="2" t="str">
        <f>'Rådata planering Skarvar 2024'!L148</f>
        <v>ej 2024</v>
      </c>
      <c r="K148" s="2">
        <f>'Rådata planering Skarvar 2024'!N148</f>
        <v>48</v>
      </c>
      <c r="L148" s="2" t="str">
        <f>'Rådata planering Skarvar 2024'!O148</f>
        <v>ej 2024</v>
      </c>
    </row>
    <row r="149" spans="1:12" x14ac:dyDescent="0.25">
      <c r="A149" s="2">
        <f>'Rådata planering Skarvar 2024'!A149</f>
        <v>522</v>
      </c>
      <c r="B149" s="2" t="str">
        <f>'Rådata planering Skarvar 2024'!B149</f>
        <v>MOT</v>
      </c>
      <c r="C149" s="2" t="str">
        <f>'Rådata planering Skarvar 2024'!C149</f>
        <v>Dilatationsanordning - DA-SA60-300-BS</v>
      </c>
      <c r="D149" s="2" t="str">
        <f>'Rådata planering Skarvar 2024'!D149</f>
        <v>DA-SA60-300-BS</v>
      </c>
      <c r="E149" s="2" t="str">
        <f>'Rådata planering Skarvar 2024'!F149</f>
        <v>B4</v>
      </c>
      <c r="F149" s="2" t="str">
        <f>'Rådata planering Skarvar 2024'!G149</f>
        <v>268+ 484</v>
      </c>
      <c r="G149" s="2" t="str">
        <f>'Rådata planering Skarvar 2024'!H149</f>
        <v>268+ 501</v>
      </c>
      <c r="H149" s="2">
        <f>'Rådata planering Skarvar 2024'!I149</f>
        <v>1</v>
      </c>
      <c r="I149" s="3">
        <f>'Rådata planering Skarvar 2024'!J149</f>
        <v>45321</v>
      </c>
      <c r="J149" s="2" t="str">
        <f>'Rådata planering Skarvar 2024'!L149</f>
        <v>ej 2024</v>
      </c>
      <c r="K149" s="2">
        <f>'Rådata planering Skarvar 2024'!N149</f>
        <v>10</v>
      </c>
      <c r="L149" s="2" t="str">
        <f>'Rådata planering Skarvar 2024'!O149</f>
        <v>ej 2024</v>
      </c>
    </row>
    <row r="150" spans="1:12" x14ac:dyDescent="0.25">
      <c r="A150" s="2">
        <f>'Rådata planering Skarvar 2024'!A150</f>
        <v>522</v>
      </c>
      <c r="B150" s="2" t="str">
        <f>'Rådata planering Skarvar 2024'!B150</f>
        <v>MOT</v>
      </c>
      <c r="C150" s="2" t="str">
        <f>'Rådata planering Skarvar 2024'!C150</f>
        <v>Dilatationsanordning - DA-SA60-300-BS</v>
      </c>
      <c r="D150" s="2" t="str">
        <f>'Rådata planering Skarvar 2024'!D150</f>
        <v>DA-SA60-300-BS</v>
      </c>
      <c r="E150" s="2" t="str">
        <f>'Rådata planering Skarvar 2024'!F150</f>
        <v>B4</v>
      </c>
      <c r="F150" s="2" t="str">
        <f>'Rådata planering Skarvar 2024'!G150</f>
        <v>268+ 484</v>
      </c>
      <c r="G150" s="2" t="str">
        <f>'Rådata planering Skarvar 2024'!H150</f>
        <v>268+ 501</v>
      </c>
      <c r="H150" s="2">
        <f>'Rådata planering Skarvar 2024'!I150</f>
        <v>1</v>
      </c>
      <c r="I150" s="3">
        <f>'Rådata planering Skarvar 2024'!J150</f>
        <v>45321</v>
      </c>
      <c r="J150" s="2" t="str">
        <f>'Rådata planering Skarvar 2024'!L150</f>
        <v>ej 2024</v>
      </c>
      <c r="K150" s="2">
        <f>'Rådata planering Skarvar 2024'!N150</f>
        <v>10</v>
      </c>
      <c r="L150" s="2" t="str">
        <f>'Rådata planering Skarvar 2024'!O150</f>
        <v>ej 2024</v>
      </c>
    </row>
    <row r="151" spans="1:12" x14ac:dyDescent="0.25">
      <c r="A151" s="2">
        <f>'Rådata planering Skarvar 2024'!A151</f>
        <v>522</v>
      </c>
      <c r="B151" s="2" t="str">
        <f>'Rådata planering Skarvar 2024'!B151</f>
        <v>MOT</v>
      </c>
      <c r="C151" s="2" t="str">
        <f>'Rådata planering Skarvar 2024'!C151</f>
        <v>Skarv öppningsbar bro - Bladskarv</v>
      </c>
      <c r="D151" s="2" t="str">
        <f>'Rådata planering Skarvar 2024'!D151</f>
        <v>Bladskarv</v>
      </c>
      <c r="E151" s="2" t="str">
        <f>'Rådata planering Skarvar 2024'!F151</f>
        <v>B4</v>
      </c>
      <c r="F151" s="2" t="str">
        <f>'Rådata planering Skarvar 2024'!G151</f>
        <v>268+ 513</v>
      </c>
      <c r="G151" s="2" t="str">
        <f>'Rådata planering Skarvar 2024'!H151</f>
        <v>268+ 513</v>
      </c>
      <c r="H151" s="2">
        <f>'Rådata planering Skarvar 2024'!I151</f>
        <v>2</v>
      </c>
      <c r="I151" s="3">
        <f>'Rådata planering Skarvar 2024'!J151</f>
        <v>45321</v>
      </c>
      <c r="J151" s="2" t="str">
        <f>'Rådata planering Skarvar 2024'!L151</f>
        <v>-</v>
      </c>
      <c r="K151" s="2">
        <f>'Rådata planering Skarvar 2024'!N151</f>
        <v>10</v>
      </c>
      <c r="L151" s="2">
        <f>'Rådata planering Skarvar 2024'!O151</f>
        <v>34</v>
      </c>
    </row>
    <row r="152" spans="1:12" x14ac:dyDescent="0.25">
      <c r="A152" s="2">
        <f>'Rådata planering Skarvar 2024'!A152</f>
        <v>522</v>
      </c>
      <c r="B152" s="2" t="str">
        <f>'Rådata planering Skarvar 2024'!B152</f>
        <v>MOT</v>
      </c>
      <c r="C152" s="2" t="str">
        <f>'Rådata planering Skarvar 2024'!C152</f>
        <v>Skarv öppningsbar bro - Bladskarv</v>
      </c>
      <c r="D152" s="2" t="str">
        <f>'Rådata planering Skarvar 2024'!D152</f>
        <v>Bladskarv</v>
      </c>
      <c r="E152" s="2" t="str">
        <f>'Rådata planering Skarvar 2024'!F152</f>
        <v>B4</v>
      </c>
      <c r="F152" s="2" t="str">
        <f>'Rådata planering Skarvar 2024'!G152</f>
        <v>268+ 515</v>
      </c>
      <c r="G152" s="2" t="str">
        <f>'Rådata planering Skarvar 2024'!H152</f>
        <v>268+ 515</v>
      </c>
      <c r="H152" s="2">
        <f>'Rådata planering Skarvar 2024'!I152</f>
        <v>2</v>
      </c>
      <c r="I152" s="3">
        <f>'Rådata planering Skarvar 2024'!J152</f>
        <v>45321</v>
      </c>
      <c r="J152" s="2" t="str">
        <f>'Rådata planering Skarvar 2024'!L152</f>
        <v>-</v>
      </c>
      <c r="K152" s="2">
        <f>'Rådata planering Skarvar 2024'!N152</f>
        <v>10</v>
      </c>
      <c r="L152" s="2">
        <f>'Rådata planering Skarvar 2024'!O152</f>
        <v>34</v>
      </c>
    </row>
    <row r="153" spans="1:12" x14ac:dyDescent="0.25">
      <c r="A153" s="2">
        <f>'Rådata planering Skarvar 2024'!A153</f>
        <v>522</v>
      </c>
      <c r="B153" s="2" t="str">
        <f>'Rådata planering Skarvar 2024'!B153</f>
        <v>MOT</v>
      </c>
      <c r="C153" s="2" t="str">
        <f>'Rådata planering Skarvar 2024'!C153</f>
        <v>Skarv öppningsbar bro - Bladskarv</v>
      </c>
      <c r="D153" s="2" t="str">
        <f>'Rådata planering Skarvar 2024'!D153</f>
        <v>Bladskarv</v>
      </c>
      <c r="E153" s="2" t="str">
        <f>'Rådata planering Skarvar 2024'!F153</f>
        <v>B4</v>
      </c>
      <c r="F153" s="2" t="str">
        <f>'Rådata planering Skarvar 2024'!G153</f>
        <v>268+ 516</v>
      </c>
      <c r="G153" s="2" t="str">
        <f>'Rådata planering Skarvar 2024'!H153</f>
        <v>268+ 516</v>
      </c>
      <c r="H153" s="2">
        <f>'Rådata planering Skarvar 2024'!I153</f>
        <v>2</v>
      </c>
      <c r="I153" s="3">
        <f>'Rådata planering Skarvar 2024'!J153</f>
        <v>45321</v>
      </c>
      <c r="J153" s="2" t="str">
        <f>'Rådata planering Skarvar 2024'!L153</f>
        <v>-</v>
      </c>
      <c r="K153" s="2">
        <f>'Rådata planering Skarvar 2024'!N153</f>
        <v>10</v>
      </c>
      <c r="L153" s="2">
        <f>'Rådata planering Skarvar 2024'!O153</f>
        <v>34</v>
      </c>
    </row>
    <row r="154" spans="1:12" x14ac:dyDescent="0.25">
      <c r="A154" s="2">
        <f>'Rådata planering Skarvar 2024'!A154</f>
        <v>522</v>
      </c>
      <c r="B154" s="2" t="str">
        <f>'Rådata planering Skarvar 2024'!B154</f>
        <v>MOT</v>
      </c>
      <c r="C154" s="2" t="str">
        <f>'Rådata planering Skarvar 2024'!C154</f>
        <v>Skarv öppningsbar bro - Bladskarv</v>
      </c>
      <c r="D154" s="2" t="str">
        <f>'Rådata planering Skarvar 2024'!D154</f>
        <v>Bladskarv</v>
      </c>
      <c r="E154" s="2" t="str">
        <f>'Rådata planering Skarvar 2024'!F154</f>
        <v>B4</v>
      </c>
      <c r="F154" s="2" t="str">
        <f>'Rådata planering Skarvar 2024'!G154</f>
        <v>268+ 518</v>
      </c>
      <c r="G154" s="2" t="str">
        <f>'Rådata planering Skarvar 2024'!H154</f>
        <v>268+ 518</v>
      </c>
      <c r="H154" s="2">
        <f>'Rådata planering Skarvar 2024'!I154</f>
        <v>2</v>
      </c>
      <c r="I154" s="3">
        <f>'Rådata planering Skarvar 2024'!J154</f>
        <v>45321</v>
      </c>
      <c r="J154" s="2" t="str">
        <f>'Rådata planering Skarvar 2024'!L154</f>
        <v>-</v>
      </c>
      <c r="K154" s="2">
        <f>'Rådata planering Skarvar 2024'!N154</f>
        <v>10</v>
      </c>
      <c r="L154" s="2">
        <f>'Rådata planering Skarvar 2024'!O154</f>
        <v>34</v>
      </c>
    </row>
    <row r="155" spans="1:12" x14ac:dyDescent="0.25">
      <c r="A155" s="2">
        <f>'Rådata planering Skarvar 2024'!A155</f>
        <v>522</v>
      </c>
      <c r="B155" s="2" t="str">
        <f>'Rådata planering Skarvar 2024'!B155</f>
        <v>MOT</v>
      </c>
      <c r="C155" s="2" t="str">
        <f>'Rådata planering Skarvar 2024'!C155</f>
        <v>Skarv öppningsbar bro - Bladskarv</v>
      </c>
      <c r="D155" s="2" t="str">
        <f>'Rådata planering Skarvar 2024'!D155</f>
        <v>Bladskarv</v>
      </c>
      <c r="E155" s="2" t="str">
        <f>'Rådata planering Skarvar 2024'!F155</f>
        <v>B4</v>
      </c>
      <c r="F155" s="2" t="str">
        <f>'Rådata planering Skarvar 2024'!G155</f>
        <v>268+ 563</v>
      </c>
      <c r="G155" s="2" t="str">
        <f>'Rådata planering Skarvar 2024'!H155</f>
        <v>268+ 563</v>
      </c>
      <c r="H155" s="2">
        <f>'Rådata planering Skarvar 2024'!I155</f>
        <v>2</v>
      </c>
      <c r="I155" s="3">
        <f>'Rådata planering Skarvar 2024'!J155</f>
        <v>45321</v>
      </c>
      <c r="J155" s="2" t="str">
        <f>'Rådata planering Skarvar 2024'!L155</f>
        <v>-</v>
      </c>
      <c r="K155" s="2">
        <f>'Rådata planering Skarvar 2024'!N155</f>
        <v>10</v>
      </c>
      <c r="L155" s="2">
        <f>'Rådata planering Skarvar 2024'!O155</f>
        <v>34</v>
      </c>
    </row>
    <row r="156" spans="1:12" x14ac:dyDescent="0.25">
      <c r="A156" s="2">
        <f>'Rådata planering Skarvar 2024'!A156</f>
        <v>522</v>
      </c>
      <c r="B156" s="2" t="str">
        <f>'Rådata planering Skarvar 2024'!B156</f>
        <v>MOT</v>
      </c>
      <c r="C156" s="2" t="str">
        <f>'Rådata planering Skarvar 2024'!C156</f>
        <v>Skarv öppningsbar bro - Bladskarv</v>
      </c>
      <c r="D156" s="2" t="str">
        <f>'Rådata planering Skarvar 2024'!D156</f>
        <v>Bladskarv</v>
      </c>
      <c r="E156" s="2" t="str">
        <f>'Rådata planering Skarvar 2024'!F156</f>
        <v>B4</v>
      </c>
      <c r="F156" s="2" t="str">
        <f>'Rådata planering Skarvar 2024'!G156</f>
        <v>268+ 565</v>
      </c>
      <c r="G156" s="2" t="str">
        <f>'Rådata planering Skarvar 2024'!H156</f>
        <v>268+ 565</v>
      </c>
      <c r="H156" s="2">
        <f>'Rådata planering Skarvar 2024'!I156</f>
        <v>2</v>
      </c>
      <c r="I156" s="3">
        <f>'Rådata planering Skarvar 2024'!J156</f>
        <v>45321</v>
      </c>
      <c r="J156" s="2" t="str">
        <f>'Rådata planering Skarvar 2024'!L156</f>
        <v>-</v>
      </c>
      <c r="K156" s="2">
        <f>'Rådata planering Skarvar 2024'!N156</f>
        <v>10</v>
      </c>
      <c r="L156" s="2">
        <f>'Rådata planering Skarvar 2024'!O156</f>
        <v>34</v>
      </c>
    </row>
    <row r="157" spans="1:12" x14ac:dyDescent="0.25">
      <c r="A157" s="2">
        <f>'Rådata planering Skarvar 2024'!A157</f>
        <v>522</v>
      </c>
      <c r="B157" s="2" t="str">
        <f>'Rådata planering Skarvar 2024'!B157</f>
        <v>MOT</v>
      </c>
      <c r="C157" s="2" t="str">
        <f>'Rådata planering Skarvar 2024'!C157</f>
        <v>Skarv öppningsbar bro - Bladskarv</v>
      </c>
      <c r="D157" s="2" t="str">
        <f>'Rådata planering Skarvar 2024'!D157</f>
        <v>Bladskarv</v>
      </c>
      <c r="E157" s="2" t="str">
        <f>'Rådata planering Skarvar 2024'!F157</f>
        <v>B4</v>
      </c>
      <c r="F157" s="2" t="str">
        <f>'Rådata planering Skarvar 2024'!G157</f>
        <v>268+ 566</v>
      </c>
      <c r="G157" s="2" t="str">
        <f>'Rådata planering Skarvar 2024'!H157</f>
        <v>268+ 566</v>
      </c>
      <c r="H157" s="2">
        <f>'Rådata planering Skarvar 2024'!I157</f>
        <v>2</v>
      </c>
      <c r="I157" s="3">
        <f>'Rådata planering Skarvar 2024'!J157</f>
        <v>45321</v>
      </c>
      <c r="J157" s="2" t="str">
        <f>'Rådata planering Skarvar 2024'!L157</f>
        <v>-</v>
      </c>
      <c r="K157" s="2">
        <f>'Rådata planering Skarvar 2024'!N157</f>
        <v>10</v>
      </c>
      <c r="L157" s="2">
        <f>'Rådata planering Skarvar 2024'!O157</f>
        <v>34</v>
      </c>
    </row>
    <row r="158" spans="1:12" x14ac:dyDescent="0.25">
      <c r="A158" s="2">
        <f>'Rådata planering Skarvar 2024'!A158</f>
        <v>522</v>
      </c>
      <c r="B158" s="2" t="str">
        <f>'Rådata planering Skarvar 2024'!B158</f>
        <v>MOT</v>
      </c>
      <c r="C158" s="2" t="str">
        <f>'Rådata planering Skarvar 2024'!C158</f>
        <v>Dilatationsanordning - DA-SA60-300-BS</v>
      </c>
      <c r="D158" s="2" t="str">
        <f>'Rådata planering Skarvar 2024'!D158</f>
        <v>DA-SA60-300-BS</v>
      </c>
      <c r="E158" s="2" t="str">
        <f>'Rådata planering Skarvar 2024'!F158</f>
        <v>B4</v>
      </c>
      <c r="F158" s="2" t="str">
        <f>'Rådata planering Skarvar 2024'!G158</f>
        <v>268+ 566</v>
      </c>
      <c r="G158" s="2" t="str">
        <f>'Rådata planering Skarvar 2024'!H158</f>
        <v>268+ 583</v>
      </c>
      <c r="H158" s="2">
        <f>'Rådata planering Skarvar 2024'!I158</f>
        <v>1</v>
      </c>
      <c r="I158" s="3">
        <f>'Rådata planering Skarvar 2024'!J158</f>
        <v>45321</v>
      </c>
      <c r="J158" s="2" t="str">
        <f>'Rådata planering Skarvar 2024'!L158</f>
        <v>ej 2024</v>
      </c>
      <c r="K158" s="2">
        <f>'Rådata planering Skarvar 2024'!N158</f>
        <v>10</v>
      </c>
      <c r="L158" s="2" t="str">
        <f>'Rådata planering Skarvar 2024'!O158</f>
        <v>ej 2024</v>
      </c>
    </row>
    <row r="159" spans="1:12" x14ac:dyDescent="0.25">
      <c r="A159" s="2">
        <f>'Rådata planering Skarvar 2024'!A159</f>
        <v>522</v>
      </c>
      <c r="B159" s="2" t="str">
        <f>'Rådata planering Skarvar 2024'!B159</f>
        <v>MOT</v>
      </c>
      <c r="C159" s="2" t="str">
        <f>'Rådata planering Skarvar 2024'!C159</f>
        <v>Skarv öppningsbar bro - Bladskarv</v>
      </c>
      <c r="D159" s="2" t="str">
        <f>'Rådata planering Skarvar 2024'!D159</f>
        <v>Bladskarv</v>
      </c>
      <c r="E159" s="2" t="str">
        <f>'Rådata planering Skarvar 2024'!F159</f>
        <v>B4</v>
      </c>
      <c r="F159" s="2" t="str">
        <f>'Rådata planering Skarvar 2024'!G159</f>
        <v>268+ 568</v>
      </c>
      <c r="G159" s="2" t="str">
        <f>'Rådata planering Skarvar 2024'!H159</f>
        <v>268+ 568</v>
      </c>
      <c r="H159" s="2">
        <f>'Rådata planering Skarvar 2024'!I159</f>
        <v>2</v>
      </c>
      <c r="I159" s="3">
        <f>'Rådata planering Skarvar 2024'!J159</f>
        <v>45321</v>
      </c>
      <c r="J159" s="2" t="str">
        <f>'Rådata planering Skarvar 2024'!L159</f>
        <v>-</v>
      </c>
      <c r="K159" s="2">
        <f>'Rådata planering Skarvar 2024'!N159</f>
        <v>10</v>
      </c>
      <c r="L159" s="2">
        <f>'Rådata planering Skarvar 2024'!O159</f>
        <v>34</v>
      </c>
    </row>
    <row r="160" spans="1:12" x14ac:dyDescent="0.25">
      <c r="A160" s="2">
        <f>'Rådata planering Skarvar 2024'!A160</f>
        <v>522</v>
      </c>
      <c r="B160" s="2" t="str">
        <f>'Rådata planering Skarvar 2024'!B160</f>
        <v>MOT</v>
      </c>
      <c r="C160" s="2" t="str">
        <f>'Rådata planering Skarvar 2024'!C160</f>
        <v>Dilatationsanordning - DA-SA60-300-BS</v>
      </c>
      <c r="D160" s="2" t="str">
        <f>'Rådata planering Skarvar 2024'!D160</f>
        <v>DA-SA60-300-BS</v>
      </c>
      <c r="E160" s="2" t="str">
        <f>'Rådata planering Skarvar 2024'!F160</f>
        <v>B4</v>
      </c>
      <c r="F160" s="2" t="str">
        <f>'Rådata planering Skarvar 2024'!G160</f>
        <v>268+ 568</v>
      </c>
      <c r="G160" s="2" t="str">
        <f>'Rådata planering Skarvar 2024'!H160</f>
        <v>268+ 585</v>
      </c>
      <c r="H160" s="2">
        <f>'Rådata planering Skarvar 2024'!I160</f>
        <v>1</v>
      </c>
      <c r="I160" s="3">
        <f>'Rådata planering Skarvar 2024'!J160</f>
        <v>45321</v>
      </c>
      <c r="J160" s="2" t="str">
        <f>'Rådata planering Skarvar 2024'!L160</f>
        <v>ej 2024</v>
      </c>
      <c r="K160" s="2">
        <f>'Rådata planering Skarvar 2024'!N160</f>
        <v>10</v>
      </c>
      <c r="L160" s="2" t="str">
        <f>'Rådata planering Skarvar 2024'!O160</f>
        <v>ej 2024</v>
      </c>
    </row>
    <row r="161" spans="1:12" x14ac:dyDescent="0.25">
      <c r="A161" s="2">
        <f>'Rådata planering Skarvar 2024'!A161</f>
        <v>601</v>
      </c>
      <c r="B161" s="2" t="str">
        <f>'Rådata planering Skarvar 2024'!B161</f>
        <v>GK</v>
      </c>
      <c r="C161" s="2" t="str">
        <f>'Rådata planering Skarvar 2024'!C161</f>
        <v>Dilatationsanordning - DA-60E-300-BS-Bdel</v>
      </c>
      <c r="D161" s="2" t="str">
        <f>'Rådata planering Skarvar 2024'!D161</f>
        <v>DA-60E-300-BS-Bdel</v>
      </c>
      <c r="E161" s="2" t="str">
        <f>'Rådata planering Skarvar 2024'!F161</f>
        <v>B3</v>
      </c>
      <c r="F161" s="2" t="str">
        <f>'Rådata planering Skarvar 2024'!G161</f>
        <v>3+ 418</v>
      </c>
      <c r="G161" s="2" t="str">
        <f>'Rådata planering Skarvar 2024'!H161</f>
        <v>3+ 431</v>
      </c>
      <c r="H161" s="2">
        <f>'Rådata planering Skarvar 2024'!I161</f>
        <v>1</v>
      </c>
      <c r="I161" s="3" t="str">
        <f>'Rådata planering Skarvar 2024'!J161</f>
        <v>-</v>
      </c>
      <c r="J161" s="2" t="str">
        <f>'Rådata planering Skarvar 2024'!L161</f>
        <v>ej 2024</v>
      </c>
      <c r="K161" s="2">
        <f>'Rådata planering Skarvar 2024'!N161</f>
        <v>48</v>
      </c>
      <c r="L161" s="2" t="str">
        <f>'Rådata planering Skarvar 2024'!O161</f>
        <v>ej 2024</v>
      </c>
    </row>
    <row r="162" spans="1:12" x14ac:dyDescent="0.25">
      <c r="A162" s="2">
        <f>'Rådata planering Skarvar 2024'!A162</f>
        <v>601</v>
      </c>
      <c r="B162" s="2" t="str">
        <f>'Rådata planering Skarvar 2024'!B162</f>
        <v>GK</v>
      </c>
      <c r="C162" s="2" t="str">
        <f>'Rådata planering Skarvar 2024'!C162</f>
        <v>Skarv öppningsbar bro - Bladskarv</v>
      </c>
      <c r="D162" s="2" t="str">
        <f>'Rådata planering Skarvar 2024'!D162</f>
        <v>Bladskarv</v>
      </c>
      <c r="E162" s="2" t="str">
        <f>'Rådata planering Skarvar 2024'!F162</f>
        <v>B3</v>
      </c>
      <c r="F162" s="2" t="str">
        <f>'Rådata planering Skarvar 2024'!G162</f>
        <v>3+ 420</v>
      </c>
      <c r="G162" s="2" t="str">
        <f>'Rådata planering Skarvar 2024'!H162</f>
        <v>3+ 420</v>
      </c>
      <c r="H162" s="2">
        <f>'Rådata planering Skarvar 2024'!I162</f>
        <v>2</v>
      </c>
      <c r="I162" s="3" t="str">
        <f>'Rådata planering Skarvar 2024'!J162</f>
        <v>-</v>
      </c>
      <c r="J162" s="2" t="str">
        <f>'Rådata planering Skarvar 2024'!L162</f>
        <v>-</v>
      </c>
      <c r="K162" s="2">
        <f>'Rådata planering Skarvar 2024'!N162</f>
        <v>23</v>
      </c>
      <c r="L162" s="2">
        <f>'Rådata planering Skarvar 2024'!O162</f>
        <v>48</v>
      </c>
    </row>
    <row r="163" spans="1:12" x14ac:dyDescent="0.25">
      <c r="A163" s="2">
        <f>'Rådata planering Skarvar 2024'!A163</f>
        <v>601</v>
      </c>
      <c r="B163" s="2" t="str">
        <f>'Rådata planering Skarvar 2024'!B163</f>
        <v>GK</v>
      </c>
      <c r="C163" s="2" t="str">
        <f>'Rådata planering Skarvar 2024'!C163</f>
        <v>Skarv öppningsbar bro - Bladskarv</v>
      </c>
      <c r="D163" s="2" t="str">
        <f>'Rådata planering Skarvar 2024'!D163</f>
        <v>Bladskarv</v>
      </c>
      <c r="E163" s="2" t="str">
        <f>'Rådata planering Skarvar 2024'!F163</f>
        <v>B3</v>
      </c>
      <c r="F163" s="2" t="str">
        <f>'Rådata planering Skarvar 2024'!G163</f>
        <v>3+ 420</v>
      </c>
      <c r="G163" s="2" t="str">
        <f>'Rådata planering Skarvar 2024'!H163</f>
        <v>3+ 420</v>
      </c>
      <c r="H163" s="2">
        <f>'Rådata planering Skarvar 2024'!I163</f>
        <v>2</v>
      </c>
      <c r="I163" s="3" t="str">
        <f>'Rådata planering Skarvar 2024'!J163</f>
        <v>-</v>
      </c>
      <c r="J163" s="2" t="str">
        <f>'Rådata planering Skarvar 2024'!L163</f>
        <v>-</v>
      </c>
      <c r="K163" s="2">
        <f>'Rådata planering Skarvar 2024'!N163</f>
        <v>23</v>
      </c>
      <c r="L163" s="2">
        <f>'Rådata planering Skarvar 2024'!O163</f>
        <v>48</v>
      </c>
    </row>
    <row r="164" spans="1:12" x14ac:dyDescent="0.25">
      <c r="A164" s="2">
        <f>'Rådata planering Skarvar 2024'!A164</f>
        <v>601</v>
      </c>
      <c r="B164" s="2" t="str">
        <f>'Rådata planering Skarvar 2024'!B164</f>
        <v>GK</v>
      </c>
      <c r="C164" s="2" t="str">
        <f>'Rådata planering Skarvar 2024'!C164</f>
        <v>Skarv öppningsbar bro - Bladskarv</v>
      </c>
      <c r="D164" s="2" t="str">
        <f>'Rådata planering Skarvar 2024'!D164</f>
        <v>Bladskarv</v>
      </c>
      <c r="E164" s="2" t="str">
        <f>'Rådata planering Skarvar 2024'!F164</f>
        <v>B3</v>
      </c>
      <c r="F164" s="2" t="str">
        <f>'Rådata planering Skarvar 2024'!G164</f>
        <v>3+ 422</v>
      </c>
      <c r="G164" s="2" t="str">
        <f>'Rådata planering Skarvar 2024'!H164</f>
        <v>3+ 422</v>
      </c>
      <c r="H164" s="2">
        <f>'Rådata planering Skarvar 2024'!I164</f>
        <v>2</v>
      </c>
      <c r="I164" s="3" t="str">
        <f>'Rådata planering Skarvar 2024'!J164</f>
        <v>-</v>
      </c>
      <c r="J164" s="2" t="str">
        <f>'Rådata planering Skarvar 2024'!L164</f>
        <v>-</v>
      </c>
      <c r="K164" s="2">
        <f>'Rådata planering Skarvar 2024'!N164</f>
        <v>23</v>
      </c>
      <c r="L164" s="2">
        <f>'Rådata planering Skarvar 2024'!O164</f>
        <v>48</v>
      </c>
    </row>
    <row r="165" spans="1:12" x14ac:dyDescent="0.25">
      <c r="A165" s="2">
        <f>'Rådata planering Skarvar 2024'!A165</f>
        <v>601</v>
      </c>
      <c r="B165" s="2" t="str">
        <f>'Rådata planering Skarvar 2024'!B165</f>
        <v>GK</v>
      </c>
      <c r="C165" s="2" t="str">
        <f>'Rådata planering Skarvar 2024'!C165</f>
        <v>Skarv öppningsbar bro - Bladskarv</v>
      </c>
      <c r="D165" s="2" t="str">
        <f>'Rådata planering Skarvar 2024'!D165</f>
        <v>Bladskarv</v>
      </c>
      <c r="E165" s="2" t="str">
        <f>'Rådata planering Skarvar 2024'!F165</f>
        <v>B3</v>
      </c>
      <c r="F165" s="2" t="str">
        <f>'Rådata planering Skarvar 2024'!G165</f>
        <v>3+ 422</v>
      </c>
      <c r="G165" s="2" t="str">
        <f>'Rådata planering Skarvar 2024'!H165</f>
        <v>3+ 422</v>
      </c>
      <c r="H165" s="2">
        <f>'Rådata planering Skarvar 2024'!I165</f>
        <v>2</v>
      </c>
      <c r="I165" s="3" t="str">
        <f>'Rådata planering Skarvar 2024'!J165</f>
        <v>-</v>
      </c>
      <c r="J165" s="2" t="str">
        <f>'Rådata planering Skarvar 2024'!L165</f>
        <v>-</v>
      </c>
      <c r="K165" s="2">
        <f>'Rådata planering Skarvar 2024'!N165</f>
        <v>23</v>
      </c>
      <c r="L165" s="2">
        <f>'Rådata planering Skarvar 2024'!O165</f>
        <v>48</v>
      </c>
    </row>
    <row r="166" spans="1:12" x14ac:dyDescent="0.25">
      <c r="A166" s="2">
        <f>'Rådata planering Skarvar 2024'!A166</f>
        <v>601</v>
      </c>
      <c r="B166" s="2" t="str">
        <f>'Rådata planering Skarvar 2024'!B166</f>
        <v>GK</v>
      </c>
      <c r="C166" s="2" t="str">
        <f>'Rådata planering Skarvar 2024'!C166</f>
        <v>Skarv öppningsbar bro - Bladskarv</v>
      </c>
      <c r="D166" s="2" t="str">
        <f>'Rådata planering Skarvar 2024'!D166</f>
        <v>Bladskarv</v>
      </c>
      <c r="E166" s="2" t="str">
        <f>'Rådata planering Skarvar 2024'!F166</f>
        <v>B3</v>
      </c>
      <c r="F166" s="2" t="str">
        <f>'Rådata planering Skarvar 2024'!G166</f>
        <v>3+ 441</v>
      </c>
      <c r="G166" s="2" t="str">
        <f>'Rådata planering Skarvar 2024'!H166</f>
        <v>3+ 441</v>
      </c>
      <c r="H166" s="2">
        <f>'Rådata planering Skarvar 2024'!I166</f>
        <v>2</v>
      </c>
      <c r="I166" s="3" t="str">
        <f>'Rådata planering Skarvar 2024'!J166</f>
        <v>-</v>
      </c>
      <c r="J166" s="2" t="str">
        <f>'Rådata planering Skarvar 2024'!L166</f>
        <v>-</v>
      </c>
      <c r="K166" s="2">
        <f>'Rådata planering Skarvar 2024'!N166</f>
        <v>23</v>
      </c>
      <c r="L166" s="2">
        <f>'Rådata planering Skarvar 2024'!O166</f>
        <v>48</v>
      </c>
    </row>
    <row r="167" spans="1:12" x14ac:dyDescent="0.25">
      <c r="A167" s="2">
        <f>'Rådata planering Skarvar 2024'!A167</f>
        <v>601</v>
      </c>
      <c r="B167" s="2" t="str">
        <f>'Rådata planering Skarvar 2024'!B167</f>
        <v>GK</v>
      </c>
      <c r="C167" s="2" t="str">
        <f>'Rådata planering Skarvar 2024'!C167</f>
        <v>Skarv öppningsbar bro - Bladskarv</v>
      </c>
      <c r="D167" s="2" t="str">
        <f>'Rådata planering Skarvar 2024'!D167</f>
        <v>Bladskarv</v>
      </c>
      <c r="E167" s="2" t="str">
        <f>'Rådata planering Skarvar 2024'!F167</f>
        <v>B3</v>
      </c>
      <c r="F167" s="2" t="str">
        <f>'Rådata planering Skarvar 2024'!G167</f>
        <v>3+ 487</v>
      </c>
      <c r="G167" s="2" t="str">
        <f>'Rådata planering Skarvar 2024'!H167</f>
        <v>3+ 487</v>
      </c>
      <c r="H167" s="2">
        <f>'Rådata planering Skarvar 2024'!I167</f>
        <v>2</v>
      </c>
      <c r="I167" s="3" t="str">
        <f>'Rådata planering Skarvar 2024'!J167</f>
        <v>-</v>
      </c>
      <c r="J167" s="2" t="str">
        <f>'Rådata planering Skarvar 2024'!L167</f>
        <v>-</v>
      </c>
      <c r="K167" s="2">
        <f>'Rådata planering Skarvar 2024'!N167</f>
        <v>23</v>
      </c>
      <c r="L167" s="2">
        <f>'Rådata planering Skarvar 2024'!O167</f>
        <v>48</v>
      </c>
    </row>
    <row r="168" spans="1:12" x14ac:dyDescent="0.25">
      <c r="A168" s="2">
        <f>'Rådata planering Skarvar 2024'!A168</f>
        <v>601</v>
      </c>
      <c r="B168" s="2" t="str">
        <f>'Rådata planering Skarvar 2024'!B168</f>
        <v>GK</v>
      </c>
      <c r="C168" s="2" t="str">
        <f>'Rådata planering Skarvar 2024'!C168</f>
        <v>Dilatationsanordning - DA-SA60-300-BS</v>
      </c>
      <c r="D168" s="2" t="str">
        <f>'Rådata planering Skarvar 2024'!D168</f>
        <v>DA-SA60-300-BS</v>
      </c>
      <c r="E168" s="2" t="str">
        <f>'Rådata planering Skarvar 2024'!F168</f>
        <v>B3</v>
      </c>
      <c r="F168" s="2" t="str">
        <f>'Rådata planering Skarvar 2024'!G168</f>
        <v>3+ 489</v>
      </c>
      <c r="G168" s="2" t="str">
        <f>'Rådata planering Skarvar 2024'!H168</f>
        <v>3+ 502</v>
      </c>
      <c r="H168" s="2">
        <f>'Rådata planering Skarvar 2024'!I168</f>
        <v>1</v>
      </c>
      <c r="I168" s="3" t="str">
        <f>'Rådata planering Skarvar 2024'!J168</f>
        <v>-</v>
      </c>
      <c r="J168" s="2" t="str">
        <f>'Rådata planering Skarvar 2024'!L168</f>
        <v>ej 2024</v>
      </c>
      <c r="K168" s="2">
        <f>'Rådata planering Skarvar 2024'!N168</f>
        <v>23</v>
      </c>
      <c r="L168" s="2" t="str">
        <f>'Rådata planering Skarvar 2024'!O168</f>
        <v>ej 2024</v>
      </c>
    </row>
    <row r="169" spans="1:12" x14ac:dyDescent="0.25">
      <c r="A169" s="2">
        <f>'Rådata planering Skarvar 2024'!A169</f>
        <v>601</v>
      </c>
      <c r="B169" s="2" t="str">
        <f>'Rådata planering Skarvar 2024'!B169</f>
        <v>GK</v>
      </c>
      <c r="C169" s="2" t="str">
        <f>'Rådata planering Skarvar 2024'!C169</f>
        <v>Dilatationsanordning - DA-60E-300-BS-Bdel</v>
      </c>
      <c r="D169" s="2" t="str">
        <f>'Rådata planering Skarvar 2024'!D169</f>
        <v>DA-60E-300-BS-Bdel</v>
      </c>
      <c r="E169" s="2" t="str">
        <f>'Rådata planering Skarvar 2024'!F169</f>
        <v>B3</v>
      </c>
      <c r="F169" s="2" t="str">
        <f>'Rådata planering Skarvar 2024'!G169</f>
        <v>3+ 490</v>
      </c>
      <c r="G169" s="2" t="str">
        <f>'Rådata planering Skarvar 2024'!H169</f>
        <v>3+ 500</v>
      </c>
      <c r="H169" s="2">
        <f>'Rådata planering Skarvar 2024'!I169</f>
        <v>1</v>
      </c>
      <c r="I169" s="3" t="str">
        <f>'Rådata planering Skarvar 2024'!J169</f>
        <v>-</v>
      </c>
      <c r="J169" s="2" t="str">
        <f>'Rådata planering Skarvar 2024'!L169</f>
        <v>ej 2024</v>
      </c>
      <c r="K169" s="2">
        <f>'Rådata planering Skarvar 2024'!N169</f>
        <v>23</v>
      </c>
      <c r="L169" s="2" t="str">
        <f>'Rådata planering Skarvar 2024'!O169</f>
        <v>ej 2024</v>
      </c>
    </row>
    <row r="170" spans="1:12" x14ac:dyDescent="0.25">
      <c r="A170" s="2">
        <f>'Rådata planering Skarvar 2024'!A170</f>
        <v>601</v>
      </c>
      <c r="B170" s="2" t="str">
        <f>'Rådata planering Skarvar 2024'!B170</f>
        <v>GK</v>
      </c>
      <c r="C170" s="2" t="str">
        <f>'Rådata planering Skarvar 2024'!C170</f>
        <v>Skarv öppningsbar bro - Bladskarv</v>
      </c>
      <c r="D170" s="2" t="str">
        <f>'Rådata planering Skarvar 2024'!D170</f>
        <v>Bladskarv</v>
      </c>
      <c r="E170" s="2" t="str">
        <f>'Rådata planering Skarvar 2024'!F170</f>
        <v>B3</v>
      </c>
      <c r="F170" s="2" t="str">
        <f>'Rådata planering Skarvar 2024'!G170</f>
        <v>3+ 492</v>
      </c>
      <c r="G170" s="2" t="str">
        <f>'Rådata planering Skarvar 2024'!H170</f>
        <v>3+ 492</v>
      </c>
      <c r="H170" s="2">
        <f>'Rådata planering Skarvar 2024'!I170</f>
        <v>2</v>
      </c>
      <c r="I170" s="3" t="str">
        <f>'Rådata planering Skarvar 2024'!J170</f>
        <v>-</v>
      </c>
      <c r="J170" s="2" t="str">
        <f>'Rådata planering Skarvar 2024'!L170</f>
        <v>-</v>
      </c>
      <c r="K170" s="2">
        <f>'Rådata planering Skarvar 2024'!N170</f>
        <v>23</v>
      </c>
      <c r="L170" s="2">
        <f>'Rådata planering Skarvar 2024'!O170</f>
        <v>48</v>
      </c>
    </row>
    <row r="171" spans="1:12" x14ac:dyDescent="0.25">
      <c r="A171" s="2">
        <f>'Rådata planering Skarvar 2024'!A171</f>
        <v>601</v>
      </c>
      <c r="B171" s="2" t="str">
        <f>'Rådata planering Skarvar 2024'!B171</f>
        <v>GK</v>
      </c>
      <c r="C171" s="2" t="str">
        <f>'Rådata planering Skarvar 2024'!C171</f>
        <v>Skarv öppningsbar bro - Bladskarv</v>
      </c>
      <c r="D171" s="2" t="str">
        <f>'Rådata planering Skarvar 2024'!D171</f>
        <v>Bladskarv</v>
      </c>
      <c r="E171" s="2" t="str">
        <f>'Rådata planering Skarvar 2024'!F171</f>
        <v>B3</v>
      </c>
      <c r="F171" s="2" t="str">
        <f>'Rådata planering Skarvar 2024'!G171</f>
        <v>3+ 492</v>
      </c>
      <c r="G171" s="2" t="str">
        <f>'Rådata planering Skarvar 2024'!H171</f>
        <v>3+ 492</v>
      </c>
      <c r="H171" s="2">
        <f>'Rådata planering Skarvar 2024'!I171</f>
        <v>2</v>
      </c>
      <c r="I171" s="3" t="str">
        <f>'Rådata planering Skarvar 2024'!J171</f>
        <v>-</v>
      </c>
      <c r="J171" s="2" t="str">
        <f>'Rådata planering Skarvar 2024'!L171</f>
        <v>-</v>
      </c>
      <c r="K171" s="2">
        <f>'Rådata planering Skarvar 2024'!N171</f>
        <v>23</v>
      </c>
      <c r="L171" s="2">
        <f>'Rådata planering Skarvar 2024'!O171</f>
        <v>48</v>
      </c>
    </row>
    <row r="172" spans="1:12" x14ac:dyDescent="0.25">
      <c r="A172" s="2">
        <f>'Rådata planering Skarvar 2024'!A172</f>
        <v>601</v>
      </c>
      <c r="B172" s="2" t="str">
        <f>'Rådata planering Skarvar 2024'!B172</f>
        <v>GK</v>
      </c>
      <c r="C172" s="2" t="str">
        <f>'Rådata planering Skarvar 2024'!C172</f>
        <v>Skarv öppningsbar bro - Bladskarv</v>
      </c>
      <c r="D172" s="2" t="str">
        <f>'Rådata planering Skarvar 2024'!D172</f>
        <v>Bladskarv</v>
      </c>
      <c r="E172" s="2" t="str">
        <f>'Rådata planering Skarvar 2024'!F172</f>
        <v>B3</v>
      </c>
      <c r="F172" s="2" t="str">
        <f>'Rådata planering Skarvar 2024'!G172</f>
        <v>3+ 494</v>
      </c>
      <c r="G172" s="2" t="str">
        <f>'Rådata planering Skarvar 2024'!H172</f>
        <v>3+ 494</v>
      </c>
      <c r="H172" s="2">
        <f>'Rådata planering Skarvar 2024'!I172</f>
        <v>2</v>
      </c>
      <c r="I172" s="3" t="str">
        <f>'Rådata planering Skarvar 2024'!J172</f>
        <v>-</v>
      </c>
      <c r="J172" s="2" t="str">
        <f>'Rådata planering Skarvar 2024'!L172</f>
        <v>-</v>
      </c>
      <c r="K172" s="2">
        <f>'Rådata planering Skarvar 2024'!N172</f>
        <v>23</v>
      </c>
      <c r="L172" s="2">
        <f>'Rådata planering Skarvar 2024'!O172</f>
        <v>48</v>
      </c>
    </row>
    <row r="173" spans="1:12" x14ac:dyDescent="0.25">
      <c r="A173" s="2">
        <f>'Rådata planering Skarvar 2024'!A173</f>
        <v>601</v>
      </c>
      <c r="B173" s="2" t="str">
        <f>'Rådata planering Skarvar 2024'!B173</f>
        <v>GK</v>
      </c>
      <c r="C173" s="2" t="str">
        <f>'Rådata planering Skarvar 2024'!C173</f>
        <v>Skarv öppningsbar bro - Bladskarv</v>
      </c>
      <c r="D173" s="2" t="str">
        <f>'Rådata planering Skarvar 2024'!D173</f>
        <v>Bladskarv</v>
      </c>
      <c r="E173" s="2" t="str">
        <f>'Rådata planering Skarvar 2024'!F173</f>
        <v>B3</v>
      </c>
      <c r="F173" s="2" t="str">
        <f>'Rådata planering Skarvar 2024'!G173</f>
        <v>3+ 494</v>
      </c>
      <c r="G173" s="2" t="str">
        <f>'Rådata planering Skarvar 2024'!H173</f>
        <v>3+ 494</v>
      </c>
      <c r="H173" s="2">
        <f>'Rådata planering Skarvar 2024'!I173</f>
        <v>2</v>
      </c>
      <c r="I173" s="3" t="str">
        <f>'Rådata planering Skarvar 2024'!J173</f>
        <v>-</v>
      </c>
      <c r="J173" s="2" t="str">
        <f>'Rådata planering Skarvar 2024'!L173</f>
        <v>-</v>
      </c>
      <c r="K173" s="2">
        <f>'Rådata planering Skarvar 2024'!N173</f>
        <v>23</v>
      </c>
      <c r="L173" s="2">
        <f>'Rådata planering Skarvar 2024'!O173</f>
        <v>48</v>
      </c>
    </row>
    <row r="174" spans="1:12" x14ac:dyDescent="0.25">
      <c r="A174" s="2">
        <f>'Rådata planering Skarvar 2024'!A174</f>
        <v>621</v>
      </c>
      <c r="B174" s="2" t="str">
        <f>'Rådata planering Skarvar 2024'!B174</f>
        <v>SKE - SMD</v>
      </c>
      <c r="C174" s="2" t="str">
        <f>'Rådata planering Skarvar 2024'!C174</f>
        <v>Dilatationsanordning - DA-SA60-300-BS</v>
      </c>
      <c r="D174" s="2" t="str">
        <f>'Rådata planering Skarvar 2024'!D174</f>
        <v>DA-SA60-300-BS</v>
      </c>
      <c r="E174" s="2" t="str">
        <f>'Rådata planering Skarvar 2024'!F174</f>
        <v>B3</v>
      </c>
      <c r="F174" s="2" t="str">
        <f>'Rådata planering Skarvar 2024'!G174</f>
        <v>174+ 125</v>
      </c>
      <c r="G174" s="2" t="str">
        <f>'Rådata planering Skarvar 2024'!H174</f>
        <v>174+ 142</v>
      </c>
      <c r="H174" s="2">
        <f>'Rådata planering Skarvar 2024'!I174</f>
        <v>1</v>
      </c>
      <c r="I174" s="3" t="str">
        <f>'Rådata planering Skarvar 2024'!J174</f>
        <v>-</v>
      </c>
      <c r="J174" s="2" t="str">
        <f>'Rådata planering Skarvar 2024'!L174</f>
        <v>ej 2024</v>
      </c>
      <c r="K174" s="2">
        <f>'Rådata planering Skarvar 2024'!N174</f>
        <v>37</v>
      </c>
      <c r="L174" s="2" t="str">
        <f>'Rådata planering Skarvar 2024'!O174</f>
        <v>ej 2024</v>
      </c>
    </row>
    <row r="175" spans="1:12" x14ac:dyDescent="0.25">
      <c r="A175" s="2">
        <f>'Rådata planering Skarvar 2024'!A175</f>
        <v>635</v>
      </c>
      <c r="B175" s="2" t="str">
        <f>'Rådata planering Skarvar 2024'!B175</f>
        <v>THN</v>
      </c>
      <c r="C175" s="2" t="str">
        <f>'Rådata planering Skarvar 2024'!C175</f>
        <v>Dilatationsanordning - DA-SA60-300-BS</v>
      </c>
      <c r="D175" s="2" t="str">
        <f>'Rådata planering Skarvar 2024'!D175</f>
        <v>DA-SA60-300-BS</v>
      </c>
      <c r="E175" s="2" t="str">
        <f>'Rådata planering Skarvar 2024'!F175</f>
        <v>B3</v>
      </c>
      <c r="F175" s="2" t="str">
        <f>'Rådata planering Skarvar 2024'!G175</f>
        <v>404+ 967</v>
      </c>
      <c r="G175" s="2" t="str">
        <f>'Rådata planering Skarvar 2024'!H175</f>
        <v>404+ 984</v>
      </c>
      <c r="H175" s="2">
        <f>'Rådata planering Skarvar 2024'!I175</f>
        <v>1</v>
      </c>
      <c r="I175" s="3">
        <f>'Rådata planering Skarvar 2024'!J175</f>
        <v>45369</v>
      </c>
      <c r="J175" s="2" t="str">
        <f>'Rådata planering Skarvar 2024'!L175</f>
        <v>ej 2024</v>
      </c>
      <c r="K175" s="2">
        <f>'Rådata planering Skarvar 2024'!N175</f>
        <v>48</v>
      </c>
      <c r="L175" s="2" t="str">
        <f>'Rådata planering Skarvar 2024'!O175</f>
        <v>ej 2024</v>
      </c>
    </row>
    <row r="176" spans="1:12" x14ac:dyDescent="0.25">
      <c r="A176" s="2">
        <f>'Rådata planering Skarvar 2024'!A176</f>
        <v>635</v>
      </c>
      <c r="B176" s="2" t="str">
        <f>'Rådata planering Skarvar 2024'!B176</f>
        <v>THN</v>
      </c>
      <c r="C176" s="2" t="str">
        <f>'Rådata planering Skarvar 2024'!C176</f>
        <v>Dilatationsanordning - DA-SA60-300-BS</v>
      </c>
      <c r="D176" s="2" t="str">
        <f>'Rådata planering Skarvar 2024'!D176</f>
        <v>DA-SA60-300-BS</v>
      </c>
      <c r="E176" s="2" t="str">
        <f>'Rådata planering Skarvar 2024'!F176</f>
        <v>B3</v>
      </c>
      <c r="F176" s="2" t="str">
        <f>'Rådata planering Skarvar 2024'!G176</f>
        <v>404+ 967</v>
      </c>
      <c r="G176" s="2" t="str">
        <f>'Rådata planering Skarvar 2024'!H176</f>
        <v>404+ 984</v>
      </c>
      <c r="H176" s="2">
        <f>'Rådata planering Skarvar 2024'!I176</f>
        <v>1</v>
      </c>
      <c r="I176" s="3">
        <f>'Rådata planering Skarvar 2024'!J176</f>
        <v>45369</v>
      </c>
      <c r="J176" s="2" t="str">
        <f>'Rådata planering Skarvar 2024'!L176</f>
        <v>ej 2024</v>
      </c>
      <c r="K176" s="2">
        <f>'Rådata planering Skarvar 2024'!N176</f>
        <v>48</v>
      </c>
      <c r="L176" s="2" t="str">
        <f>'Rådata planering Skarvar 2024'!O176</f>
        <v>ej 2024</v>
      </c>
    </row>
    <row r="177" spans="1:12" x14ac:dyDescent="0.25">
      <c r="A177" s="2">
        <f>'Rådata planering Skarvar 2024'!A177</f>
        <v>635</v>
      </c>
      <c r="B177" s="2" t="str">
        <f>'Rådata planering Skarvar 2024'!B177</f>
        <v>THN</v>
      </c>
      <c r="C177" s="2" t="str">
        <f>'Rådata planering Skarvar 2024'!C177</f>
        <v>Skarv öppningsbar bro - Bladskarv</v>
      </c>
      <c r="D177" s="2" t="str">
        <f>'Rådata planering Skarvar 2024'!D177</f>
        <v>Bladskarv</v>
      </c>
      <c r="E177" s="2" t="str">
        <f>'Rådata planering Skarvar 2024'!F177</f>
        <v>B3</v>
      </c>
      <c r="F177" s="2" t="str">
        <f>'Rådata planering Skarvar 2024'!G177</f>
        <v>405+   5</v>
      </c>
      <c r="G177" s="2" t="str">
        <f>'Rådata planering Skarvar 2024'!H177</f>
        <v>405+   5</v>
      </c>
      <c r="H177" s="2">
        <f>'Rådata planering Skarvar 2024'!I177</f>
        <v>2</v>
      </c>
      <c r="I177" s="3">
        <f>'Rådata planering Skarvar 2024'!J177</f>
        <v>45369</v>
      </c>
      <c r="J177" s="2" t="str">
        <f>'Rådata planering Skarvar 2024'!L177</f>
        <v>-</v>
      </c>
      <c r="K177" s="2">
        <f>'Rådata planering Skarvar 2024'!N177</f>
        <v>23</v>
      </c>
      <c r="L177" s="2">
        <f>'Rådata planering Skarvar 2024'!O177</f>
        <v>48</v>
      </c>
    </row>
    <row r="178" spans="1:12" x14ac:dyDescent="0.25">
      <c r="A178" s="2">
        <f>'Rådata planering Skarvar 2024'!A178</f>
        <v>635</v>
      </c>
      <c r="B178" s="2" t="str">
        <f>'Rådata planering Skarvar 2024'!B178</f>
        <v>THN</v>
      </c>
      <c r="C178" s="2" t="str">
        <f>'Rådata planering Skarvar 2024'!C178</f>
        <v>Skarv öppningsbar bro - Bladskarv</v>
      </c>
      <c r="D178" s="2" t="str">
        <f>'Rådata planering Skarvar 2024'!D178</f>
        <v>Bladskarv</v>
      </c>
      <c r="E178" s="2" t="str">
        <f>'Rådata planering Skarvar 2024'!F178</f>
        <v>B3</v>
      </c>
      <c r="F178" s="2" t="str">
        <f>'Rådata planering Skarvar 2024'!G178</f>
        <v>405+   5</v>
      </c>
      <c r="G178" s="2" t="str">
        <f>'Rådata planering Skarvar 2024'!H178</f>
        <v>405+   5</v>
      </c>
      <c r="H178" s="2">
        <f>'Rådata planering Skarvar 2024'!I178</f>
        <v>2</v>
      </c>
      <c r="I178" s="3">
        <f>'Rådata planering Skarvar 2024'!J178</f>
        <v>45369</v>
      </c>
      <c r="J178" s="2" t="str">
        <f>'Rådata planering Skarvar 2024'!L178</f>
        <v>-</v>
      </c>
      <c r="K178" s="2">
        <f>'Rådata planering Skarvar 2024'!N178</f>
        <v>23</v>
      </c>
      <c r="L178" s="2">
        <f>'Rådata planering Skarvar 2024'!O178</f>
        <v>48</v>
      </c>
    </row>
    <row r="179" spans="1:12" x14ac:dyDescent="0.25">
      <c r="A179" s="2">
        <f>'Rådata planering Skarvar 2024'!A179</f>
        <v>635</v>
      </c>
      <c r="B179" s="2" t="str">
        <f>'Rådata planering Skarvar 2024'!B179</f>
        <v>THN</v>
      </c>
      <c r="C179" s="2" t="str">
        <f>'Rådata planering Skarvar 2024'!C179</f>
        <v>Skarv öppningsbar bro - Bladskarv</v>
      </c>
      <c r="D179" s="2" t="str">
        <f>'Rådata planering Skarvar 2024'!D179</f>
        <v>Bladskarv</v>
      </c>
      <c r="E179" s="2" t="str">
        <f>'Rådata planering Skarvar 2024'!F179</f>
        <v>B3</v>
      </c>
      <c r="F179" s="2" t="str">
        <f>'Rådata planering Skarvar 2024'!G179</f>
        <v>405+   5</v>
      </c>
      <c r="G179" s="2" t="str">
        <f>'Rådata planering Skarvar 2024'!H179</f>
        <v>405+   5</v>
      </c>
      <c r="H179" s="2">
        <f>'Rådata planering Skarvar 2024'!I179</f>
        <v>2</v>
      </c>
      <c r="I179" s="3">
        <f>'Rådata planering Skarvar 2024'!J179</f>
        <v>45369</v>
      </c>
      <c r="J179" s="2" t="str">
        <f>'Rådata planering Skarvar 2024'!L179</f>
        <v>-</v>
      </c>
      <c r="K179" s="2">
        <f>'Rådata planering Skarvar 2024'!N179</f>
        <v>23</v>
      </c>
      <c r="L179" s="2">
        <f>'Rådata planering Skarvar 2024'!O179</f>
        <v>48</v>
      </c>
    </row>
    <row r="180" spans="1:12" x14ac:dyDescent="0.25">
      <c r="A180" s="2">
        <f>'Rådata planering Skarvar 2024'!A180</f>
        <v>635</v>
      </c>
      <c r="B180" s="2" t="str">
        <f>'Rådata planering Skarvar 2024'!B180</f>
        <v>THN</v>
      </c>
      <c r="C180" s="2" t="str">
        <f>'Rådata planering Skarvar 2024'!C180</f>
        <v>Skarv öppningsbar bro - Bladskarv</v>
      </c>
      <c r="D180" s="2" t="str">
        <f>'Rådata planering Skarvar 2024'!D180</f>
        <v>Bladskarv</v>
      </c>
      <c r="E180" s="2" t="str">
        <f>'Rådata planering Skarvar 2024'!F180</f>
        <v>B3</v>
      </c>
      <c r="F180" s="2" t="str">
        <f>'Rådata planering Skarvar 2024'!G180</f>
        <v>405+   5</v>
      </c>
      <c r="G180" s="2" t="str">
        <f>'Rådata planering Skarvar 2024'!H180</f>
        <v>405+   5</v>
      </c>
      <c r="H180" s="2">
        <f>'Rådata planering Skarvar 2024'!I180</f>
        <v>2</v>
      </c>
      <c r="I180" s="3">
        <f>'Rådata planering Skarvar 2024'!J180</f>
        <v>45369</v>
      </c>
      <c r="J180" s="2" t="str">
        <f>'Rådata planering Skarvar 2024'!L180</f>
        <v>-</v>
      </c>
      <c r="K180" s="2">
        <f>'Rådata planering Skarvar 2024'!N180</f>
        <v>23</v>
      </c>
      <c r="L180" s="2">
        <f>'Rådata planering Skarvar 2024'!O180</f>
        <v>48</v>
      </c>
    </row>
    <row r="181" spans="1:12" x14ac:dyDescent="0.25">
      <c r="A181" s="2">
        <f>'Rådata planering Skarvar 2024'!A181</f>
        <v>635</v>
      </c>
      <c r="B181" s="2" t="str">
        <f>'Rådata planering Skarvar 2024'!B181</f>
        <v>THN</v>
      </c>
      <c r="C181" s="2" t="str">
        <f>'Rådata planering Skarvar 2024'!C181</f>
        <v>Skarv öppningsbar bro - Bladskarv</v>
      </c>
      <c r="D181" s="2" t="str">
        <f>'Rådata planering Skarvar 2024'!D181</f>
        <v>Bladskarv</v>
      </c>
      <c r="E181" s="2" t="str">
        <f>'Rådata planering Skarvar 2024'!F181</f>
        <v>B3</v>
      </c>
      <c r="F181" s="2" t="str">
        <f>'Rådata planering Skarvar 2024'!G181</f>
        <v>405+  55</v>
      </c>
      <c r="G181" s="2" t="str">
        <f>'Rådata planering Skarvar 2024'!H181</f>
        <v>405+  55</v>
      </c>
      <c r="H181" s="2">
        <f>'Rådata planering Skarvar 2024'!I181</f>
        <v>2</v>
      </c>
      <c r="I181" s="3">
        <f>'Rådata planering Skarvar 2024'!J181</f>
        <v>45369</v>
      </c>
      <c r="J181" s="2" t="str">
        <f>'Rådata planering Skarvar 2024'!L181</f>
        <v>-</v>
      </c>
      <c r="K181" s="2">
        <f>'Rådata planering Skarvar 2024'!N181</f>
        <v>23</v>
      </c>
      <c r="L181" s="2">
        <f>'Rådata planering Skarvar 2024'!O181</f>
        <v>48</v>
      </c>
    </row>
    <row r="182" spans="1:12" x14ac:dyDescent="0.25">
      <c r="A182" s="2">
        <f>'Rådata planering Skarvar 2024'!A182</f>
        <v>635</v>
      </c>
      <c r="B182" s="2" t="str">
        <f>'Rådata planering Skarvar 2024'!B182</f>
        <v>THN</v>
      </c>
      <c r="C182" s="2" t="str">
        <f>'Rådata planering Skarvar 2024'!C182</f>
        <v>Skarv öppningsbar bro - Bladskarv</v>
      </c>
      <c r="D182" s="2" t="str">
        <f>'Rådata planering Skarvar 2024'!D182</f>
        <v>Bladskarv</v>
      </c>
      <c r="E182" s="2" t="str">
        <f>'Rådata planering Skarvar 2024'!F182</f>
        <v>B3</v>
      </c>
      <c r="F182" s="2" t="str">
        <f>'Rådata planering Skarvar 2024'!G182</f>
        <v>405+  55</v>
      </c>
      <c r="G182" s="2" t="str">
        <f>'Rådata planering Skarvar 2024'!H182</f>
        <v>405+  55</v>
      </c>
      <c r="H182" s="2">
        <f>'Rådata planering Skarvar 2024'!I182</f>
        <v>2</v>
      </c>
      <c r="I182" s="3">
        <f>'Rådata planering Skarvar 2024'!J182</f>
        <v>45369</v>
      </c>
      <c r="J182" s="2" t="str">
        <f>'Rådata planering Skarvar 2024'!L182</f>
        <v>-</v>
      </c>
      <c r="K182" s="2">
        <f>'Rådata planering Skarvar 2024'!N182</f>
        <v>23</v>
      </c>
      <c r="L182" s="2">
        <f>'Rådata planering Skarvar 2024'!O182</f>
        <v>48</v>
      </c>
    </row>
    <row r="183" spans="1:12" x14ac:dyDescent="0.25">
      <c r="A183" s="2">
        <f>'Rådata planering Skarvar 2024'!A183</f>
        <v>635</v>
      </c>
      <c r="B183" s="2" t="str">
        <f>'Rådata planering Skarvar 2024'!B183</f>
        <v>THN</v>
      </c>
      <c r="C183" s="2" t="str">
        <f>'Rådata planering Skarvar 2024'!C183</f>
        <v>Skarv öppningsbar bro - Bladskarv</v>
      </c>
      <c r="D183" s="2" t="str">
        <f>'Rådata planering Skarvar 2024'!D183</f>
        <v>Bladskarv</v>
      </c>
      <c r="E183" s="2" t="str">
        <f>'Rådata planering Skarvar 2024'!F183</f>
        <v>B3</v>
      </c>
      <c r="F183" s="2" t="str">
        <f>'Rådata planering Skarvar 2024'!G183</f>
        <v>405+  55</v>
      </c>
      <c r="G183" s="2" t="str">
        <f>'Rådata planering Skarvar 2024'!H183</f>
        <v>405+  55</v>
      </c>
      <c r="H183" s="2">
        <f>'Rådata planering Skarvar 2024'!I183</f>
        <v>2</v>
      </c>
      <c r="I183" s="3">
        <f>'Rådata planering Skarvar 2024'!J183</f>
        <v>45369</v>
      </c>
      <c r="J183" s="2" t="str">
        <f>'Rådata planering Skarvar 2024'!L183</f>
        <v>-</v>
      </c>
      <c r="K183" s="2">
        <f>'Rådata planering Skarvar 2024'!N183</f>
        <v>23</v>
      </c>
      <c r="L183" s="2">
        <f>'Rådata planering Skarvar 2024'!O183</f>
        <v>48</v>
      </c>
    </row>
    <row r="184" spans="1:12" x14ac:dyDescent="0.25">
      <c r="A184" s="2">
        <f>'Rådata planering Skarvar 2024'!A184</f>
        <v>635</v>
      </c>
      <c r="B184" s="2" t="str">
        <f>'Rådata planering Skarvar 2024'!B184</f>
        <v>THN</v>
      </c>
      <c r="C184" s="2" t="str">
        <f>'Rådata planering Skarvar 2024'!C184</f>
        <v>Skarv öppningsbar bro - Bladskarv</v>
      </c>
      <c r="D184" s="2" t="str">
        <f>'Rådata planering Skarvar 2024'!D184</f>
        <v>Bladskarv</v>
      </c>
      <c r="E184" s="2" t="str">
        <f>'Rådata planering Skarvar 2024'!F184</f>
        <v>B3</v>
      </c>
      <c r="F184" s="2" t="str">
        <f>'Rådata planering Skarvar 2024'!G184</f>
        <v>405+  55</v>
      </c>
      <c r="G184" s="2" t="str">
        <f>'Rådata planering Skarvar 2024'!H184</f>
        <v>405+  55</v>
      </c>
      <c r="H184" s="2">
        <f>'Rådata planering Skarvar 2024'!I184</f>
        <v>2</v>
      </c>
      <c r="I184" s="3">
        <f>'Rådata planering Skarvar 2024'!J184</f>
        <v>45369</v>
      </c>
      <c r="J184" s="2" t="str">
        <f>'Rådata planering Skarvar 2024'!L184</f>
        <v>-</v>
      </c>
      <c r="K184" s="2">
        <f>'Rådata planering Skarvar 2024'!N184</f>
        <v>23</v>
      </c>
      <c r="L184" s="2">
        <f>'Rådata planering Skarvar 2024'!O184</f>
        <v>48</v>
      </c>
    </row>
    <row r="185" spans="1:12" x14ac:dyDescent="0.25">
      <c r="A185" s="2">
        <f>'Rådata planering Skarvar 2024'!A185</f>
        <v>635</v>
      </c>
      <c r="B185" s="2" t="str">
        <f>'Rådata planering Skarvar 2024'!B185</f>
        <v>THN</v>
      </c>
      <c r="C185" s="2" t="str">
        <f>'Rådata planering Skarvar 2024'!C185</f>
        <v>Dilatationsanordning - DA-SA60-300-BS</v>
      </c>
      <c r="D185" s="2" t="str">
        <f>'Rådata planering Skarvar 2024'!D185</f>
        <v>DA-SA60-300-BS</v>
      </c>
      <c r="E185" s="2" t="str">
        <f>'Rådata planering Skarvar 2024'!F185</f>
        <v>B3</v>
      </c>
      <c r="F185" s="2" t="str">
        <f>'Rådata planering Skarvar 2024'!G185</f>
        <v>405+  75</v>
      </c>
      <c r="G185" s="2" t="str">
        <f>'Rådata planering Skarvar 2024'!H185</f>
        <v>405+  92</v>
      </c>
      <c r="H185" s="2">
        <f>'Rådata planering Skarvar 2024'!I185</f>
        <v>1</v>
      </c>
      <c r="I185" s="3">
        <f>'Rådata planering Skarvar 2024'!J185</f>
        <v>45369</v>
      </c>
      <c r="J185" s="2" t="str">
        <f>'Rådata planering Skarvar 2024'!L185</f>
        <v>ej 2024</v>
      </c>
      <c r="K185" s="2">
        <f>'Rådata planering Skarvar 2024'!N185</f>
        <v>48</v>
      </c>
      <c r="L185" s="2" t="str">
        <f>'Rådata planering Skarvar 2024'!O185</f>
        <v>ej 2024</v>
      </c>
    </row>
    <row r="186" spans="1:12" x14ac:dyDescent="0.25">
      <c r="A186" s="2">
        <f>'Rådata planering Skarvar 2024'!A186</f>
        <v>635</v>
      </c>
      <c r="B186" s="2" t="str">
        <f>'Rådata planering Skarvar 2024'!B186</f>
        <v>THN</v>
      </c>
      <c r="C186" s="2" t="str">
        <f>'Rådata planering Skarvar 2024'!C186</f>
        <v>Dilatationsanordning - DA-SA60-300-BS</v>
      </c>
      <c r="D186" s="2" t="str">
        <f>'Rådata planering Skarvar 2024'!D186</f>
        <v>DA-SA60-300-BS</v>
      </c>
      <c r="E186" s="2" t="str">
        <f>'Rådata planering Skarvar 2024'!F186</f>
        <v>B3</v>
      </c>
      <c r="F186" s="2" t="str">
        <f>'Rådata planering Skarvar 2024'!G186</f>
        <v>405+  75</v>
      </c>
      <c r="G186" s="2" t="str">
        <f>'Rådata planering Skarvar 2024'!H186</f>
        <v>405+  92</v>
      </c>
      <c r="H186" s="2">
        <f>'Rådata planering Skarvar 2024'!I186</f>
        <v>1</v>
      </c>
      <c r="I186" s="3">
        <f>'Rådata planering Skarvar 2024'!J186</f>
        <v>45369</v>
      </c>
      <c r="J186" s="2" t="str">
        <f>'Rådata planering Skarvar 2024'!L186</f>
        <v>ej 2024</v>
      </c>
      <c r="K186" s="2">
        <f>'Rådata planering Skarvar 2024'!N186</f>
        <v>48</v>
      </c>
      <c r="L186" s="2" t="str">
        <f>'Rådata planering Skarvar 2024'!O186</f>
        <v>ej 2024</v>
      </c>
    </row>
    <row r="187" spans="1:12" x14ac:dyDescent="0.25">
      <c r="A187" s="2">
        <f>'Rådata planering Skarvar 2024'!A187</f>
        <v>635</v>
      </c>
      <c r="B187" s="2" t="str">
        <f>'Rådata planering Skarvar 2024'!B187</f>
        <v>VEAS - VPM</v>
      </c>
      <c r="C187" s="2" t="str">
        <f>'Rådata planering Skarvar 2024'!C187</f>
        <v>Dilatationsanordning - DA-SA60-600-BS</v>
      </c>
      <c r="D187" s="2" t="str">
        <f>'Rådata planering Skarvar 2024'!D187</f>
        <v>DA-SA60-600-BS</v>
      </c>
      <c r="E187" s="2" t="str">
        <f>'Rådata planering Skarvar 2024'!F187</f>
        <v>B4</v>
      </c>
      <c r="F187" s="2" t="str">
        <f>'Rådata planering Skarvar 2024'!G187</f>
        <v>414+ 273</v>
      </c>
      <c r="G187" s="2" t="str">
        <f>'Rådata planering Skarvar 2024'!H187</f>
        <v>414+ 290</v>
      </c>
      <c r="H187" s="2">
        <f>'Rådata planering Skarvar 2024'!I187</f>
        <v>1</v>
      </c>
      <c r="I187" s="3">
        <f>'Rådata planering Skarvar 2024'!J187</f>
        <v>45369</v>
      </c>
      <c r="J187" s="2" t="str">
        <f>'Rådata planering Skarvar 2024'!L187</f>
        <v>ej 2024</v>
      </c>
      <c r="K187" s="2">
        <f>'Rådata planering Skarvar 2024'!N187</f>
        <v>48</v>
      </c>
      <c r="L187" s="2" t="str">
        <f>'Rådata planering Skarvar 2024'!O187</f>
        <v>ej 2024</v>
      </c>
    </row>
    <row r="188" spans="1:12" x14ac:dyDescent="0.25">
      <c r="A188" s="2">
        <f>'Rådata planering Skarvar 2024'!A188</f>
        <v>635</v>
      </c>
      <c r="B188" s="2" t="str">
        <f>'Rådata planering Skarvar 2024'!B188</f>
        <v>VEAS - VPM</v>
      </c>
      <c r="C188" s="2" t="str">
        <f>'Rådata planering Skarvar 2024'!C188</f>
        <v>Dilatationsanordning - DA-SA60-600-BS</v>
      </c>
      <c r="D188" s="2" t="str">
        <f>'Rådata planering Skarvar 2024'!D188</f>
        <v>DA-SA60-600-BS</v>
      </c>
      <c r="E188" s="2" t="str">
        <f>'Rådata planering Skarvar 2024'!F188</f>
        <v>B4</v>
      </c>
      <c r="F188" s="2" t="str">
        <f>'Rådata planering Skarvar 2024'!G188</f>
        <v>414+ 273</v>
      </c>
      <c r="G188" s="2" t="str">
        <f>'Rådata planering Skarvar 2024'!H188</f>
        <v>414+ 290</v>
      </c>
      <c r="H188" s="2">
        <f>'Rådata planering Skarvar 2024'!I188</f>
        <v>1</v>
      </c>
      <c r="I188" s="3">
        <f>'Rådata planering Skarvar 2024'!J188</f>
        <v>45369</v>
      </c>
      <c r="J188" s="2" t="str">
        <f>'Rådata planering Skarvar 2024'!L188</f>
        <v>ej 2024</v>
      </c>
      <c r="K188" s="2">
        <f>'Rådata planering Skarvar 2024'!N188</f>
        <v>48</v>
      </c>
      <c r="L188" s="2" t="str">
        <f>'Rådata planering Skarvar 2024'!O188</f>
        <v>ej 2024</v>
      </c>
    </row>
    <row r="189" spans="1:12" x14ac:dyDescent="0.25">
      <c r="A189" s="2">
        <f>'Rådata planering Skarvar 2024'!A189</f>
        <v>636</v>
      </c>
      <c r="B189" s="2" t="str">
        <f>'Rådata planering Skarvar 2024'!B189</f>
        <v>RÅS - DRT</v>
      </c>
      <c r="C189" s="2" t="str">
        <f>'Rådata planering Skarvar 2024'!C189</f>
        <v>Dilatationsanordning - DA-SA60-300-BS</v>
      </c>
      <c r="D189" s="2" t="str">
        <f>'Rådata planering Skarvar 2024'!D189</f>
        <v>DA-SA60-300-BS</v>
      </c>
      <c r="E189" s="2" t="str">
        <f>'Rådata planering Skarvar 2024'!F189</f>
        <v>B4</v>
      </c>
      <c r="F189" s="2" t="str">
        <f>'Rådata planering Skarvar 2024'!G189</f>
        <v>105+ 673</v>
      </c>
      <c r="G189" s="2" t="str">
        <f>'Rådata planering Skarvar 2024'!H189</f>
        <v>105+ 690</v>
      </c>
      <c r="H189" s="2">
        <f>'Rådata planering Skarvar 2024'!I189</f>
        <v>1</v>
      </c>
      <c r="I189" s="3" t="str">
        <f>'Rådata planering Skarvar 2024'!J189</f>
        <v>-</v>
      </c>
      <c r="J189" s="2" t="str">
        <f>'Rådata planering Skarvar 2024'!L189</f>
        <v>ej 2024</v>
      </c>
      <c r="K189" s="2">
        <f>'Rådata planering Skarvar 2024'!N189</f>
        <v>23</v>
      </c>
      <c r="L189" s="2" t="str">
        <f>'Rådata planering Skarvar 2024'!O189</f>
        <v>ej 2024</v>
      </c>
    </row>
    <row r="190" spans="1:12" x14ac:dyDescent="0.25">
      <c r="A190" s="2">
        <f>'Rådata planering Skarvar 2024'!A190</f>
        <v>637</v>
      </c>
      <c r="B190" s="2" t="str">
        <f>'Rådata planering Skarvar 2024'!B190</f>
        <v>BYÄ</v>
      </c>
      <c r="C190" s="2" t="str">
        <f>'Rådata planering Skarvar 2024'!C190</f>
        <v>Dilatationsanordning - DA-SA60-300-T</v>
      </c>
      <c r="D190" s="2" t="str">
        <f>'Rådata planering Skarvar 2024'!D190</f>
        <v>DA-SA60-300-T</v>
      </c>
      <c r="E190" s="2" t="str">
        <f>'Rådata planering Skarvar 2024'!F190</f>
        <v>B4</v>
      </c>
      <c r="F190" s="2" t="str">
        <f>'Rådata planering Skarvar 2024'!G190</f>
        <v>296+ 538</v>
      </c>
      <c r="G190" s="2" t="str">
        <f>'Rådata planering Skarvar 2024'!H190</f>
        <v>296+ 555</v>
      </c>
      <c r="H190" s="2">
        <f>'Rådata planering Skarvar 2024'!I190</f>
        <v>1</v>
      </c>
      <c r="I190" s="3" t="str">
        <f>'Rådata planering Skarvar 2024'!J190</f>
        <v>-</v>
      </c>
      <c r="J190" s="2" t="str">
        <f>'Rådata planering Skarvar 2024'!L190</f>
        <v>ej 2024</v>
      </c>
      <c r="K190" s="2">
        <f>'Rådata planering Skarvar 2024'!N190</f>
        <v>48</v>
      </c>
      <c r="L190" s="2" t="str">
        <f>'Rådata planering Skarvar 2024'!O190</f>
        <v>ej 2024</v>
      </c>
    </row>
    <row r="191" spans="1:12" x14ac:dyDescent="0.25">
      <c r="A191" s="2">
        <f>'Rådata planering Skarvar 2024'!A191</f>
        <v>637</v>
      </c>
      <c r="B191" s="2" t="str">
        <f>'Rådata planering Skarvar 2024'!B191</f>
        <v>BYÄ</v>
      </c>
      <c r="C191" s="2" t="str">
        <f>'Rådata planering Skarvar 2024'!C191</f>
        <v>Skarv öppningsbar bro - Bladskarv</v>
      </c>
      <c r="D191" s="2" t="str">
        <f>'Rådata planering Skarvar 2024'!D191</f>
        <v>Bladskarv</v>
      </c>
      <c r="E191" s="2" t="str">
        <f>'Rådata planering Skarvar 2024'!F191</f>
        <v>B4</v>
      </c>
      <c r="F191" s="2" t="str">
        <f>'Rådata planering Skarvar 2024'!G191</f>
        <v>296+ 559</v>
      </c>
      <c r="G191" s="2" t="str">
        <f>'Rådata planering Skarvar 2024'!H191</f>
        <v>296+ 559</v>
      </c>
      <c r="H191" s="2">
        <f>'Rådata planering Skarvar 2024'!I191</f>
        <v>2</v>
      </c>
      <c r="I191" s="3" t="str">
        <f>'Rådata planering Skarvar 2024'!J191</f>
        <v>-</v>
      </c>
      <c r="J191" s="2" t="str">
        <f>'Rådata planering Skarvar 2024'!L191</f>
        <v>-</v>
      </c>
      <c r="K191" s="2">
        <f>'Rådata planering Skarvar 2024'!N191</f>
        <v>23</v>
      </c>
      <c r="L191" s="2">
        <f>'Rådata planering Skarvar 2024'!O191</f>
        <v>48</v>
      </c>
    </row>
    <row r="192" spans="1:12" x14ac:dyDescent="0.25">
      <c r="A192" s="2">
        <f>'Rådata planering Skarvar 2024'!A192</f>
        <v>637</v>
      </c>
      <c r="B192" s="2" t="str">
        <f>'Rådata planering Skarvar 2024'!B192</f>
        <v>BYÄ</v>
      </c>
      <c r="C192" s="2" t="str">
        <f>'Rådata planering Skarvar 2024'!C192</f>
        <v>Skarv öppningsbar bro - Bladskarv</v>
      </c>
      <c r="D192" s="2" t="str">
        <f>'Rådata planering Skarvar 2024'!D192</f>
        <v>Bladskarv</v>
      </c>
      <c r="E192" s="2" t="str">
        <f>'Rådata planering Skarvar 2024'!F192</f>
        <v>B4</v>
      </c>
      <c r="F192" s="2" t="str">
        <f>'Rådata planering Skarvar 2024'!G192</f>
        <v>296+ 559</v>
      </c>
      <c r="G192" s="2" t="str">
        <f>'Rådata planering Skarvar 2024'!H192</f>
        <v>296+ 559</v>
      </c>
      <c r="H192" s="2">
        <f>'Rådata planering Skarvar 2024'!I192</f>
        <v>2</v>
      </c>
      <c r="I192" s="3" t="str">
        <f>'Rådata planering Skarvar 2024'!J192</f>
        <v>-</v>
      </c>
      <c r="J192" s="2" t="str">
        <f>'Rådata planering Skarvar 2024'!L192</f>
        <v>-</v>
      </c>
      <c r="K192" s="2">
        <f>'Rådata planering Skarvar 2024'!N192</f>
        <v>23</v>
      </c>
      <c r="L192" s="2">
        <f>'Rådata planering Skarvar 2024'!O192</f>
        <v>48</v>
      </c>
    </row>
    <row r="193" spans="1:12" x14ac:dyDescent="0.25">
      <c r="A193" s="2">
        <f>'Rådata planering Skarvar 2024'!A193</f>
        <v>637</v>
      </c>
      <c r="B193" s="2" t="str">
        <f>'Rådata planering Skarvar 2024'!B193</f>
        <v>BYÄ</v>
      </c>
      <c r="C193" s="2" t="str">
        <f>'Rådata planering Skarvar 2024'!C193</f>
        <v>Skarv öppningsbar bro - Bladskarv</v>
      </c>
      <c r="D193" s="2" t="str">
        <f>'Rådata planering Skarvar 2024'!D193</f>
        <v>Bladskarv</v>
      </c>
      <c r="E193" s="2" t="str">
        <f>'Rådata planering Skarvar 2024'!F193</f>
        <v>B4</v>
      </c>
      <c r="F193" s="2" t="str">
        <f>'Rådata planering Skarvar 2024'!G193</f>
        <v>296+ 589</v>
      </c>
      <c r="G193" s="2" t="str">
        <f>'Rådata planering Skarvar 2024'!H193</f>
        <v>296+ 589</v>
      </c>
      <c r="H193" s="2">
        <f>'Rådata planering Skarvar 2024'!I193</f>
        <v>2</v>
      </c>
      <c r="I193" s="3" t="str">
        <f>'Rådata planering Skarvar 2024'!J193</f>
        <v>-</v>
      </c>
      <c r="J193" s="2" t="str">
        <f>'Rådata planering Skarvar 2024'!L193</f>
        <v>-</v>
      </c>
      <c r="K193" s="2">
        <f>'Rådata planering Skarvar 2024'!N193</f>
        <v>23</v>
      </c>
      <c r="L193" s="2">
        <f>'Rådata planering Skarvar 2024'!O193</f>
        <v>48</v>
      </c>
    </row>
    <row r="194" spans="1:12" x14ac:dyDescent="0.25">
      <c r="A194" s="2">
        <f>'Rådata planering Skarvar 2024'!A194</f>
        <v>637</v>
      </c>
      <c r="B194" s="2" t="str">
        <f>'Rådata planering Skarvar 2024'!B194</f>
        <v>BYÄ</v>
      </c>
      <c r="C194" s="2" t="str">
        <f>'Rådata planering Skarvar 2024'!C194</f>
        <v>Skarv öppningsbar bro - Bladskarv</v>
      </c>
      <c r="D194" s="2" t="str">
        <f>'Rådata planering Skarvar 2024'!D194</f>
        <v>Bladskarv</v>
      </c>
      <c r="E194" s="2" t="str">
        <f>'Rådata planering Skarvar 2024'!F194</f>
        <v>B4</v>
      </c>
      <c r="F194" s="2" t="str">
        <f>'Rådata planering Skarvar 2024'!G194</f>
        <v>296+ 589</v>
      </c>
      <c r="G194" s="2" t="str">
        <f>'Rådata planering Skarvar 2024'!H194</f>
        <v>296+ 589</v>
      </c>
      <c r="H194" s="2">
        <f>'Rådata planering Skarvar 2024'!I194</f>
        <v>2</v>
      </c>
      <c r="I194" s="3" t="str">
        <f>'Rådata planering Skarvar 2024'!J194</f>
        <v>-</v>
      </c>
      <c r="J194" s="2" t="str">
        <f>'Rådata planering Skarvar 2024'!L194</f>
        <v>-</v>
      </c>
      <c r="K194" s="2">
        <f>'Rådata planering Skarvar 2024'!N194</f>
        <v>23</v>
      </c>
      <c r="L194" s="2">
        <f>'Rådata planering Skarvar 2024'!O194</f>
        <v>48</v>
      </c>
    </row>
    <row r="195" spans="1:12" x14ac:dyDescent="0.25">
      <c r="A195" s="2">
        <f>'Rådata planering Skarvar 2024'!A195</f>
        <v>637</v>
      </c>
      <c r="B195" s="2" t="str">
        <f>'Rådata planering Skarvar 2024'!B195</f>
        <v>BYÄ</v>
      </c>
      <c r="C195" s="2" t="str">
        <f>'Rådata planering Skarvar 2024'!C195</f>
        <v>Dilatationsanordning - DA-SA60-300-T</v>
      </c>
      <c r="D195" s="2" t="str">
        <f>'Rådata planering Skarvar 2024'!D195</f>
        <v>DA-SA60-300-T</v>
      </c>
      <c r="E195" s="2" t="str">
        <f>'Rådata planering Skarvar 2024'!F195</f>
        <v>B4</v>
      </c>
      <c r="F195" s="2" t="str">
        <f>'Rådata planering Skarvar 2024'!G195</f>
        <v>296+ 595</v>
      </c>
      <c r="G195" s="2" t="str">
        <f>'Rådata planering Skarvar 2024'!H195</f>
        <v>296+ 612</v>
      </c>
      <c r="H195" s="2">
        <f>'Rådata planering Skarvar 2024'!I195</f>
        <v>1</v>
      </c>
      <c r="I195" s="3" t="str">
        <f>'Rådata planering Skarvar 2024'!J195</f>
        <v>-</v>
      </c>
      <c r="J195" s="2" t="str">
        <f>'Rådata planering Skarvar 2024'!L195</f>
        <v>ej 2024</v>
      </c>
      <c r="K195" s="2">
        <f>'Rådata planering Skarvar 2024'!N195</f>
        <v>48</v>
      </c>
      <c r="L195" s="2" t="str">
        <f>'Rådata planering Skarvar 2024'!O195</f>
        <v>ej 2024</v>
      </c>
    </row>
    <row r="196" spans="1:12" x14ac:dyDescent="0.25">
      <c r="A196" s="2">
        <f>'Rådata planering Skarvar 2024'!A196</f>
        <v>637</v>
      </c>
      <c r="B196" s="2" t="str">
        <f>'Rådata planering Skarvar 2024'!B196</f>
        <v>KPM</v>
      </c>
      <c r="C196" s="2" t="str">
        <f>'Rådata planering Skarvar 2024'!C196</f>
        <v>Dilatationsanordning - DA-SA60-300-BS</v>
      </c>
      <c r="D196" s="2" t="str">
        <f>'Rådata planering Skarvar 2024'!D196</f>
        <v>DA-SA60-300-BS</v>
      </c>
      <c r="E196" s="2" t="str">
        <f>'Rådata planering Skarvar 2024'!F196</f>
        <v>B4</v>
      </c>
      <c r="F196" s="2" t="str">
        <f>'Rådata planering Skarvar 2024'!G196</f>
        <v>346+ 940</v>
      </c>
      <c r="G196" s="2" t="str">
        <f>'Rådata planering Skarvar 2024'!H196</f>
        <v>346+ 957</v>
      </c>
      <c r="H196" s="2">
        <f>'Rådata planering Skarvar 2024'!I196</f>
        <v>1</v>
      </c>
      <c r="I196" s="3" t="str">
        <f>'Rådata planering Skarvar 2024'!J196</f>
        <v>-</v>
      </c>
      <c r="J196" s="2" t="str">
        <f>'Rådata planering Skarvar 2024'!L196</f>
        <v>ej 2024</v>
      </c>
      <c r="K196" s="2">
        <f>'Rådata planering Skarvar 2024'!N196</f>
        <v>48</v>
      </c>
      <c r="L196" s="2" t="str">
        <f>'Rådata planering Skarvar 2024'!O196</f>
        <v>ej 2024</v>
      </c>
    </row>
    <row r="197" spans="1:12" x14ac:dyDescent="0.25">
      <c r="A197" s="2">
        <f>'Rådata planering Skarvar 2024'!A197</f>
        <v>637</v>
      </c>
      <c r="B197" s="2" t="str">
        <f>'Rådata planering Skarvar 2024'!B197</f>
        <v>KPM</v>
      </c>
      <c r="C197" s="2" t="str">
        <f>'Rådata planering Skarvar 2024'!C197</f>
        <v>Skarv öppningsbar bro - Bladskarv</v>
      </c>
      <c r="D197" s="2" t="str">
        <f>'Rådata planering Skarvar 2024'!D197</f>
        <v>Bladskarv</v>
      </c>
      <c r="E197" s="2" t="str">
        <f>'Rådata planering Skarvar 2024'!F197</f>
        <v>B4</v>
      </c>
      <c r="F197" s="2" t="str">
        <f>'Rådata planering Skarvar 2024'!G197</f>
        <v>347+  14</v>
      </c>
      <c r="G197" s="2" t="str">
        <f>'Rådata planering Skarvar 2024'!H197</f>
        <v>347+  14</v>
      </c>
      <c r="H197" s="2">
        <f>'Rådata planering Skarvar 2024'!I197</f>
        <v>2</v>
      </c>
      <c r="I197" s="3" t="str">
        <f>'Rådata planering Skarvar 2024'!J197</f>
        <v>-</v>
      </c>
      <c r="J197" s="2" t="str">
        <f>'Rådata planering Skarvar 2024'!L197</f>
        <v>-</v>
      </c>
      <c r="K197" s="2">
        <f>'Rådata planering Skarvar 2024'!N197</f>
        <v>23</v>
      </c>
      <c r="L197" s="2">
        <f>'Rådata planering Skarvar 2024'!O197</f>
        <v>48</v>
      </c>
    </row>
    <row r="198" spans="1:12" x14ac:dyDescent="0.25">
      <c r="A198" s="2">
        <f>'Rådata planering Skarvar 2024'!A198</f>
        <v>637</v>
      </c>
      <c r="B198" s="2" t="str">
        <f>'Rådata planering Skarvar 2024'!B198</f>
        <v>KPM</v>
      </c>
      <c r="C198" s="2" t="str">
        <f>'Rådata planering Skarvar 2024'!C198</f>
        <v>Skarv öppningsbar bro - Bladskarv</v>
      </c>
      <c r="D198" s="2" t="str">
        <f>'Rådata planering Skarvar 2024'!D198</f>
        <v>Bladskarv</v>
      </c>
      <c r="E198" s="2" t="str">
        <f>'Rådata planering Skarvar 2024'!F198</f>
        <v>B4</v>
      </c>
      <c r="F198" s="2" t="str">
        <f>'Rådata planering Skarvar 2024'!G198</f>
        <v>347+  14</v>
      </c>
      <c r="G198" s="2" t="str">
        <f>'Rådata planering Skarvar 2024'!H198</f>
        <v>347+  14</v>
      </c>
      <c r="H198" s="2">
        <f>'Rådata planering Skarvar 2024'!I198</f>
        <v>2</v>
      </c>
      <c r="I198" s="3" t="str">
        <f>'Rådata planering Skarvar 2024'!J198</f>
        <v>-</v>
      </c>
      <c r="J198" s="2" t="str">
        <f>'Rådata planering Skarvar 2024'!L198</f>
        <v>-</v>
      </c>
      <c r="K198" s="2">
        <f>'Rådata planering Skarvar 2024'!N198</f>
        <v>23</v>
      </c>
      <c r="L198" s="2">
        <f>'Rådata planering Skarvar 2024'!O198</f>
        <v>48</v>
      </c>
    </row>
    <row r="199" spans="1:12" x14ac:dyDescent="0.25">
      <c r="A199" s="2">
        <f>'Rådata planering Skarvar 2024'!A199</f>
        <v>637</v>
      </c>
      <c r="B199" s="2" t="str">
        <f>'Rådata planering Skarvar 2024'!B199</f>
        <v>KPM</v>
      </c>
      <c r="C199" s="2" t="str">
        <f>'Rådata planering Skarvar 2024'!C199</f>
        <v>Skarv öppningsbar bro - Bladskarv</v>
      </c>
      <c r="D199" s="2" t="str">
        <f>'Rådata planering Skarvar 2024'!D199</f>
        <v>Bladskarv</v>
      </c>
      <c r="E199" s="2" t="str">
        <f>'Rådata planering Skarvar 2024'!F199</f>
        <v>B4</v>
      </c>
      <c r="F199" s="2" t="str">
        <f>'Rådata planering Skarvar 2024'!G199</f>
        <v>347+  55</v>
      </c>
      <c r="G199" s="2" t="str">
        <f>'Rådata planering Skarvar 2024'!H199</f>
        <v>347+  55</v>
      </c>
      <c r="H199" s="2">
        <f>'Rådata planering Skarvar 2024'!I199</f>
        <v>2</v>
      </c>
      <c r="I199" s="3" t="str">
        <f>'Rådata planering Skarvar 2024'!J199</f>
        <v>-</v>
      </c>
      <c r="J199" s="2" t="str">
        <f>'Rådata planering Skarvar 2024'!L199</f>
        <v>-</v>
      </c>
      <c r="K199" s="2">
        <f>'Rådata planering Skarvar 2024'!N199</f>
        <v>23</v>
      </c>
      <c r="L199" s="2">
        <f>'Rådata planering Skarvar 2024'!O199</f>
        <v>48</v>
      </c>
    </row>
    <row r="200" spans="1:12" x14ac:dyDescent="0.25">
      <c r="A200" s="2">
        <f>'Rådata planering Skarvar 2024'!A200</f>
        <v>637</v>
      </c>
      <c r="B200" s="2" t="str">
        <f>'Rådata planering Skarvar 2024'!B200</f>
        <v>KPM</v>
      </c>
      <c r="C200" s="2" t="str">
        <f>'Rådata planering Skarvar 2024'!C200</f>
        <v>Skarv öppningsbar bro - Bladskarv</v>
      </c>
      <c r="D200" s="2" t="str">
        <f>'Rådata planering Skarvar 2024'!D200</f>
        <v>Bladskarv</v>
      </c>
      <c r="E200" s="2" t="str">
        <f>'Rådata planering Skarvar 2024'!F200</f>
        <v>B4</v>
      </c>
      <c r="F200" s="2" t="str">
        <f>'Rådata planering Skarvar 2024'!G200</f>
        <v>347+  55</v>
      </c>
      <c r="G200" s="2" t="str">
        <f>'Rådata planering Skarvar 2024'!H200</f>
        <v>347+  55</v>
      </c>
      <c r="H200" s="2">
        <f>'Rådata planering Skarvar 2024'!I200</f>
        <v>2</v>
      </c>
      <c r="I200" s="3" t="str">
        <f>'Rådata planering Skarvar 2024'!J200</f>
        <v>-</v>
      </c>
      <c r="J200" s="2" t="str">
        <f>'Rådata planering Skarvar 2024'!L200</f>
        <v>-</v>
      </c>
      <c r="K200" s="2">
        <f>'Rådata planering Skarvar 2024'!N200</f>
        <v>23</v>
      </c>
      <c r="L200" s="2">
        <f>'Rådata planering Skarvar 2024'!O200</f>
        <v>48</v>
      </c>
    </row>
    <row r="201" spans="1:12" x14ac:dyDescent="0.25">
      <c r="A201" s="2">
        <f>'Rådata planering Skarvar 2024'!A201</f>
        <v>637</v>
      </c>
      <c r="B201" s="2" t="str">
        <f>'Rådata planering Skarvar 2024'!B201</f>
        <v>KPM</v>
      </c>
      <c r="C201" s="2" t="str">
        <f>'Rådata planering Skarvar 2024'!C201</f>
        <v>Dilatationsanordning - DA-SA60-300-BS</v>
      </c>
      <c r="D201" s="2" t="str">
        <f>'Rådata planering Skarvar 2024'!D201</f>
        <v>DA-SA60-300-BS</v>
      </c>
      <c r="E201" s="2" t="str">
        <f>'Rådata planering Skarvar 2024'!F201</f>
        <v>B2</v>
      </c>
      <c r="F201" s="2" t="str">
        <f>'Rådata planering Skarvar 2024'!G201</f>
        <v>347+ 110</v>
      </c>
      <c r="G201" s="2" t="str">
        <f>'Rådata planering Skarvar 2024'!H201</f>
        <v>347+ 127</v>
      </c>
      <c r="H201" s="2">
        <f>'Rådata planering Skarvar 2024'!I201</f>
        <v>1</v>
      </c>
      <c r="I201" s="3" t="str">
        <f>'Rådata planering Skarvar 2024'!J201</f>
        <v>-</v>
      </c>
      <c r="J201" s="2" t="str">
        <f>'Rådata planering Skarvar 2024'!L201</f>
        <v>ej 2024</v>
      </c>
      <c r="K201" s="2">
        <f>'Rådata planering Skarvar 2024'!N201</f>
        <v>48</v>
      </c>
      <c r="L201" s="2" t="str">
        <f>'Rådata planering Skarvar 2024'!O201</f>
        <v>ej 2024</v>
      </c>
    </row>
    <row r="202" spans="1:12" x14ac:dyDescent="0.25">
      <c r="A202" s="2">
        <f>'Rådata planering Skarvar 2024'!A202</f>
        <v>637</v>
      </c>
      <c r="B202" s="2" t="str">
        <f>'Rådata planering Skarvar 2024'!B202</f>
        <v>KPM</v>
      </c>
      <c r="C202" s="2" t="str">
        <f>'Rådata planering Skarvar 2024'!C202</f>
        <v>Dilatationsanordning - DA-SA60-300-BS</v>
      </c>
      <c r="D202" s="2" t="str">
        <f>'Rådata planering Skarvar 2024'!D202</f>
        <v>DA-SA60-300-BS</v>
      </c>
      <c r="E202" s="2" t="str">
        <f>'Rådata planering Skarvar 2024'!F202</f>
        <v>B4</v>
      </c>
      <c r="F202" s="2" t="str">
        <f>'Rådata planering Skarvar 2024'!G202</f>
        <v>347+ 110</v>
      </c>
      <c r="G202" s="2" t="str">
        <f>'Rådata planering Skarvar 2024'!H202</f>
        <v>347+ 127</v>
      </c>
      <c r="H202" s="2">
        <f>'Rådata planering Skarvar 2024'!I202</f>
        <v>1</v>
      </c>
      <c r="I202" s="3" t="str">
        <f>'Rådata planering Skarvar 2024'!J202</f>
        <v>-</v>
      </c>
      <c r="J202" s="2" t="str">
        <f>'Rådata planering Skarvar 2024'!L202</f>
        <v>ej 2024</v>
      </c>
      <c r="K202" s="2">
        <f>'Rådata planering Skarvar 2024'!N202</f>
        <v>48</v>
      </c>
      <c r="L202" s="2" t="str">
        <f>'Rådata planering Skarvar 2024'!O202</f>
        <v>ej 2024</v>
      </c>
    </row>
    <row r="203" spans="1:12" x14ac:dyDescent="0.25">
      <c r="A203" s="2">
        <f>'Rådata planering Skarvar 2024'!A203</f>
        <v>652</v>
      </c>
      <c r="B203" s="2" t="str">
        <f>'Rådata planering Skarvar 2024'!B203</f>
        <v>VG</v>
      </c>
      <c r="C203" s="2" t="str">
        <f>'Rådata planering Skarvar 2024'!C203</f>
        <v>Skarv öppningsbar bro - Övrig</v>
      </c>
      <c r="D203" s="2" t="str">
        <f>'Rådata planering Skarvar 2024'!D203</f>
        <v>Övrig</v>
      </c>
      <c r="E203" s="2" t="str">
        <f>'Rådata planering Skarvar 2024'!F203</f>
        <v>B3</v>
      </c>
      <c r="F203" s="2" t="str">
        <f>'Rådata planering Skarvar 2024'!G203</f>
        <v>25+ 590</v>
      </c>
      <c r="G203" s="2" t="str">
        <f>'Rådata planering Skarvar 2024'!H203</f>
        <v>25+ 590</v>
      </c>
      <c r="H203" s="2">
        <f>'Rådata planering Skarvar 2024'!I203</f>
        <v>2</v>
      </c>
      <c r="I203" s="3" t="str">
        <f>'Rådata planering Skarvar 2024'!J203</f>
        <v>-</v>
      </c>
      <c r="J203" s="2" t="str">
        <f>'Rådata planering Skarvar 2024'!L203</f>
        <v>-</v>
      </c>
      <c r="K203" s="2">
        <f>'Rådata planering Skarvar 2024'!N203</f>
        <v>23</v>
      </c>
      <c r="L203" s="2">
        <f>'Rådata planering Skarvar 2024'!O203</f>
        <v>48</v>
      </c>
    </row>
    <row r="204" spans="1:12" x14ac:dyDescent="0.25">
      <c r="A204" s="2">
        <f>'Rådata planering Skarvar 2024'!A204</f>
        <v>652</v>
      </c>
      <c r="B204" s="2" t="str">
        <f>'Rådata planering Skarvar 2024'!B204</f>
        <v>VG</v>
      </c>
      <c r="C204" s="2" t="str">
        <f>'Rådata planering Skarvar 2024'!C204</f>
        <v>Skarv öppningsbar bro - Övrig</v>
      </c>
      <c r="D204" s="2" t="str">
        <f>'Rådata planering Skarvar 2024'!D204</f>
        <v>Övrig</v>
      </c>
      <c r="E204" s="2" t="str">
        <f>'Rådata planering Skarvar 2024'!F204</f>
        <v>B3</v>
      </c>
      <c r="F204" s="2" t="str">
        <f>'Rådata planering Skarvar 2024'!G204</f>
        <v>25+ 590</v>
      </c>
      <c r="G204" s="2" t="str">
        <f>'Rådata planering Skarvar 2024'!H204</f>
        <v>25+ 590</v>
      </c>
      <c r="H204" s="2">
        <f>'Rådata planering Skarvar 2024'!I204</f>
        <v>2</v>
      </c>
      <c r="I204" s="3" t="str">
        <f>'Rådata planering Skarvar 2024'!J204</f>
        <v>-</v>
      </c>
      <c r="J204" s="2" t="str">
        <f>'Rådata planering Skarvar 2024'!L204</f>
        <v>-</v>
      </c>
      <c r="K204" s="2">
        <f>'Rådata planering Skarvar 2024'!N204</f>
        <v>23</v>
      </c>
      <c r="L204" s="2">
        <f>'Rådata planering Skarvar 2024'!O204</f>
        <v>48</v>
      </c>
    </row>
    <row r="205" spans="1:12" x14ac:dyDescent="0.25">
      <c r="A205" s="2">
        <f>'Rådata planering Skarvar 2024'!A205</f>
        <v>652</v>
      </c>
      <c r="B205" s="2" t="str">
        <f>'Rådata planering Skarvar 2024'!B205</f>
        <v>VG</v>
      </c>
      <c r="C205" s="2" t="str">
        <f>'Rådata planering Skarvar 2024'!C205</f>
        <v>Skarv öppningsbar bro - Övrig</v>
      </c>
      <c r="D205" s="2" t="str">
        <f>'Rådata planering Skarvar 2024'!D205</f>
        <v>Övrig</v>
      </c>
      <c r="E205" s="2" t="str">
        <f>'Rådata planering Skarvar 2024'!F205</f>
        <v>B3</v>
      </c>
      <c r="F205" s="2" t="str">
        <f>'Rådata planering Skarvar 2024'!G205</f>
        <v>25+ 630</v>
      </c>
      <c r="G205" s="2" t="str">
        <f>'Rådata planering Skarvar 2024'!H205</f>
        <v>25+ 630</v>
      </c>
      <c r="H205" s="2">
        <f>'Rådata planering Skarvar 2024'!I205</f>
        <v>2</v>
      </c>
      <c r="I205" s="3" t="str">
        <f>'Rådata planering Skarvar 2024'!J205</f>
        <v>-</v>
      </c>
      <c r="J205" s="2" t="str">
        <f>'Rådata planering Skarvar 2024'!L205</f>
        <v>-</v>
      </c>
      <c r="K205" s="2">
        <f>'Rådata planering Skarvar 2024'!N205</f>
        <v>23</v>
      </c>
      <c r="L205" s="2">
        <f>'Rådata planering Skarvar 2024'!O205</f>
        <v>48</v>
      </c>
    </row>
    <row r="206" spans="1:12" x14ac:dyDescent="0.25">
      <c r="A206" s="2">
        <f>'Rådata planering Skarvar 2024'!A206</f>
        <v>652</v>
      </c>
      <c r="B206" s="2" t="str">
        <f>'Rådata planering Skarvar 2024'!B206</f>
        <v>VG</v>
      </c>
      <c r="C206" s="2" t="str">
        <f>'Rådata planering Skarvar 2024'!C206</f>
        <v>Skarv öppningsbar bro - Övrig</v>
      </c>
      <c r="D206" s="2" t="str">
        <f>'Rådata planering Skarvar 2024'!D206</f>
        <v>Övrig</v>
      </c>
      <c r="E206" s="2" t="str">
        <f>'Rådata planering Skarvar 2024'!F206</f>
        <v>B3</v>
      </c>
      <c r="F206" s="2" t="str">
        <f>'Rådata planering Skarvar 2024'!G206</f>
        <v>25+ 630</v>
      </c>
      <c r="G206" s="2" t="str">
        <f>'Rådata planering Skarvar 2024'!H206</f>
        <v>25+ 630</v>
      </c>
      <c r="H206" s="2">
        <f>'Rådata planering Skarvar 2024'!I206</f>
        <v>2</v>
      </c>
      <c r="I206" s="3" t="str">
        <f>'Rådata planering Skarvar 2024'!J206</f>
        <v>-</v>
      </c>
      <c r="J206" s="2" t="str">
        <f>'Rådata planering Skarvar 2024'!L206</f>
        <v>-</v>
      </c>
      <c r="K206" s="2">
        <f>'Rådata planering Skarvar 2024'!N206</f>
        <v>23</v>
      </c>
      <c r="L206" s="2">
        <f>'Rådata planering Skarvar 2024'!O206</f>
        <v>48</v>
      </c>
    </row>
    <row r="207" spans="1:12" x14ac:dyDescent="0.25">
      <c r="A207" s="2">
        <f>'Rådata planering Skarvar 2024'!A207</f>
        <v>662</v>
      </c>
      <c r="B207" s="2" t="str">
        <f>'Rådata planering Skarvar 2024'!B207</f>
        <v>HVR</v>
      </c>
      <c r="C207" s="2" t="str">
        <f>'Rådata planering Skarvar 2024'!C207</f>
        <v>Skarv öppningsbar bro - Övrig</v>
      </c>
      <c r="D207" s="2" t="str">
        <f>'Rådata planering Skarvar 2024'!D207</f>
        <v>Övrig</v>
      </c>
      <c r="E207" s="2" t="str">
        <f>'Rådata planering Skarvar 2024'!F207</f>
        <v>B2</v>
      </c>
      <c r="F207" s="2" t="str">
        <f>'Rådata planering Skarvar 2024'!G207</f>
        <v>14+ 656</v>
      </c>
      <c r="G207" s="2" t="str">
        <f>'Rådata planering Skarvar 2024'!H207</f>
        <v>14+ 656</v>
      </c>
      <c r="H207" s="2">
        <f>'Rådata planering Skarvar 2024'!I207</f>
        <v>2</v>
      </c>
      <c r="I207" s="3" t="str">
        <f>'Rådata planering Skarvar 2024'!J207</f>
        <v>-</v>
      </c>
      <c r="J207" s="2" t="str">
        <f>'Rådata planering Skarvar 2024'!L207</f>
        <v>-</v>
      </c>
      <c r="K207" s="2">
        <f>'Rådata planering Skarvar 2024'!N207</f>
        <v>23</v>
      </c>
      <c r="L207" s="2">
        <f>'Rådata planering Skarvar 2024'!O207</f>
        <v>48</v>
      </c>
    </row>
    <row r="208" spans="1:12" x14ac:dyDescent="0.25">
      <c r="A208" s="2">
        <f>'Rådata planering Skarvar 2024'!A208</f>
        <v>662</v>
      </c>
      <c r="B208" s="2" t="str">
        <f>'Rådata planering Skarvar 2024'!B208</f>
        <v>HVR</v>
      </c>
      <c r="C208" s="2" t="str">
        <f>'Rådata planering Skarvar 2024'!C208</f>
        <v>Skarv öppningsbar bro - Övrig</v>
      </c>
      <c r="D208" s="2" t="str">
        <f>'Rådata planering Skarvar 2024'!D208</f>
        <v>Övrig</v>
      </c>
      <c r="E208" s="2" t="str">
        <f>'Rådata planering Skarvar 2024'!F208</f>
        <v>B2</v>
      </c>
      <c r="F208" s="2" t="str">
        <f>'Rådata planering Skarvar 2024'!G208</f>
        <v>14+ 656</v>
      </c>
      <c r="G208" s="2" t="str">
        <f>'Rådata planering Skarvar 2024'!H208</f>
        <v>14+ 656</v>
      </c>
      <c r="H208" s="2">
        <f>'Rådata planering Skarvar 2024'!I208</f>
        <v>2</v>
      </c>
      <c r="I208" s="3" t="str">
        <f>'Rådata planering Skarvar 2024'!J208</f>
        <v>-</v>
      </c>
      <c r="J208" s="2" t="str">
        <f>'Rådata planering Skarvar 2024'!L208</f>
        <v>-</v>
      </c>
      <c r="K208" s="2">
        <f>'Rådata planering Skarvar 2024'!N208</f>
        <v>23</v>
      </c>
      <c r="L208" s="2">
        <f>'Rådata planering Skarvar 2024'!O208</f>
        <v>48</v>
      </c>
    </row>
    <row r="209" spans="1:12" x14ac:dyDescent="0.25">
      <c r="A209" s="2">
        <f>'Rådata planering Skarvar 2024'!A209</f>
        <v>662</v>
      </c>
      <c r="B209" s="2" t="str">
        <f>'Rådata planering Skarvar 2024'!B209</f>
        <v>HVR</v>
      </c>
      <c r="C209" s="2" t="str">
        <f>'Rådata planering Skarvar 2024'!C209</f>
        <v>Skarv öppningsbar bro - Övrig</v>
      </c>
      <c r="D209" s="2" t="str">
        <f>'Rådata planering Skarvar 2024'!D209</f>
        <v>Övrig</v>
      </c>
      <c r="E209" s="2" t="str">
        <f>'Rådata planering Skarvar 2024'!F209</f>
        <v>B2</v>
      </c>
      <c r="F209" s="2" t="str">
        <f>'Rådata planering Skarvar 2024'!G209</f>
        <v>14+ 666</v>
      </c>
      <c r="G209" s="2" t="str">
        <f>'Rådata planering Skarvar 2024'!H209</f>
        <v>14+ 666</v>
      </c>
      <c r="H209" s="2">
        <f>'Rådata planering Skarvar 2024'!I209</f>
        <v>2</v>
      </c>
      <c r="I209" s="3" t="str">
        <f>'Rådata planering Skarvar 2024'!J209</f>
        <v>-</v>
      </c>
      <c r="J209" s="2" t="str">
        <f>'Rådata planering Skarvar 2024'!L209</f>
        <v>-</v>
      </c>
      <c r="K209" s="2">
        <f>'Rådata planering Skarvar 2024'!N209</f>
        <v>23</v>
      </c>
      <c r="L209" s="2">
        <f>'Rådata planering Skarvar 2024'!O209</f>
        <v>48</v>
      </c>
    </row>
    <row r="210" spans="1:12" x14ac:dyDescent="0.25">
      <c r="A210" s="2">
        <f>'Rådata planering Skarvar 2024'!A210</f>
        <v>662</v>
      </c>
      <c r="B210" s="2" t="str">
        <f>'Rådata planering Skarvar 2024'!B210</f>
        <v>HVR</v>
      </c>
      <c r="C210" s="2" t="str">
        <f>'Rådata planering Skarvar 2024'!C210</f>
        <v>Skarv öppningsbar bro - Övrig</v>
      </c>
      <c r="D210" s="2" t="str">
        <f>'Rådata planering Skarvar 2024'!D210</f>
        <v>Övrig</v>
      </c>
      <c r="E210" s="2" t="str">
        <f>'Rådata planering Skarvar 2024'!F210</f>
        <v>B2</v>
      </c>
      <c r="F210" s="2" t="str">
        <f>'Rådata planering Skarvar 2024'!G210</f>
        <v>14+ 666</v>
      </c>
      <c r="G210" s="2" t="str">
        <f>'Rådata planering Skarvar 2024'!H210</f>
        <v>14+ 666</v>
      </c>
      <c r="H210" s="2">
        <f>'Rådata planering Skarvar 2024'!I210</f>
        <v>2</v>
      </c>
      <c r="I210" s="3" t="str">
        <f>'Rådata planering Skarvar 2024'!J210</f>
        <v>-</v>
      </c>
      <c r="J210" s="2" t="str">
        <f>'Rådata planering Skarvar 2024'!L210</f>
        <v>-</v>
      </c>
      <c r="K210" s="2">
        <f>'Rådata planering Skarvar 2024'!N210</f>
        <v>23</v>
      </c>
      <c r="L210" s="2">
        <f>'Rådata planering Skarvar 2024'!O210</f>
        <v>48</v>
      </c>
    </row>
    <row r="211" spans="1:12" x14ac:dyDescent="0.25">
      <c r="A211" s="2">
        <f>'Rådata planering Skarvar 2024'!A211</f>
        <v>662</v>
      </c>
      <c r="B211" s="2" t="str">
        <f>'Rådata planering Skarvar 2024'!B211</f>
        <v>LGB</v>
      </c>
      <c r="C211" s="2" t="str">
        <f>'Rådata planering Skarvar 2024'!C211</f>
        <v>Skarv öppningsbar bro - Kilskarv</v>
      </c>
      <c r="D211" s="2" t="str">
        <f>'Rådata planering Skarvar 2024'!D211</f>
        <v>Kilskarv</v>
      </c>
      <c r="E211" s="2" t="str">
        <f>'Rådata planering Skarvar 2024'!F211</f>
        <v>B2</v>
      </c>
      <c r="F211" s="2" t="str">
        <f>'Rådata planering Skarvar 2024'!G211</f>
        <v>32+ 164</v>
      </c>
      <c r="G211" s="2" t="str">
        <f>'Rådata planering Skarvar 2024'!H211</f>
        <v>32+ 164</v>
      </c>
      <c r="H211" s="2">
        <f>'Rådata planering Skarvar 2024'!I211</f>
        <v>2</v>
      </c>
      <c r="I211" s="3" t="str">
        <f>'Rådata planering Skarvar 2024'!J211</f>
        <v>-</v>
      </c>
      <c r="J211" s="2" t="str">
        <f>'Rådata planering Skarvar 2024'!L211</f>
        <v>-</v>
      </c>
      <c r="K211" s="2">
        <f>'Rådata planering Skarvar 2024'!N211</f>
        <v>23</v>
      </c>
      <c r="L211" s="2">
        <f>'Rådata planering Skarvar 2024'!O211</f>
        <v>48</v>
      </c>
    </row>
    <row r="212" spans="1:12" x14ac:dyDescent="0.25">
      <c r="A212" s="2">
        <f>'Rådata planering Skarvar 2024'!A212</f>
        <v>662</v>
      </c>
      <c r="B212" s="2" t="str">
        <f>'Rådata planering Skarvar 2024'!B212</f>
        <v>LGB</v>
      </c>
      <c r="C212" s="2" t="str">
        <f>'Rådata planering Skarvar 2024'!C212</f>
        <v>Skarv öppningsbar bro - Kilskarv</v>
      </c>
      <c r="D212" s="2" t="str">
        <f>'Rådata planering Skarvar 2024'!D212</f>
        <v>Kilskarv</v>
      </c>
      <c r="E212" s="2" t="str">
        <f>'Rådata planering Skarvar 2024'!F212</f>
        <v>B2</v>
      </c>
      <c r="F212" s="2" t="str">
        <f>'Rådata planering Skarvar 2024'!G212</f>
        <v>32+ 164</v>
      </c>
      <c r="G212" s="2" t="str">
        <f>'Rådata planering Skarvar 2024'!H212</f>
        <v>32+ 164</v>
      </c>
      <c r="H212" s="2">
        <f>'Rådata planering Skarvar 2024'!I212</f>
        <v>2</v>
      </c>
      <c r="I212" s="3" t="str">
        <f>'Rådata planering Skarvar 2024'!J212</f>
        <v>-</v>
      </c>
      <c r="J212" s="2" t="str">
        <f>'Rådata planering Skarvar 2024'!L212</f>
        <v>-</v>
      </c>
      <c r="K212" s="2">
        <f>'Rådata planering Skarvar 2024'!N212</f>
        <v>23</v>
      </c>
      <c r="L212" s="2">
        <f>'Rådata planering Skarvar 2024'!O212</f>
        <v>48</v>
      </c>
    </row>
    <row r="213" spans="1:12" x14ac:dyDescent="0.25">
      <c r="A213" s="2">
        <f>'Rådata planering Skarvar 2024'!A213</f>
        <v>662</v>
      </c>
      <c r="B213" s="2" t="str">
        <f>'Rådata planering Skarvar 2024'!B213</f>
        <v>LGB</v>
      </c>
      <c r="C213" s="2" t="str">
        <f>'Rådata planering Skarvar 2024'!C213</f>
        <v>Skarv öppningsbar bro - Övrig</v>
      </c>
      <c r="D213" s="2" t="str">
        <f>'Rådata planering Skarvar 2024'!D213</f>
        <v>Övrig</v>
      </c>
      <c r="E213" s="2" t="str">
        <f>'Rådata planering Skarvar 2024'!F213</f>
        <v>B2</v>
      </c>
      <c r="F213" s="2" t="str">
        <f>'Rådata planering Skarvar 2024'!G213</f>
        <v>32+ 186</v>
      </c>
      <c r="G213" s="2" t="str">
        <f>'Rådata planering Skarvar 2024'!H213</f>
        <v>32+ 186</v>
      </c>
      <c r="H213" s="2">
        <f>'Rådata planering Skarvar 2024'!I213</f>
        <v>2</v>
      </c>
      <c r="I213" s="3" t="str">
        <f>'Rådata planering Skarvar 2024'!J213</f>
        <v>-</v>
      </c>
      <c r="J213" s="2" t="str">
        <f>'Rådata planering Skarvar 2024'!L213</f>
        <v>-</v>
      </c>
      <c r="K213" s="2">
        <f>'Rådata planering Skarvar 2024'!N213</f>
        <v>23</v>
      </c>
      <c r="L213" s="2">
        <f>'Rådata planering Skarvar 2024'!O213</f>
        <v>48</v>
      </c>
    </row>
    <row r="214" spans="1:12" x14ac:dyDescent="0.25">
      <c r="A214" s="2">
        <f>'Rådata planering Skarvar 2024'!A214</f>
        <v>662</v>
      </c>
      <c r="B214" s="2" t="str">
        <f>'Rådata planering Skarvar 2024'!B214</f>
        <v>LGB</v>
      </c>
      <c r="C214" s="2" t="str">
        <f>'Rådata planering Skarvar 2024'!C214</f>
        <v>Skarv öppningsbar bro - Övrig</v>
      </c>
      <c r="D214" s="2" t="str">
        <f>'Rådata planering Skarvar 2024'!D214</f>
        <v>Övrig</v>
      </c>
      <c r="E214" s="2" t="str">
        <f>'Rådata planering Skarvar 2024'!F214</f>
        <v>B2</v>
      </c>
      <c r="F214" s="2" t="str">
        <f>'Rådata planering Skarvar 2024'!G214</f>
        <v>32+ 186</v>
      </c>
      <c r="G214" s="2" t="str">
        <f>'Rådata planering Skarvar 2024'!H214</f>
        <v>32+ 186</v>
      </c>
      <c r="H214" s="2">
        <f>'Rådata planering Skarvar 2024'!I214</f>
        <v>2</v>
      </c>
      <c r="I214" s="3" t="str">
        <f>'Rådata planering Skarvar 2024'!J214</f>
        <v>-</v>
      </c>
      <c r="J214" s="2" t="str">
        <f>'Rådata planering Skarvar 2024'!L214</f>
        <v>-</v>
      </c>
      <c r="K214" s="2">
        <f>'Rådata planering Skarvar 2024'!N214</f>
        <v>23</v>
      </c>
      <c r="L214" s="2">
        <f>'Rådata planering Skarvar 2024'!O214</f>
        <v>48</v>
      </c>
    </row>
    <row r="215" spans="1:12" x14ac:dyDescent="0.25">
      <c r="A215" s="2">
        <f>'Rådata planering Skarvar 2024'!A215</f>
        <v>912</v>
      </c>
      <c r="B215" s="2" t="str">
        <f>'Rådata planering Skarvar 2024'!B215</f>
        <v>KGÅ</v>
      </c>
      <c r="C215" s="2" t="str">
        <f>'Rådata planering Skarvar 2024'!C215</f>
        <v>Dilatationsanordning - DA-60E-300-BS</v>
      </c>
      <c r="D215" s="2" t="str">
        <f>'Rådata planering Skarvar 2024'!D215</f>
        <v>DA-60E-300-BS</v>
      </c>
      <c r="E215" s="2" t="str">
        <f>'Rådata planering Skarvar 2024'!F215</f>
        <v>B5</v>
      </c>
      <c r="F215" s="2" t="str">
        <f>'Rådata planering Skarvar 2024'!G215</f>
        <v>603+ 542</v>
      </c>
      <c r="G215" s="2" t="str">
        <f>'Rådata planering Skarvar 2024'!H215</f>
        <v>603+ 542</v>
      </c>
      <c r="H215" s="2">
        <f>'Rådata planering Skarvar 2024'!I215</f>
        <v>1</v>
      </c>
      <c r="I215" s="3" t="str">
        <f>'Rådata planering Skarvar 2024'!J215</f>
        <v>-</v>
      </c>
      <c r="J215" s="2" t="str">
        <f>'Rådata planering Skarvar 2024'!L215</f>
        <v>ej 2024</v>
      </c>
      <c r="K215" s="2">
        <f>'Rådata planering Skarvar 2024'!N215</f>
        <v>19</v>
      </c>
      <c r="L215" s="2" t="str">
        <f>'Rådata planering Skarvar 2024'!O215</f>
        <v>ej 2024</v>
      </c>
    </row>
    <row r="216" spans="1:12" x14ac:dyDescent="0.25">
      <c r="A216" s="2">
        <f>'Rådata planering Skarvar 2024'!A216</f>
        <v>912</v>
      </c>
      <c r="B216" s="2" t="str">
        <f>'Rådata planering Skarvar 2024'!B216</f>
        <v>KGÅ</v>
      </c>
      <c r="C216" s="2" t="str">
        <f>'Rådata planering Skarvar 2024'!C216</f>
        <v>Dilatationsanordning - DA-60E-300-BS</v>
      </c>
      <c r="D216" s="2" t="str">
        <f>'Rådata planering Skarvar 2024'!D216</f>
        <v>DA-60E-300-BS</v>
      </c>
      <c r="E216" s="2" t="str">
        <f>'Rådata planering Skarvar 2024'!F216</f>
        <v>B5</v>
      </c>
      <c r="F216" s="2" t="str">
        <f>'Rådata planering Skarvar 2024'!G216</f>
        <v>603+ 542</v>
      </c>
      <c r="G216" s="2" t="str">
        <f>'Rådata planering Skarvar 2024'!H216</f>
        <v>603+ 542</v>
      </c>
      <c r="H216" s="2">
        <f>'Rådata planering Skarvar 2024'!I216</f>
        <v>1</v>
      </c>
      <c r="I216" s="3" t="str">
        <f>'Rådata planering Skarvar 2024'!J216</f>
        <v>-</v>
      </c>
      <c r="J216" s="2" t="str">
        <f>'Rådata planering Skarvar 2024'!L216</f>
        <v>ej 2024</v>
      </c>
      <c r="K216" s="2">
        <f>'Rådata planering Skarvar 2024'!N216</f>
        <v>19</v>
      </c>
      <c r="L216" s="2" t="str">
        <f>'Rådata planering Skarvar 2024'!O216</f>
        <v>ej 2024</v>
      </c>
    </row>
    <row r="217" spans="1:12" x14ac:dyDescent="0.25">
      <c r="A217" s="2">
        <f>'Rådata planering Skarvar 2024'!A217</f>
        <v>912</v>
      </c>
      <c r="B217" s="2" t="str">
        <f>'Rådata planering Skarvar 2024'!B217</f>
        <v>KGÅ</v>
      </c>
      <c r="C217" s="2" t="str">
        <f>'Rådata planering Skarvar 2024'!C217</f>
        <v>Dilatationsanordning - DA-60E-300-BS</v>
      </c>
      <c r="D217" s="2" t="str">
        <f>'Rådata planering Skarvar 2024'!D217</f>
        <v>DA-60E-300-BS</v>
      </c>
      <c r="E217" s="2" t="str">
        <f>'Rådata planering Skarvar 2024'!F217</f>
        <v>B5</v>
      </c>
      <c r="F217" s="2" t="str">
        <f>'Rådata planering Skarvar 2024'!G217</f>
        <v>603+ 658</v>
      </c>
      <c r="G217" s="2" t="str">
        <f>'Rådata planering Skarvar 2024'!H217</f>
        <v>603+ 658</v>
      </c>
      <c r="H217" s="2">
        <f>'Rådata planering Skarvar 2024'!I217</f>
        <v>1</v>
      </c>
      <c r="I217" s="3" t="str">
        <f>'Rådata planering Skarvar 2024'!J217</f>
        <v>-</v>
      </c>
      <c r="J217" s="2" t="str">
        <f>'Rådata planering Skarvar 2024'!L217</f>
        <v>ej 2024</v>
      </c>
      <c r="K217" s="2">
        <f>'Rådata planering Skarvar 2024'!N217</f>
        <v>19</v>
      </c>
      <c r="L217" s="2" t="str">
        <f>'Rådata planering Skarvar 2024'!O217</f>
        <v>ej 2024</v>
      </c>
    </row>
    <row r="218" spans="1:12" x14ac:dyDescent="0.25">
      <c r="A218" s="2">
        <f>'Rådata planering Skarvar 2024'!A218</f>
        <v>912</v>
      </c>
      <c r="B218" s="2" t="str">
        <f>'Rådata planering Skarvar 2024'!B218</f>
        <v>KGÅ</v>
      </c>
      <c r="C218" s="2" t="str">
        <f>'Rådata planering Skarvar 2024'!C218</f>
        <v>Dilatationsanordning - DA-60E-300-BS</v>
      </c>
      <c r="D218" s="2" t="str">
        <f>'Rådata planering Skarvar 2024'!D218</f>
        <v>DA-60E-300-BS</v>
      </c>
      <c r="E218" s="2" t="str">
        <f>'Rådata planering Skarvar 2024'!F218</f>
        <v>B5</v>
      </c>
      <c r="F218" s="2" t="str">
        <f>'Rådata planering Skarvar 2024'!G218</f>
        <v>603+ 658</v>
      </c>
      <c r="G218" s="2" t="str">
        <f>'Rådata planering Skarvar 2024'!H218</f>
        <v>603+ 658</v>
      </c>
      <c r="H218" s="2">
        <f>'Rådata planering Skarvar 2024'!I218</f>
        <v>1</v>
      </c>
      <c r="I218" s="3" t="str">
        <f>'Rådata planering Skarvar 2024'!J218</f>
        <v>-</v>
      </c>
      <c r="J218" s="2" t="str">
        <f>'Rådata planering Skarvar 2024'!L218</f>
        <v>ej 2024</v>
      </c>
      <c r="K218" s="2">
        <f>'Rådata planering Skarvar 2024'!N218</f>
        <v>19</v>
      </c>
      <c r="L218" s="2" t="str">
        <f>'Rådata planering Skarvar 2024'!O218</f>
        <v>ej 2024</v>
      </c>
    </row>
    <row r="219" spans="1:12" x14ac:dyDescent="0.25">
      <c r="A219" s="2">
        <f>'Rådata planering Skarvar 2024'!A219</f>
        <v>938</v>
      </c>
      <c r="B219" s="2" t="str">
        <f>'Rådata planering Skarvar 2024'!B219</f>
        <v>HBGB - LKÖ</v>
      </c>
      <c r="C219" s="2" t="str">
        <f>'Rådata planering Skarvar 2024'!C219</f>
        <v>Dilatationsanordning - DA-SA60-200-BS</v>
      </c>
      <c r="D219" s="2" t="str">
        <f>'Rådata planering Skarvar 2024'!D219</f>
        <v>DA-SA60-200-BS</v>
      </c>
      <c r="E219" s="2" t="str">
        <f>'Rådata planering Skarvar 2024'!F219</f>
        <v>B4</v>
      </c>
      <c r="F219" s="2" t="str">
        <f>'Rådata planering Skarvar 2024'!G219</f>
        <v>6+ 312</v>
      </c>
      <c r="G219" s="2" t="str">
        <f>'Rådata planering Skarvar 2024'!H219</f>
        <v>6+ 329</v>
      </c>
      <c r="H219" s="2">
        <f>'Rådata planering Skarvar 2024'!I219</f>
        <v>1</v>
      </c>
      <c r="I219" s="3">
        <f>'Rådata planering Skarvar 2024'!J219</f>
        <v>45345</v>
      </c>
      <c r="J219" s="2" t="str">
        <f>'Rådata planering Skarvar 2024'!L219</f>
        <v>ej 2024</v>
      </c>
      <c r="K219" s="2">
        <f>'Rådata planering Skarvar 2024'!N219</f>
        <v>10</v>
      </c>
      <c r="L219" s="2" t="str">
        <f>'Rådata planering Skarvar 2024'!O219</f>
        <v>ej 2024</v>
      </c>
    </row>
    <row r="220" spans="1:12" x14ac:dyDescent="0.25">
      <c r="A220" s="2">
        <f>'Rådata planering Skarvar 2024'!A220</f>
        <v>938</v>
      </c>
      <c r="B220" s="2" t="str">
        <f>'Rådata planering Skarvar 2024'!B220</f>
        <v>HBGB - LKÖ</v>
      </c>
      <c r="C220" s="2" t="str">
        <f>'Rådata planering Skarvar 2024'!C220</f>
        <v>Dilatationsanordning - DA-SA60-200-BS</v>
      </c>
      <c r="D220" s="2" t="str">
        <f>'Rådata planering Skarvar 2024'!D220</f>
        <v>DA-SA60-200-BS</v>
      </c>
      <c r="E220" s="2" t="str">
        <f>'Rådata planering Skarvar 2024'!F220</f>
        <v>B4</v>
      </c>
      <c r="F220" s="2" t="str">
        <f>'Rådata planering Skarvar 2024'!G220</f>
        <v>6+ 325</v>
      </c>
      <c r="G220" s="2" t="str">
        <f>'Rådata planering Skarvar 2024'!H220</f>
        <v>6+ 342</v>
      </c>
      <c r="H220" s="2">
        <f>'Rådata planering Skarvar 2024'!I220</f>
        <v>1</v>
      </c>
      <c r="I220" s="3">
        <f>'Rådata planering Skarvar 2024'!J220</f>
        <v>45345</v>
      </c>
      <c r="J220" s="2" t="str">
        <f>'Rådata planering Skarvar 2024'!L220</f>
        <v>ej 2024</v>
      </c>
      <c r="K220" s="2">
        <f>'Rådata planering Skarvar 2024'!N220</f>
        <v>10</v>
      </c>
      <c r="L220" s="2" t="str">
        <f>'Rådata planering Skarvar 2024'!O220</f>
        <v>ej 2024</v>
      </c>
    </row>
  </sheetData>
  <autoFilter ref="A1:L338" xr:uid="{4374E9A9-D3E1-4B9A-8905-800D49B9B9DE}"/>
  <sortState xmlns:xlrd2="http://schemas.microsoft.com/office/spreadsheetml/2017/richdata2" ref="A2:L220">
    <sortCondition ref="A2:A220"/>
    <sortCondition ref="B2:B220"/>
    <sortCondition ref="F2:F2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1765-8B6E-4DF9-82E8-3C09AF46CC51}">
  <dimension ref="A1:X220"/>
  <sheetViews>
    <sheetView zoomScaleNormal="100" workbookViewId="0">
      <pane ySplit="1" topLeftCell="A2" activePane="bottomLeft" state="frozen"/>
      <selection pane="bottomLeft" activeCell="J1" sqref="J1:J1048576"/>
    </sheetView>
  </sheetViews>
  <sheetFormatPr defaultColWidth="9.140625" defaultRowHeight="15" x14ac:dyDescent="0.25"/>
  <cols>
    <col min="1" max="1" width="9.140625" style="2"/>
    <col min="2" max="2" width="14.28515625" style="2" customWidth="1"/>
    <col min="3" max="3" width="40.140625" style="2" customWidth="1"/>
    <col min="4" max="4" width="24.140625" style="2" customWidth="1"/>
    <col min="5" max="5" width="9.140625" style="2"/>
    <col min="6" max="6" width="20.140625" style="2" bestFit="1" customWidth="1"/>
    <col min="7" max="7" width="10.42578125" style="2" customWidth="1"/>
    <col min="8" max="8" width="9.85546875" style="2" customWidth="1"/>
    <col min="9" max="9" width="19.7109375" style="9" customWidth="1"/>
    <col min="10" max="10" width="24.5703125" style="3" bestFit="1" customWidth="1"/>
    <col min="11" max="11" width="9.42578125" style="2" customWidth="1"/>
    <col min="12" max="12" width="19.7109375" style="3" customWidth="1"/>
    <col min="13" max="13" width="10.28515625" style="2" customWidth="1"/>
    <col min="14" max="16" width="17.42578125" style="9" customWidth="1"/>
    <col min="17" max="17" width="16" style="2" bestFit="1" customWidth="1"/>
    <col min="18" max="20" width="9.140625" style="2"/>
    <col min="21" max="21" width="15" style="3" customWidth="1"/>
    <col min="22" max="22" width="12.85546875" style="3" bestFit="1" customWidth="1"/>
    <col min="23" max="23" width="12.5703125" style="3" bestFit="1" customWidth="1"/>
    <col min="24" max="24" width="25" style="9" bestFit="1" customWidth="1"/>
    <col min="25" max="16384" width="9.140625" style="2"/>
  </cols>
  <sheetData>
    <row r="1" spans="1:24" x14ac:dyDescent="0.25">
      <c r="A1" s="6" t="s">
        <v>410</v>
      </c>
      <c r="B1" s="6" t="s">
        <v>0</v>
      </c>
      <c r="C1" s="6" t="s">
        <v>1</v>
      </c>
      <c r="D1" s="6" t="s">
        <v>5</v>
      </c>
      <c r="E1" s="6" t="s">
        <v>2</v>
      </c>
      <c r="F1" s="6" t="s">
        <v>411</v>
      </c>
      <c r="G1" s="6" t="s">
        <v>6</v>
      </c>
      <c r="H1" s="6" t="s">
        <v>7</v>
      </c>
      <c r="I1" s="4" t="s">
        <v>404</v>
      </c>
      <c r="J1" s="5" t="s">
        <v>397</v>
      </c>
      <c r="K1" s="1" t="s">
        <v>398</v>
      </c>
      <c r="L1" s="5" t="s">
        <v>399</v>
      </c>
      <c r="M1" s="1" t="s">
        <v>398</v>
      </c>
      <c r="N1" s="4" t="s">
        <v>400</v>
      </c>
      <c r="O1" s="4" t="s">
        <v>401</v>
      </c>
      <c r="P1" s="4" t="s">
        <v>402</v>
      </c>
      <c r="Q1" s="6" t="s">
        <v>403</v>
      </c>
      <c r="R1" s="6" t="s">
        <v>8</v>
      </c>
      <c r="S1" s="6" t="s">
        <v>3</v>
      </c>
      <c r="T1" s="6" t="s">
        <v>4</v>
      </c>
      <c r="U1" s="10" t="s">
        <v>9</v>
      </c>
      <c r="V1" s="7" t="s">
        <v>405</v>
      </c>
      <c r="W1" s="7" t="s">
        <v>406</v>
      </c>
      <c r="X1" s="8" t="s">
        <v>407</v>
      </c>
    </row>
    <row r="2" spans="1:24" x14ac:dyDescent="0.25">
      <c r="A2" s="2">
        <v>124</v>
      </c>
      <c r="B2" s="2" t="s">
        <v>13</v>
      </c>
      <c r="C2" s="2" t="s">
        <v>15</v>
      </c>
      <c r="D2" s="2" t="s">
        <v>16</v>
      </c>
      <c r="E2" s="2" t="s">
        <v>10</v>
      </c>
      <c r="F2" s="2" t="s">
        <v>14</v>
      </c>
      <c r="G2" s="2" t="s">
        <v>17</v>
      </c>
      <c r="H2" s="2" t="s">
        <v>18</v>
      </c>
      <c r="I2" s="9">
        <v>1</v>
      </c>
      <c r="J2" s="3" t="s">
        <v>408</v>
      </c>
      <c r="L2" s="3" t="s">
        <v>409</v>
      </c>
      <c r="N2" s="9">
        <v>34</v>
      </c>
      <c r="O2" s="9" t="s">
        <v>409</v>
      </c>
      <c r="P2" s="9">
        <f>_xlfn.ISOWEEKNUM(V2)</f>
        <v>36</v>
      </c>
      <c r="T2" s="2" t="s">
        <v>11</v>
      </c>
      <c r="U2" s="3">
        <v>45173</v>
      </c>
      <c r="V2" s="3">
        <f>U2+365</f>
        <v>45538</v>
      </c>
      <c r="W2" s="3">
        <f>V2+60</f>
        <v>45598</v>
      </c>
      <c r="X2" s="9">
        <f ca="1">TODAY()-W2</f>
        <v>-198</v>
      </c>
    </row>
    <row r="3" spans="1:24" x14ac:dyDescent="0.25">
      <c r="A3" s="2">
        <v>124</v>
      </c>
      <c r="B3" s="2" t="s">
        <v>13</v>
      </c>
      <c r="C3" s="2" t="s">
        <v>15</v>
      </c>
      <c r="D3" s="2" t="s">
        <v>16</v>
      </c>
      <c r="E3" s="2" t="s">
        <v>10</v>
      </c>
      <c r="F3" s="2" t="s">
        <v>14</v>
      </c>
      <c r="G3" s="2" t="s">
        <v>19</v>
      </c>
      <c r="H3" s="2" t="s">
        <v>20</v>
      </c>
      <c r="I3" s="9">
        <v>1</v>
      </c>
      <c r="J3" s="3" t="s">
        <v>408</v>
      </c>
      <c r="L3" s="3" t="s">
        <v>409</v>
      </c>
      <c r="N3" s="9">
        <v>34</v>
      </c>
      <c r="O3" s="9" t="s">
        <v>409</v>
      </c>
      <c r="P3" s="9">
        <f>_xlfn.ISOWEEKNUM(V3)</f>
        <v>36</v>
      </c>
      <c r="T3" s="2" t="s">
        <v>11</v>
      </c>
      <c r="U3" s="3">
        <v>45173</v>
      </c>
      <c r="V3" s="3">
        <f>U3+365</f>
        <v>45538</v>
      </c>
      <c r="W3" s="3">
        <f>V3+60</f>
        <v>45598</v>
      </c>
      <c r="X3" s="9">
        <f ca="1">TODAY()-W3</f>
        <v>-198</v>
      </c>
    </row>
    <row r="4" spans="1:24" x14ac:dyDescent="0.25">
      <c r="A4" s="2">
        <v>129</v>
      </c>
      <c r="B4" s="2" t="s">
        <v>27</v>
      </c>
      <c r="C4" s="2" t="s">
        <v>28</v>
      </c>
      <c r="D4" s="2" t="s">
        <v>29</v>
      </c>
      <c r="E4" s="2" t="s">
        <v>10</v>
      </c>
      <c r="F4" s="2" t="s">
        <v>12</v>
      </c>
      <c r="G4" s="2" t="s">
        <v>30</v>
      </c>
      <c r="H4" s="2" t="s">
        <v>31</v>
      </c>
      <c r="I4" s="9">
        <v>1</v>
      </c>
      <c r="J4" s="3" t="s">
        <v>408</v>
      </c>
      <c r="L4" s="3" t="s">
        <v>409</v>
      </c>
      <c r="N4" s="9">
        <v>40</v>
      </c>
      <c r="O4" s="9" t="s">
        <v>409</v>
      </c>
      <c r="P4" s="9">
        <f>_xlfn.ISOWEEKNUM(V4)</f>
        <v>33</v>
      </c>
      <c r="T4" s="2" t="s">
        <v>11</v>
      </c>
      <c r="U4" s="3">
        <v>45155</v>
      </c>
      <c r="V4" s="3">
        <f>U4+365</f>
        <v>45520</v>
      </c>
      <c r="W4" s="3">
        <f>V4+60</f>
        <v>45580</v>
      </c>
      <c r="X4" s="9">
        <f ca="1">TODAY()-W4</f>
        <v>-180</v>
      </c>
    </row>
    <row r="5" spans="1:24" x14ac:dyDescent="0.25">
      <c r="A5" s="2">
        <v>129</v>
      </c>
      <c r="B5" s="2" t="s">
        <v>27</v>
      </c>
      <c r="C5" s="2" t="s">
        <v>28</v>
      </c>
      <c r="D5" s="2" t="s">
        <v>29</v>
      </c>
      <c r="E5" s="2" t="s">
        <v>10</v>
      </c>
      <c r="F5" s="2" t="s">
        <v>12</v>
      </c>
      <c r="G5" s="2" t="s">
        <v>32</v>
      </c>
      <c r="H5" s="2" t="s">
        <v>33</v>
      </c>
      <c r="I5" s="9">
        <v>1</v>
      </c>
      <c r="J5" s="3" t="s">
        <v>408</v>
      </c>
      <c r="L5" s="3" t="s">
        <v>409</v>
      </c>
      <c r="N5" s="9">
        <v>40</v>
      </c>
      <c r="O5" s="9" t="s">
        <v>409</v>
      </c>
      <c r="P5" s="9">
        <f>_xlfn.ISOWEEKNUM(V5)</f>
        <v>33</v>
      </c>
      <c r="T5" s="2" t="s">
        <v>11</v>
      </c>
      <c r="U5" s="3">
        <v>45155</v>
      </c>
      <c r="V5" s="3">
        <f>U5+365</f>
        <v>45520</v>
      </c>
      <c r="W5" s="3">
        <f>V5+60</f>
        <v>45580</v>
      </c>
      <c r="X5" s="9">
        <f ca="1">TODAY()-W5</f>
        <v>-180</v>
      </c>
    </row>
    <row r="6" spans="1:24" x14ac:dyDescent="0.25">
      <c r="A6" s="2">
        <v>129</v>
      </c>
      <c r="B6" s="2" t="s">
        <v>24</v>
      </c>
      <c r="C6" s="2" t="s">
        <v>15</v>
      </c>
      <c r="D6" s="2" t="s">
        <v>16</v>
      </c>
      <c r="E6" s="2" t="s">
        <v>10</v>
      </c>
      <c r="F6" s="2" t="s">
        <v>12</v>
      </c>
      <c r="G6" s="2" t="s">
        <v>25</v>
      </c>
      <c r="H6" s="2" t="s">
        <v>26</v>
      </c>
      <c r="I6" s="9">
        <v>1</v>
      </c>
      <c r="J6" s="3" t="s">
        <v>408</v>
      </c>
      <c r="L6" s="3" t="s">
        <v>409</v>
      </c>
      <c r="N6" s="9">
        <v>40</v>
      </c>
      <c r="O6" s="9" t="s">
        <v>409</v>
      </c>
      <c r="P6" s="9">
        <f>_xlfn.ISOWEEKNUM(V6)</f>
        <v>33</v>
      </c>
      <c r="S6" s="2">
        <v>1</v>
      </c>
      <c r="T6" s="2" t="s">
        <v>11</v>
      </c>
      <c r="U6" s="3">
        <v>45154</v>
      </c>
      <c r="V6" s="3">
        <f>U6+365</f>
        <v>45519</v>
      </c>
      <c r="W6" s="3">
        <f>V6+60</f>
        <v>45579</v>
      </c>
      <c r="X6" s="9">
        <f ca="1">TODAY()-W6</f>
        <v>-179</v>
      </c>
    </row>
    <row r="7" spans="1:24" x14ac:dyDescent="0.25">
      <c r="A7" s="2">
        <v>130</v>
      </c>
      <c r="B7" s="2" t="s">
        <v>35</v>
      </c>
      <c r="C7" s="2" t="s">
        <v>36</v>
      </c>
      <c r="D7" s="2" t="s">
        <v>37</v>
      </c>
      <c r="E7" s="2" t="s">
        <v>10</v>
      </c>
      <c r="F7" s="2" t="s">
        <v>12</v>
      </c>
      <c r="G7" s="2" t="s">
        <v>38</v>
      </c>
      <c r="H7" s="2" t="s">
        <v>39</v>
      </c>
      <c r="I7" s="9">
        <v>1</v>
      </c>
      <c r="J7" s="3" t="s">
        <v>408</v>
      </c>
      <c r="L7" s="3" t="s">
        <v>409</v>
      </c>
      <c r="N7" s="9">
        <v>42</v>
      </c>
      <c r="O7" s="9" t="s">
        <v>409</v>
      </c>
      <c r="P7" s="9">
        <f>_xlfn.ISOWEEKNUM(V7)</f>
        <v>44</v>
      </c>
      <c r="T7" s="2" t="s">
        <v>11</v>
      </c>
      <c r="U7" s="3">
        <v>45230</v>
      </c>
      <c r="V7" s="3">
        <f>U7+365</f>
        <v>45595</v>
      </c>
      <c r="W7" s="3">
        <f>V7+60</f>
        <v>45655</v>
      </c>
      <c r="X7" s="9">
        <f ca="1">TODAY()-W7</f>
        <v>-255</v>
      </c>
    </row>
    <row r="8" spans="1:24" x14ac:dyDescent="0.25">
      <c r="A8" s="2">
        <v>130</v>
      </c>
      <c r="B8" s="2" t="s">
        <v>35</v>
      </c>
      <c r="C8" s="2" t="s">
        <v>36</v>
      </c>
      <c r="D8" s="2" t="s">
        <v>37</v>
      </c>
      <c r="E8" s="2" t="s">
        <v>10</v>
      </c>
      <c r="F8" s="2" t="s">
        <v>12</v>
      </c>
      <c r="G8" s="2" t="s">
        <v>40</v>
      </c>
      <c r="H8" s="2" t="s">
        <v>41</v>
      </c>
      <c r="I8" s="9">
        <v>1</v>
      </c>
      <c r="J8" s="3" t="s">
        <v>408</v>
      </c>
      <c r="L8" s="3" t="s">
        <v>409</v>
      </c>
      <c r="N8" s="9">
        <v>42</v>
      </c>
      <c r="O8" s="9" t="s">
        <v>409</v>
      </c>
      <c r="P8" s="9">
        <f>_xlfn.ISOWEEKNUM(V8)</f>
        <v>44</v>
      </c>
      <c r="T8" s="2" t="s">
        <v>11</v>
      </c>
      <c r="U8" s="3">
        <v>45230</v>
      </c>
      <c r="V8" s="3">
        <f>U8+365</f>
        <v>45595</v>
      </c>
      <c r="W8" s="3">
        <f>V8+60</f>
        <v>45655</v>
      </c>
      <c r="X8" s="9">
        <f ca="1">TODAY()-W8</f>
        <v>-255</v>
      </c>
    </row>
    <row r="9" spans="1:24" x14ac:dyDescent="0.25">
      <c r="A9" s="2">
        <v>147</v>
      </c>
      <c r="B9" s="2" t="s">
        <v>42</v>
      </c>
      <c r="C9" s="2" t="s">
        <v>15</v>
      </c>
      <c r="D9" s="2" t="s">
        <v>16</v>
      </c>
      <c r="E9" s="2" t="s">
        <v>10</v>
      </c>
      <c r="F9" s="2" t="s">
        <v>14</v>
      </c>
      <c r="G9" s="2" t="s">
        <v>43</v>
      </c>
      <c r="H9" s="2" t="s">
        <v>44</v>
      </c>
      <c r="I9" s="9">
        <v>1</v>
      </c>
      <c r="J9" s="3" t="s">
        <v>408</v>
      </c>
      <c r="L9" s="3" t="s">
        <v>409</v>
      </c>
      <c r="N9" s="9">
        <v>17</v>
      </c>
      <c r="O9" s="9" t="s">
        <v>409</v>
      </c>
      <c r="P9" s="9">
        <f>_xlfn.ISOWEEKNUM(V9)</f>
        <v>17</v>
      </c>
      <c r="S9" s="2">
        <v>62</v>
      </c>
      <c r="T9" s="2" t="s">
        <v>11</v>
      </c>
      <c r="U9" s="3">
        <v>45043</v>
      </c>
      <c r="V9" s="3">
        <f>U9+365</f>
        <v>45408</v>
      </c>
      <c r="W9" s="3">
        <f>V9+60</f>
        <v>45468</v>
      </c>
      <c r="X9" s="9">
        <f ca="1">TODAY()-W9</f>
        <v>-68</v>
      </c>
    </row>
    <row r="10" spans="1:24" x14ac:dyDescent="0.25">
      <c r="A10" s="2">
        <v>153</v>
      </c>
      <c r="B10" s="2" t="s">
        <v>46</v>
      </c>
      <c r="C10" s="2" t="s">
        <v>47</v>
      </c>
      <c r="D10" s="2" t="s">
        <v>48</v>
      </c>
      <c r="E10" s="2" t="s">
        <v>10</v>
      </c>
      <c r="F10" s="2" t="s">
        <v>45</v>
      </c>
      <c r="G10" s="2" t="s">
        <v>49</v>
      </c>
      <c r="H10" s="2" t="s">
        <v>49</v>
      </c>
      <c r="I10" s="9">
        <v>1</v>
      </c>
      <c r="J10" s="3" t="s">
        <v>408</v>
      </c>
      <c r="L10" s="3" t="s">
        <v>409</v>
      </c>
      <c r="N10" s="9">
        <v>23</v>
      </c>
      <c r="O10" s="9" t="s">
        <v>409</v>
      </c>
      <c r="P10" s="9">
        <f>_xlfn.ISOWEEKNUM(V10)</f>
        <v>23</v>
      </c>
      <c r="T10" s="2" t="s">
        <v>11</v>
      </c>
      <c r="U10" s="3">
        <v>45081</v>
      </c>
      <c r="V10" s="3">
        <f>U10+365</f>
        <v>45446</v>
      </c>
      <c r="W10" s="3">
        <f>V10+60</f>
        <v>45506</v>
      </c>
      <c r="X10" s="9">
        <f ca="1">TODAY()-W10</f>
        <v>-106</v>
      </c>
    </row>
    <row r="11" spans="1:24" x14ac:dyDescent="0.25">
      <c r="A11" s="2">
        <v>171</v>
      </c>
      <c r="B11" s="2" t="s">
        <v>59</v>
      </c>
      <c r="C11" s="2" t="s">
        <v>55</v>
      </c>
      <c r="D11" s="2" t="s">
        <v>56</v>
      </c>
      <c r="E11" s="2" t="s">
        <v>10</v>
      </c>
      <c r="F11" s="2" t="s">
        <v>14</v>
      </c>
      <c r="G11" s="2" t="s">
        <v>60</v>
      </c>
      <c r="H11" s="2" t="s">
        <v>61</v>
      </c>
      <c r="I11" s="9">
        <v>1</v>
      </c>
      <c r="J11" s="3" t="s">
        <v>408</v>
      </c>
      <c r="L11" s="3" t="s">
        <v>409</v>
      </c>
      <c r="N11" s="9">
        <v>17</v>
      </c>
      <c r="O11" s="9" t="s">
        <v>409</v>
      </c>
      <c r="P11" s="9">
        <f>_xlfn.ISOWEEKNUM(V11)</f>
        <v>17</v>
      </c>
      <c r="S11" s="2">
        <v>34</v>
      </c>
      <c r="T11" s="2" t="s">
        <v>11</v>
      </c>
      <c r="U11" s="3">
        <v>45043</v>
      </c>
      <c r="V11" s="3">
        <f>U11+365</f>
        <v>45408</v>
      </c>
      <c r="W11" s="3">
        <f>V11+60</f>
        <v>45468</v>
      </c>
      <c r="X11" s="9">
        <f ca="1">TODAY()-W11</f>
        <v>-68</v>
      </c>
    </row>
    <row r="12" spans="1:24" x14ac:dyDescent="0.25">
      <c r="A12" s="2">
        <v>171</v>
      </c>
      <c r="B12" s="2" t="s">
        <v>62</v>
      </c>
      <c r="C12" s="2" t="s">
        <v>55</v>
      </c>
      <c r="D12" s="2" t="s">
        <v>56</v>
      </c>
      <c r="E12" s="2" t="s">
        <v>10</v>
      </c>
      <c r="F12" s="2" t="s">
        <v>14</v>
      </c>
      <c r="G12" s="2" t="s">
        <v>63</v>
      </c>
      <c r="H12" s="2" t="s">
        <v>64</v>
      </c>
      <c r="I12" s="9">
        <v>1</v>
      </c>
      <c r="J12" s="3" t="s">
        <v>408</v>
      </c>
      <c r="L12" s="3" t="s">
        <v>409</v>
      </c>
      <c r="N12" s="9">
        <v>17</v>
      </c>
      <c r="O12" s="9" t="s">
        <v>409</v>
      </c>
      <c r="P12" s="9">
        <f>_xlfn.ISOWEEKNUM(V12)</f>
        <v>17</v>
      </c>
      <c r="T12" s="2" t="s">
        <v>11</v>
      </c>
      <c r="U12" s="3">
        <v>45043</v>
      </c>
      <c r="V12" s="3">
        <f>U12+365</f>
        <v>45408</v>
      </c>
      <c r="W12" s="3">
        <f>V12+60</f>
        <v>45468</v>
      </c>
      <c r="X12" s="9">
        <f ca="1">TODAY()-W12</f>
        <v>-68</v>
      </c>
    </row>
    <row r="13" spans="1:24" x14ac:dyDescent="0.25">
      <c r="A13" s="2">
        <v>171</v>
      </c>
      <c r="B13" s="2" t="s">
        <v>62</v>
      </c>
      <c r="C13" s="2" t="s">
        <v>51</v>
      </c>
      <c r="D13" s="2" t="s">
        <v>52</v>
      </c>
      <c r="E13" s="2" t="s">
        <v>10</v>
      </c>
      <c r="F13" s="2" t="s">
        <v>14</v>
      </c>
      <c r="G13" s="2" t="s">
        <v>65</v>
      </c>
      <c r="H13" s="2" t="s">
        <v>66</v>
      </c>
      <c r="I13" s="9">
        <v>1</v>
      </c>
      <c r="J13" s="3" t="s">
        <v>408</v>
      </c>
      <c r="L13" s="3" t="s">
        <v>409</v>
      </c>
      <c r="N13" s="9">
        <v>17</v>
      </c>
      <c r="O13" s="9" t="s">
        <v>409</v>
      </c>
      <c r="P13" s="9">
        <f>_xlfn.ISOWEEKNUM(V13)</f>
        <v>17</v>
      </c>
      <c r="T13" s="2" t="s">
        <v>11</v>
      </c>
      <c r="U13" s="3">
        <v>45043</v>
      </c>
      <c r="V13" s="3">
        <f>U13+365</f>
        <v>45408</v>
      </c>
      <c r="W13" s="3">
        <f>V13+60</f>
        <v>45468</v>
      </c>
      <c r="X13" s="9">
        <f ca="1">TODAY()-W13</f>
        <v>-68</v>
      </c>
    </row>
    <row r="14" spans="1:24" x14ac:dyDescent="0.25">
      <c r="A14" s="2">
        <v>171</v>
      </c>
      <c r="B14" s="2" t="s">
        <v>62</v>
      </c>
      <c r="C14" s="2" t="s">
        <v>55</v>
      </c>
      <c r="D14" s="2" t="s">
        <v>56</v>
      </c>
      <c r="E14" s="2" t="s">
        <v>10</v>
      </c>
      <c r="F14" s="2" t="s">
        <v>14</v>
      </c>
      <c r="G14" s="2" t="s">
        <v>67</v>
      </c>
      <c r="H14" s="2" t="s">
        <v>68</v>
      </c>
      <c r="I14" s="9">
        <v>1</v>
      </c>
      <c r="J14" s="3" t="s">
        <v>408</v>
      </c>
      <c r="L14" s="3" t="s">
        <v>409</v>
      </c>
      <c r="N14" s="9">
        <v>17</v>
      </c>
      <c r="O14" s="9" t="s">
        <v>409</v>
      </c>
      <c r="P14" s="9">
        <f>_xlfn.ISOWEEKNUM(V14)</f>
        <v>17</v>
      </c>
      <c r="T14" s="2" t="s">
        <v>11</v>
      </c>
      <c r="U14" s="3">
        <v>45043</v>
      </c>
      <c r="V14" s="3">
        <f>U14+365</f>
        <v>45408</v>
      </c>
      <c r="W14" s="3">
        <f>V14+60</f>
        <v>45468</v>
      </c>
      <c r="X14" s="9">
        <f ca="1">TODAY()-W14</f>
        <v>-68</v>
      </c>
    </row>
    <row r="15" spans="1:24" x14ac:dyDescent="0.25">
      <c r="A15" s="2">
        <v>171</v>
      </c>
      <c r="B15" s="2" t="s">
        <v>69</v>
      </c>
      <c r="C15" s="2" t="s">
        <v>51</v>
      </c>
      <c r="D15" s="2" t="s">
        <v>52</v>
      </c>
      <c r="E15" s="2" t="s">
        <v>10</v>
      </c>
      <c r="F15" s="2" t="s">
        <v>14</v>
      </c>
      <c r="G15" s="2" t="s">
        <v>70</v>
      </c>
      <c r="H15" s="2" t="s">
        <v>71</v>
      </c>
      <c r="I15" s="9">
        <v>1</v>
      </c>
      <c r="J15" s="3" t="s">
        <v>408</v>
      </c>
      <c r="L15" s="3" t="s">
        <v>409</v>
      </c>
      <c r="N15" s="9">
        <v>17</v>
      </c>
      <c r="O15" s="9" t="s">
        <v>409</v>
      </c>
      <c r="P15" s="9">
        <f>_xlfn.ISOWEEKNUM(V15)</f>
        <v>17</v>
      </c>
      <c r="T15" s="2" t="s">
        <v>11</v>
      </c>
      <c r="U15" s="3">
        <v>45043</v>
      </c>
      <c r="V15" s="3">
        <f>U15+365</f>
        <v>45408</v>
      </c>
      <c r="W15" s="3">
        <f>V15+60</f>
        <v>45468</v>
      </c>
      <c r="X15" s="9">
        <f ca="1">TODAY()-W15</f>
        <v>-68</v>
      </c>
    </row>
    <row r="16" spans="1:24" x14ac:dyDescent="0.25">
      <c r="A16" s="2">
        <v>171</v>
      </c>
      <c r="B16" s="2" t="s">
        <v>78</v>
      </c>
      <c r="C16" s="2" t="s">
        <v>55</v>
      </c>
      <c r="D16" s="2" t="s">
        <v>56</v>
      </c>
      <c r="E16" s="2" t="s">
        <v>10</v>
      </c>
      <c r="F16" s="2" t="s">
        <v>14</v>
      </c>
      <c r="G16" s="2" t="s">
        <v>79</v>
      </c>
      <c r="H16" s="2" t="s">
        <v>80</v>
      </c>
      <c r="I16" s="9">
        <v>1</v>
      </c>
      <c r="J16" s="3" t="s">
        <v>408</v>
      </c>
      <c r="L16" s="3" t="s">
        <v>409</v>
      </c>
      <c r="N16" s="9">
        <v>17</v>
      </c>
      <c r="O16" s="9" t="s">
        <v>409</v>
      </c>
      <c r="P16" s="9">
        <f>_xlfn.ISOWEEKNUM(V16)</f>
        <v>17</v>
      </c>
      <c r="T16" s="2" t="s">
        <v>11</v>
      </c>
      <c r="U16" s="3">
        <v>45043</v>
      </c>
      <c r="V16" s="3">
        <f>U16+365</f>
        <v>45408</v>
      </c>
      <c r="W16" s="3">
        <f>V16+60</f>
        <v>45468</v>
      </c>
      <c r="X16" s="9">
        <f ca="1">TODAY()-W16</f>
        <v>-68</v>
      </c>
    </row>
    <row r="17" spans="1:24" x14ac:dyDescent="0.25">
      <c r="A17" s="2">
        <v>171</v>
      </c>
      <c r="B17" s="2" t="s">
        <v>72</v>
      </c>
      <c r="C17" s="2" t="s">
        <v>51</v>
      </c>
      <c r="D17" s="2" t="s">
        <v>52</v>
      </c>
      <c r="E17" s="2" t="s">
        <v>10</v>
      </c>
      <c r="F17" s="2" t="s">
        <v>14</v>
      </c>
      <c r="G17" s="2" t="s">
        <v>73</v>
      </c>
      <c r="H17" s="2" t="s">
        <v>74</v>
      </c>
      <c r="I17" s="9">
        <v>1</v>
      </c>
      <c r="J17" s="3" t="s">
        <v>408</v>
      </c>
      <c r="L17" s="3" t="s">
        <v>409</v>
      </c>
      <c r="N17" s="9">
        <v>17</v>
      </c>
      <c r="O17" s="9" t="s">
        <v>409</v>
      </c>
      <c r="P17" s="9">
        <f>_xlfn.ISOWEEKNUM(V17)</f>
        <v>17</v>
      </c>
      <c r="T17" s="2" t="s">
        <v>11</v>
      </c>
      <c r="U17" s="3">
        <v>45043</v>
      </c>
      <c r="V17" s="3">
        <f>U17+365</f>
        <v>45408</v>
      </c>
      <c r="W17" s="3">
        <f>V17+60</f>
        <v>45468</v>
      </c>
      <c r="X17" s="9">
        <f ca="1">TODAY()-W17</f>
        <v>-68</v>
      </c>
    </row>
    <row r="18" spans="1:24" x14ac:dyDescent="0.25">
      <c r="A18" s="2">
        <v>171</v>
      </c>
      <c r="B18" s="2" t="s">
        <v>81</v>
      </c>
      <c r="C18" s="2" t="s">
        <v>15</v>
      </c>
      <c r="D18" s="2" t="s">
        <v>16</v>
      </c>
      <c r="E18" s="2" t="s">
        <v>10</v>
      </c>
      <c r="F18" s="2" t="s">
        <v>14</v>
      </c>
      <c r="G18" s="2" t="s">
        <v>82</v>
      </c>
      <c r="H18" s="2" t="s">
        <v>83</v>
      </c>
      <c r="I18" s="9">
        <v>1</v>
      </c>
      <c r="J18" s="3" t="s">
        <v>408</v>
      </c>
      <c r="L18" s="3" t="s">
        <v>409</v>
      </c>
      <c r="N18" s="9">
        <v>17</v>
      </c>
      <c r="O18" s="9" t="s">
        <v>409</v>
      </c>
      <c r="P18" s="9">
        <f>_xlfn.ISOWEEKNUM(V18)</f>
        <v>17</v>
      </c>
      <c r="T18" s="2" t="s">
        <v>11</v>
      </c>
      <c r="U18" s="3">
        <v>45043</v>
      </c>
      <c r="V18" s="3">
        <f>U18+365</f>
        <v>45408</v>
      </c>
      <c r="W18" s="3">
        <f>V18+60</f>
        <v>45468</v>
      </c>
      <c r="X18" s="9">
        <f ca="1">TODAY()-W18</f>
        <v>-68</v>
      </c>
    </row>
    <row r="19" spans="1:24" x14ac:dyDescent="0.25">
      <c r="A19" s="2">
        <v>171</v>
      </c>
      <c r="B19" s="2" t="s">
        <v>75</v>
      </c>
      <c r="C19" s="2" t="s">
        <v>55</v>
      </c>
      <c r="D19" s="2" t="s">
        <v>56</v>
      </c>
      <c r="E19" s="2" t="s">
        <v>10</v>
      </c>
      <c r="F19" s="2" t="s">
        <v>14</v>
      </c>
      <c r="G19" s="2" t="s">
        <v>76</v>
      </c>
      <c r="H19" s="2" t="s">
        <v>77</v>
      </c>
      <c r="I19" s="9">
        <v>1</v>
      </c>
      <c r="J19" s="3" t="s">
        <v>408</v>
      </c>
      <c r="L19" s="3" t="s">
        <v>409</v>
      </c>
      <c r="N19" s="9">
        <v>17</v>
      </c>
      <c r="O19" s="9" t="s">
        <v>409</v>
      </c>
      <c r="P19" s="9">
        <f>_xlfn.ISOWEEKNUM(V19)</f>
        <v>17</v>
      </c>
      <c r="T19" s="2" t="s">
        <v>11</v>
      </c>
      <c r="U19" s="3">
        <v>45043</v>
      </c>
      <c r="V19" s="3">
        <f>U19+365</f>
        <v>45408</v>
      </c>
      <c r="W19" s="3">
        <f>V19+60</f>
        <v>45468</v>
      </c>
      <c r="X19" s="9">
        <f ca="1">TODAY()-W19</f>
        <v>-68</v>
      </c>
    </row>
    <row r="20" spans="1:24" x14ac:dyDescent="0.25">
      <c r="A20" s="2">
        <v>171</v>
      </c>
      <c r="B20" s="2" t="s">
        <v>50</v>
      </c>
      <c r="C20" s="2" t="s">
        <v>51</v>
      </c>
      <c r="D20" s="2" t="s">
        <v>52</v>
      </c>
      <c r="F20" s="2" t="s">
        <v>45</v>
      </c>
      <c r="G20" s="2" t="s">
        <v>53</v>
      </c>
      <c r="H20" s="2" t="s">
        <v>54</v>
      </c>
      <c r="I20" s="9">
        <v>1</v>
      </c>
      <c r="J20" s="3" t="s">
        <v>408</v>
      </c>
      <c r="L20" s="3" t="s">
        <v>409</v>
      </c>
      <c r="N20" s="9">
        <v>17</v>
      </c>
      <c r="O20" s="9" t="s">
        <v>409</v>
      </c>
      <c r="P20" s="9">
        <f>_xlfn.ISOWEEKNUM(V20)</f>
        <v>17</v>
      </c>
      <c r="S20" s="2">
        <v>13</v>
      </c>
      <c r="T20" s="2" t="s">
        <v>11</v>
      </c>
      <c r="U20" s="3">
        <v>45043</v>
      </c>
      <c r="V20" s="3">
        <f>U20+365</f>
        <v>45408</v>
      </c>
      <c r="W20" s="3">
        <f>V20+60</f>
        <v>45468</v>
      </c>
      <c r="X20" s="9">
        <f ca="1">TODAY()-W20</f>
        <v>-68</v>
      </c>
    </row>
    <row r="21" spans="1:24" x14ac:dyDescent="0.25">
      <c r="A21" s="2">
        <v>171</v>
      </c>
      <c r="B21" s="2" t="s">
        <v>50</v>
      </c>
      <c r="C21" s="2" t="s">
        <v>55</v>
      </c>
      <c r="D21" s="2" t="s">
        <v>56</v>
      </c>
      <c r="E21" s="2" t="s">
        <v>10</v>
      </c>
      <c r="F21" s="2" t="s">
        <v>14</v>
      </c>
      <c r="G21" s="2" t="s">
        <v>57</v>
      </c>
      <c r="H21" s="2" t="s">
        <v>58</v>
      </c>
      <c r="I21" s="9">
        <v>1</v>
      </c>
      <c r="J21" s="3" t="s">
        <v>408</v>
      </c>
      <c r="L21" s="3" t="s">
        <v>409</v>
      </c>
      <c r="N21" s="9">
        <v>17</v>
      </c>
      <c r="O21" s="9" t="s">
        <v>409</v>
      </c>
      <c r="P21" s="9">
        <f>_xlfn.ISOWEEKNUM(V21)</f>
        <v>17</v>
      </c>
      <c r="S21" s="2">
        <v>11</v>
      </c>
      <c r="T21" s="2" t="s">
        <v>11</v>
      </c>
      <c r="U21" s="3">
        <v>45043</v>
      </c>
      <c r="V21" s="3">
        <f>U21+365</f>
        <v>45408</v>
      </c>
      <c r="W21" s="3">
        <f>V21+60</f>
        <v>45468</v>
      </c>
      <c r="X21" s="9">
        <f ca="1">TODAY()-W21</f>
        <v>-68</v>
      </c>
    </row>
    <row r="22" spans="1:24" x14ac:dyDescent="0.25">
      <c r="A22" s="2">
        <v>175</v>
      </c>
      <c r="B22" s="2" t="s">
        <v>93</v>
      </c>
      <c r="C22" s="2" t="s">
        <v>15</v>
      </c>
      <c r="D22" s="2" t="s">
        <v>16</v>
      </c>
      <c r="E22" s="2" t="s">
        <v>10</v>
      </c>
      <c r="F22" s="2" t="s">
        <v>14</v>
      </c>
      <c r="G22" s="2" t="s">
        <v>94</v>
      </c>
      <c r="H22" s="2" t="s">
        <v>95</v>
      </c>
      <c r="I22" s="9">
        <v>1</v>
      </c>
      <c r="J22" s="3" t="s">
        <v>408</v>
      </c>
      <c r="L22" s="3" t="s">
        <v>409</v>
      </c>
      <c r="N22" s="9">
        <v>17</v>
      </c>
      <c r="O22" s="9" t="s">
        <v>409</v>
      </c>
      <c r="P22" s="9">
        <f>_xlfn.ISOWEEKNUM(V22)</f>
        <v>17</v>
      </c>
      <c r="T22" s="2" t="s">
        <v>11</v>
      </c>
      <c r="U22" s="3">
        <v>45043</v>
      </c>
      <c r="V22" s="3">
        <f>U22+365</f>
        <v>45408</v>
      </c>
      <c r="W22" s="3">
        <f>V22+60</f>
        <v>45468</v>
      </c>
      <c r="X22" s="9">
        <f ca="1">TODAY()-W22</f>
        <v>-68</v>
      </c>
    </row>
    <row r="23" spans="1:24" x14ac:dyDescent="0.25">
      <c r="A23" s="2">
        <v>175</v>
      </c>
      <c r="B23" s="2" t="s">
        <v>93</v>
      </c>
      <c r="C23" s="2" t="s">
        <v>51</v>
      </c>
      <c r="D23" s="2" t="s">
        <v>52</v>
      </c>
      <c r="E23" s="2" t="s">
        <v>10</v>
      </c>
      <c r="F23" s="2" t="s">
        <v>14</v>
      </c>
      <c r="G23" s="2" t="s">
        <v>96</v>
      </c>
      <c r="H23" s="2" t="s">
        <v>97</v>
      </c>
      <c r="I23" s="9">
        <v>1</v>
      </c>
      <c r="J23" s="3" t="s">
        <v>408</v>
      </c>
      <c r="L23" s="3" t="s">
        <v>409</v>
      </c>
      <c r="N23" s="9">
        <v>17</v>
      </c>
      <c r="O23" s="9" t="s">
        <v>409</v>
      </c>
      <c r="P23" s="9">
        <f>_xlfn.ISOWEEKNUM(V23)</f>
        <v>17</v>
      </c>
      <c r="T23" s="2" t="s">
        <v>11</v>
      </c>
      <c r="U23" s="3">
        <v>45043</v>
      </c>
      <c r="V23" s="3">
        <f>U23+365</f>
        <v>45408</v>
      </c>
      <c r="W23" s="3">
        <f>V23+60</f>
        <v>45468</v>
      </c>
      <c r="X23" s="9">
        <f ca="1">TODAY()-W23</f>
        <v>-68</v>
      </c>
    </row>
    <row r="24" spans="1:24" x14ac:dyDescent="0.25">
      <c r="A24" s="2">
        <v>175</v>
      </c>
      <c r="B24" s="2" t="s">
        <v>90</v>
      </c>
      <c r="C24" s="2" t="s">
        <v>51</v>
      </c>
      <c r="D24" s="2" t="s">
        <v>52</v>
      </c>
      <c r="E24" s="2" t="s">
        <v>10</v>
      </c>
      <c r="F24" s="2" t="s">
        <v>14</v>
      </c>
      <c r="G24" s="2" t="s">
        <v>91</v>
      </c>
      <c r="H24" s="2" t="s">
        <v>92</v>
      </c>
      <c r="I24" s="9">
        <v>1</v>
      </c>
      <c r="J24" s="3" t="s">
        <v>408</v>
      </c>
      <c r="L24" s="3" t="s">
        <v>409</v>
      </c>
      <c r="N24" s="9">
        <v>17</v>
      </c>
      <c r="O24" s="9" t="s">
        <v>409</v>
      </c>
      <c r="P24" s="9">
        <f>_xlfn.ISOWEEKNUM(V24)</f>
        <v>17</v>
      </c>
      <c r="T24" s="2" t="s">
        <v>11</v>
      </c>
      <c r="U24" s="3">
        <v>45043</v>
      </c>
      <c r="V24" s="3">
        <f>U24+365</f>
        <v>45408</v>
      </c>
      <c r="W24" s="3">
        <f>V24+60</f>
        <v>45468</v>
      </c>
      <c r="X24" s="9">
        <f ca="1">TODAY()-W24</f>
        <v>-68</v>
      </c>
    </row>
    <row r="25" spans="1:24" x14ac:dyDescent="0.25">
      <c r="A25" s="2">
        <v>175</v>
      </c>
      <c r="B25" s="2" t="s">
        <v>98</v>
      </c>
      <c r="C25" s="2" t="s">
        <v>55</v>
      </c>
      <c r="D25" s="2" t="s">
        <v>56</v>
      </c>
      <c r="E25" s="2" t="s">
        <v>10</v>
      </c>
      <c r="F25" s="2" t="s">
        <v>14</v>
      </c>
      <c r="G25" s="2" t="s">
        <v>99</v>
      </c>
      <c r="H25" s="2" t="s">
        <v>100</v>
      </c>
      <c r="I25" s="9">
        <v>1</v>
      </c>
      <c r="J25" s="3" t="s">
        <v>408</v>
      </c>
      <c r="L25" s="3" t="s">
        <v>409</v>
      </c>
      <c r="N25" s="9">
        <v>17</v>
      </c>
      <c r="O25" s="9" t="s">
        <v>409</v>
      </c>
      <c r="P25" s="9">
        <f>_xlfn.ISOWEEKNUM(V25)</f>
        <v>17</v>
      </c>
      <c r="T25" s="2" t="s">
        <v>11</v>
      </c>
      <c r="U25" s="3">
        <v>45043</v>
      </c>
      <c r="V25" s="3">
        <f>U25+365</f>
        <v>45408</v>
      </c>
      <c r="W25" s="3">
        <f>V25+60</f>
        <v>45468</v>
      </c>
      <c r="X25" s="9">
        <f ca="1">TODAY()-W25</f>
        <v>-68</v>
      </c>
    </row>
    <row r="26" spans="1:24" x14ac:dyDescent="0.25">
      <c r="A26" s="2">
        <v>175</v>
      </c>
      <c r="B26" s="2" t="s">
        <v>87</v>
      </c>
      <c r="C26" s="2" t="s">
        <v>55</v>
      </c>
      <c r="D26" s="2" t="s">
        <v>56</v>
      </c>
      <c r="E26" s="2" t="s">
        <v>10</v>
      </c>
      <c r="F26" s="2" t="s">
        <v>14</v>
      </c>
      <c r="G26" s="2" t="s">
        <v>88</v>
      </c>
      <c r="H26" s="2" t="s">
        <v>89</v>
      </c>
      <c r="I26" s="9">
        <v>1</v>
      </c>
      <c r="J26" s="3" t="s">
        <v>408</v>
      </c>
      <c r="L26" s="3" t="s">
        <v>409</v>
      </c>
      <c r="N26" s="9">
        <v>17</v>
      </c>
      <c r="O26" s="9" t="s">
        <v>409</v>
      </c>
      <c r="P26" s="9">
        <f>_xlfn.ISOWEEKNUM(V26)</f>
        <v>17</v>
      </c>
      <c r="T26" s="2" t="s">
        <v>11</v>
      </c>
      <c r="U26" s="3">
        <v>45043</v>
      </c>
      <c r="V26" s="3">
        <f>U26+365</f>
        <v>45408</v>
      </c>
      <c r="W26" s="3">
        <f>V26+60</f>
        <v>45468</v>
      </c>
      <c r="X26" s="9">
        <f ca="1">TODAY()-W26</f>
        <v>-68</v>
      </c>
    </row>
    <row r="27" spans="1:24" x14ac:dyDescent="0.25">
      <c r="A27" s="2">
        <v>175</v>
      </c>
      <c r="B27" s="2" t="s">
        <v>84</v>
      </c>
      <c r="C27" s="2" t="s">
        <v>15</v>
      </c>
      <c r="D27" s="2" t="s">
        <v>16</v>
      </c>
      <c r="E27" s="2" t="s">
        <v>10</v>
      </c>
      <c r="F27" s="2" t="s">
        <v>14</v>
      </c>
      <c r="G27" s="2" t="s">
        <v>85</v>
      </c>
      <c r="H27" s="2" t="s">
        <v>86</v>
      </c>
      <c r="I27" s="9">
        <v>1</v>
      </c>
      <c r="J27" s="3" t="s">
        <v>408</v>
      </c>
      <c r="L27" s="3" t="s">
        <v>409</v>
      </c>
      <c r="N27" s="9">
        <v>17</v>
      </c>
      <c r="O27" s="9" t="s">
        <v>409</v>
      </c>
      <c r="P27" s="9">
        <f>_xlfn.ISOWEEKNUM(V27)</f>
        <v>17</v>
      </c>
      <c r="T27" s="2" t="s">
        <v>11</v>
      </c>
      <c r="U27" s="3">
        <v>45043</v>
      </c>
      <c r="V27" s="3">
        <f>U27+365</f>
        <v>45408</v>
      </c>
      <c r="W27" s="3">
        <f>V27+60</f>
        <v>45468</v>
      </c>
      <c r="X27" s="9">
        <f ca="1">TODAY()-W27</f>
        <v>-68</v>
      </c>
    </row>
    <row r="28" spans="1:24" x14ac:dyDescent="0.25">
      <c r="A28" s="2">
        <v>218</v>
      </c>
      <c r="B28" s="2" t="s">
        <v>102</v>
      </c>
      <c r="C28" s="2" t="s">
        <v>55</v>
      </c>
      <c r="D28" s="2" t="s">
        <v>56</v>
      </c>
      <c r="E28" s="2" t="s">
        <v>34</v>
      </c>
      <c r="F28" s="2" t="s">
        <v>12</v>
      </c>
      <c r="G28" s="2" t="s">
        <v>103</v>
      </c>
      <c r="H28" s="2" t="s">
        <v>104</v>
      </c>
      <c r="I28" s="9">
        <v>1</v>
      </c>
      <c r="J28" s="3" t="s">
        <v>408</v>
      </c>
      <c r="L28" s="3" t="s">
        <v>409</v>
      </c>
      <c r="N28" s="9">
        <v>21</v>
      </c>
      <c r="O28" s="9" t="s">
        <v>409</v>
      </c>
      <c r="P28" s="9">
        <f>_xlfn.ISOWEEKNUM(V28)</f>
        <v>19</v>
      </c>
      <c r="T28" s="2" t="s">
        <v>101</v>
      </c>
      <c r="U28" s="3">
        <v>45057</v>
      </c>
      <c r="V28" s="3">
        <f>U28+365</f>
        <v>45422</v>
      </c>
      <c r="W28" s="3">
        <f>V28+60</f>
        <v>45482</v>
      </c>
      <c r="X28" s="9">
        <f ca="1">TODAY()-W28</f>
        <v>-82</v>
      </c>
    </row>
    <row r="29" spans="1:24" x14ac:dyDescent="0.25">
      <c r="A29" s="2">
        <v>218</v>
      </c>
      <c r="B29" s="2" t="s">
        <v>102</v>
      </c>
      <c r="C29" s="2" t="s">
        <v>55</v>
      </c>
      <c r="D29" s="2" t="s">
        <v>56</v>
      </c>
      <c r="E29" s="2" t="s">
        <v>23</v>
      </c>
      <c r="F29" s="2" t="s">
        <v>12</v>
      </c>
      <c r="G29" s="2" t="s">
        <v>103</v>
      </c>
      <c r="H29" s="2" t="s">
        <v>104</v>
      </c>
      <c r="I29" s="9">
        <v>1</v>
      </c>
      <c r="J29" s="3" t="s">
        <v>408</v>
      </c>
      <c r="L29" s="3" t="s">
        <v>409</v>
      </c>
      <c r="N29" s="9">
        <v>21</v>
      </c>
      <c r="O29" s="9" t="s">
        <v>409</v>
      </c>
      <c r="P29" s="9">
        <f>_xlfn.ISOWEEKNUM(V29)</f>
        <v>19</v>
      </c>
      <c r="T29" s="2" t="s">
        <v>101</v>
      </c>
      <c r="U29" s="3">
        <v>45057</v>
      </c>
      <c r="V29" s="3">
        <f>U29+365</f>
        <v>45422</v>
      </c>
      <c r="W29" s="3">
        <f>V29+60</f>
        <v>45482</v>
      </c>
      <c r="X29" s="9">
        <f ca="1">TODAY()-W29</f>
        <v>-82</v>
      </c>
    </row>
    <row r="30" spans="1:24" x14ac:dyDescent="0.25">
      <c r="A30" s="2">
        <v>218</v>
      </c>
      <c r="B30" s="2" t="s">
        <v>102</v>
      </c>
      <c r="C30" s="2" t="s">
        <v>55</v>
      </c>
      <c r="D30" s="2" t="s">
        <v>56</v>
      </c>
      <c r="E30" s="2" t="s">
        <v>23</v>
      </c>
      <c r="F30" s="2" t="s">
        <v>12</v>
      </c>
      <c r="G30" s="2" t="s">
        <v>105</v>
      </c>
      <c r="H30" s="2" t="s">
        <v>106</v>
      </c>
      <c r="I30" s="9">
        <v>1</v>
      </c>
      <c r="J30" s="3" t="s">
        <v>408</v>
      </c>
      <c r="L30" s="3" t="s">
        <v>409</v>
      </c>
      <c r="N30" s="9">
        <v>21</v>
      </c>
      <c r="O30" s="9" t="s">
        <v>409</v>
      </c>
      <c r="P30" s="9">
        <f>_xlfn.ISOWEEKNUM(V30)</f>
        <v>19</v>
      </c>
      <c r="T30" s="2" t="s">
        <v>101</v>
      </c>
      <c r="U30" s="3">
        <v>45057</v>
      </c>
      <c r="V30" s="3">
        <f>U30+365</f>
        <v>45422</v>
      </c>
      <c r="W30" s="3">
        <f>V30+60</f>
        <v>45482</v>
      </c>
      <c r="X30" s="9">
        <f ca="1">TODAY()-W30</f>
        <v>-82</v>
      </c>
    </row>
    <row r="31" spans="1:24" x14ac:dyDescent="0.25">
      <c r="A31" s="2">
        <v>218</v>
      </c>
      <c r="B31" s="2" t="s">
        <v>102</v>
      </c>
      <c r="C31" s="2" t="s">
        <v>55</v>
      </c>
      <c r="D31" s="2" t="s">
        <v>56</v>
      </c>
      <c r="E31" s="2" t="s">
        <v>34</v>
      </c>
      <c r="F31" s="2" t="s">
        <v>12</v>
      </c>
      <c r="G31" s="2" t="s">
        <v>105</v>
      </c>
      <c r="H31" s="2" t="s">
        <v>106</v>
      </c>
      <c r="I31" s="9">
        <v>1</v>
      </c>
      <c r="J31" s="3" t="s">
        <v>408</v>
      </c>
      <c r="L31" s="3" t="s">
        <v>409</v>
      </c>
      <c r="N31" s="9">
        <v>21</v>
      </c>
      <c r="O31" s="9" t="s">
        <v>409</v>
      </c>
      <c r="P31" s="9">
        <f>_xlfn.ISOWEEKNUM(V31)</f>
        <v>19</v>
      </c>
      <c r="T31" s="2" t="s">
        <v>101</v>
      </c>
      <c r="U31" s="3">
        <v>45057</v>
      </c>
      <c r="V31" s="3">
        <f>U31+365</f>
        <v>45422</v>
      </c>
      <c r="W31" s="3">
        <f>V31+60</f>
        <v>45482</v>
      </c>
      <c r="X31" s="9">
        <f ca="1">TODAY()-W31</f>
        <v>-82</v>
      </c>
    </row>
    <row r="32" spans="1:24" x14ac:dyDescent="0.25">
      <c r="A32" s="2">
        <v>221</v>
      </c>
      <c r="B32" s="2" t="s">
        <v>107</v>
      </c>
      <c r="C32" s="2" t="s">
        <v>108</v>
      </c>
      <c r="D32" s="2" t="s">
        <v>109</v>
      </c>
      <c r="E32" s="2" t="s">
        <v>10</v>
      </c>
      <c r="F32" s="2" t="s">
        <v>22</v>
      </c>
      <c r="G32" s="2" t="s">
        <v>110</v>
      </c>
      <c r="H32" s="2" t="s">
        <v>111</v>
      </c>
      <c r="I32" s="9">
        <v>1</v>
      </c>
      <c r="J32" s="3" t="s">
        <v>408</v>
      </c>
      <c r="L32" s="3" t="s">
        <v>409</v>
      </c>
      <c r="N32" s="9">
        <v>25</v>
      </c>
      <c r="O32" s="9" t="s">
        <v>409</v>
      </c>
      <c r="P32" s="9">
        <f>_xlfn.ISOWEEKNUM(V32)</f>
        <v>21</v>
      </c>
      <c r="S32" s="2">
        <v>40</v>
      </c>
      <c r="T32" s="2" t="s">
        <v>101</v>
      </c>
      <c r="U32" s="3">
        <v>45067</v>
      </c>
      <c r="V32" s="3">
        <f>U32+365</f>
        <v>45432</v>
      </c>
      <c r="W32" s="3">
        <f>V32+60</f>
        <v>45492</v>
      </c>
      <c r="X32" s="9">
        <f ca="1">TODAY()-W32</f>
        <v>-92</v>
      </c>
    </row>
    <row r="33" spans="1:24" x14ac:dyDescent="0.25">
      <c r="A33" s="2">
        <v>232</v>
      </c>
      <c r="B33" s="2" t="s">
        <v>112</v>
      </c>
      <c r="C33" s="2" t="s">
        <v>55</v>
      </c>
      <c r="D33" s="2" t="s">
        <v>56</v>
      </c>
      <c r="E33" s="2" t="s">
        <v>10</v>
      </c>
      <c r="F33" s="2" t="s">
        <v>14</v>
      </c>
      <c r="G33" s="2" t="s">
        <v>113</v>
      </c>
      <c r="H33" s="2" t="s">
        <v>114</v>
      </c>
      <c r="I33" s="9">
        <v>1</v>
      </c>
      <c r="J33" s="3" t="s">
        <v>408</v>
      </c>
      <c r="L33" s="3" t="s">
        <v>409</v>
      </c>
      <c r="N33" s="9">
        <v>42</v>
      </c>
      <c r="O33" s="9" t="s">
        <v>409</v>
      </c>
      <c r="P33" s="9">
        <f>_xlfn.ISOWEEKNUM(V33)</f>
        <v>43</v>
      </c>
      <c r="T33" s="2" t="s">
        <v>101</v>
      </c>
      <c r="U33" s="3">
        <v>45222</v>
      </c>
      <c r="V33" s="3">
        <f>U33+365</f>
        <v>45587</v>
      </c>
      <c r="W33" s="3">
        <f>V33+60</f>
        <v>45647</v>
      </c>
      <c r="X33" s="9">
        <f ca="1">TODAY()-W33</f>
        <v>-247</v>
      </c>
    </row>
    <row r="34" spans="1:24" x14ac:dyDescent="0.25">
      <c r="A34" s="2">
        <v>233</v>
      </c>
      <c r="B34" s="2" t="s">
        <v>390</v>
      </c>
      <c r="C34" s="2" t="s">
        <v>166</v>
      </c>
      <c r="D34" s="2" t="s">
        <v>167</v>
      </c>
      <c r="E34" s="2" t="s">
        <v>10</v>
      </c>
      <c r="F34" s="2" t="s">
        <v>12</v>
      </c>
      <c r="G34" s="2" t="s">
        <v>353</v>
      </c>
      <c r="H34" s="2" t="s">
        <v>391</v>
      </c>
      <c r="I34" s="9">
        <v>1</v>
      </c>
      <c r="J34" s="3" t="s">
        <v>408</v>
      </c>
      <c r="L34" s="3" t="s">
        <v>409</v>
      </c>
      <c r="N34" s="9">
        <v>42</v>
      </c>
      <c r="O34" s="9" t="s">
        <v>409</v>
      </c>
      <c r="P34" s="9">
        <f>_xlfn.ISOWEEKNUM(V34)</f>
        <v>43</v>
      </c>
      <c r="T34" s="2" t="s">
        <v>101</v>
      </c>
      <c r="U34" s="3">
        <v>45223</v>
      </c>
      <c r="V34" s="3">
        <f>U34+365</f>
        <v>45588</v>
      </c>
      <c r="W34" s="3">
        <f>V34+60</f>
        <v>45648</v>
      </c>
      <c r="X34" s="9">
        <f ca="1">TODAY()-W34</f>
        <v>-248</v>
      </c>
    </row>
    <row r="35" spans="1:24" x14ac:dyDescent="0.25">
      <c r="A35" s="2">
        <v>233</v>
      </c>
      <c r="B35" s="2" t="s">
        <v>390</v>
      </c>
      <c r="C35" s="2" t="s">
        <v>166</v>
      </c>
      <c r="D35" s="2" t="s">
        <v>167</v>
      </c>
      <c r="E35" s="2" t="s">
        <v>10</v>
      </c>
      <c r="F35" s="2" t="s">
        <v>12</v>
      </c>
      <c r="G35" s="2" t="s">
        <v>392</v>
      </c>
      <c r="H35" s="2" t="s">
        <v>393</v>
      </c>
      <c r="I35" s="9">
        <v>1</v>
      </c>
      <c r="J35" s="3" t="s">
        <v>408</v>
      </c>
      <c r="L35" s="3" t="s">
        <v>409</v>
      </c>
      <c r="N35" s="9">
        <v>42</v>
      </c>
      <c r="O35" s="9" t="s">
        <v>409</v>
      </c>
      <c r="P35" s="9">
        <f>_xlfn.ISOWEEKNUM(V35)</f>
        <v>43</v>
      </c>
      <c r="T35" s="2" t="s">
        <v>101</v>
      </c>
      <c r="U35" s="3">
        <v>45223</v>
      </c>
      <c r="V35" s="3">
        <f>U35+365</f>
        <v>45588</v>
      </c>
      <c r="W35" s="3">
        <f>V35+60</f>
        <v>45648</v>
      </c>
      <c r="X35" s="9">
        <f ca="1">TODAY()-W35</f>
        <v>-248</v>
      </c>
    </row>
    <row r="36" spans="1:24" x14ac:dyDescent="0.25">
      <c r="A36" s="2">
        <v>235</v>
      </c>
      <c r="B36" s="2" t="s">
        <v>115</v>
      </c>
      <c r="C36" s="2" t="s">
        <v>55</v>
      </c>
      <c r="D36" s="2" t="s">
        <v>56</v>
      </c>
      <c r="E36" s="2" t="s">
        <v>10</v>
      </c>
      <c r="F36" s="2" t="s">
        <v>14</v>
      </c>
      <c r="G36" s="2" t="s">
        <v>116</v>
      </c>
      <c r="H36" s="2" t="s">
        <v>117</v>
      </c>
      <c r="I36" s="9">
        <v>1</v>
      </c>
      <c r="J36" s="3">
        <v>45385</v>
      </c>
      <c r="K36" s="2" t="s">
        <v>417</v>
      </c>
      <c r="L36" s="3" t="s">
        <v>409</v>
      </c>
      <c r="N36" s="9">
        <v>17</v>
      </c>
      <c r="O36" s="9" t="s">
        <v>409</v>
      </c>
      <c r="P36" s="9">
        <f>_xlfn.ISOWEEKNUM(V36)</f>
        <v>17</v>
      </c>
      <c r="T36" s="2" t="s">
        <v>101</v>
      </c>
      <c r="U36" s="3">
        <v>45045</v>
      </c>
      <c r="V36" s="3">
        <f>U36+365</f>
        <v>45410</v>
      </c>
      <c r="W36" s="3">
        <f>V36+60</f>
        <v>45470</v>
      </c>
      <c r="X36" s="9">
        <f ca="1">TODAY()-W36</f>
        <v>-70</v>
      </c>
    </row>
    <row r="37" spans="1:24" x14ac:dyDescent="0.25">
      <c r="A37" s="2">
        <v>235</v>
      </c>
      <c r="B37" s="2" t="s">
        <v>118</v>
      </c>
      <c r="C37" s="2" t="s">
        <v>108</v>
      </c>
      <c r="D37" s="2" t="s">
        <v>109</v>
      </c>
      <c r="E37" s="2" t="s">
        <v>34</v>
      </c>
      <c r="F37" s="2" t="s">
        <v>12</v>
      </c>
      <c r="G37" s="2" t="s">
        <v>119</v>
      </c>
      <c r="H37" s="2" t="s">
        <v>120</v>
      </c>
      <c r="I37" s="9">
        <v>1</v>
      </c>
      <c r="J37" s="3" t="s">
        <v>408</v>
      </c>
      <c r="L37" s="3" t="s">
        <v>409</v>
      </c>
      <c r="N37" s="9">
        <v>17</v>
      </c>
      <c r="O37" s="9" t="s">
        <v>409</v>
      </c>
      <c r="P37" s="9">
        <f>_xlfn.ISOWEEKNUM(V37)</f>
        <v>16</v>
      </c>
      <c r="S37" s="2">
        <v>2</v>
      </c>
      <c r="T37" s="2" t="s">
        <v>101</v>
      </c>
      <c r="U37" s="3">
        <v>45037</v>
      </c>
      <c r="V37" s="3">
        <f>U37+365</f>
        <v>45402</v>
      </c>
      <c r="W37" s="3">
        <f>V37+60</f>
        <v>45462</v>
      </c>
      <c r="X37" s="9">
        <f ca="1">TODAY()-W37</f>
        <v>-62</v>
      </c>
    </row>
    <row r="38" spans="1:24" x14ac:dyDescent="0.25">
      <c r="A38" s="2">
        <v>235</v>
      </c>
      <c r="B38" s="2" t="s">
        <v>121</v>
      </c>
      <c r="C38" s="2" t="s">
        <v>108</v>
      </c>
      <c r="D38" s="2" t="s">
        <v>109</v>
      </c>
      <c r="E38" s="2" t="s">
        <v>23</v>
      </c>
      <c r="F38" s="2" t="s">
        <v>12</v>
      </c>
      <c r="G38" s="2" t="s">
        <v>119</v>
      </c>
      <c r="H38" s="2" t="s">
        <v>120</v>
      </c>
      <c r="I38" s="9">
        <v>1</v>
      </c>
      <c r="J38" s="3" t="s">
        <v>408</v>
      </c>
      <c r="L38" s="3" t="s">
        <v>409</v>
      </c>
      <c r="N38" s="9">
        <v>17</v>
      </c>
      <c r="O38" s="9" t="s">
        <v>409</v>
      </c>
      <c r="P38" s="9">
        <f>_xlfn.ISOWEEKNUM(V38)</f>
        <v>16</v>
      </c>
      <c r="T38" s="2" t="s">
        <v>101</v>
      </c>
      <c r="U38" s="3">
        <v>45037</v>
      </c>
      <c r="V38" s="3">
        <f>U38+365</f>
        <v>45402</v>
      </c>
      <c r="W38" s="3">
        <f>V38+60</f>
        <v>45462</v>
      </c>
      <c r="X38" s="9">
        <f ca="1">TODAY()-W38</f>
        <v>-62</v>
      </c>
    </row>
    <row r="39" spans="1:24" x14ac:dyDescent="0.25">
      <c r="A39" s="2">
        <v>401</v>
      </c>
      <c r="B39" s="2" t="s">
        <v>135</v>
      </c>
      <c r="C39" s="2" t="s">
        <v>108</v>
      </c>
      <c r="D39" s="2" t="s">
        <v>109</v>
      </c>
      <c r="E39" s="2" t="s">
        <v>137</v>
      </c>
      <c r="F39" s="2" t="s">
        <v>12</v>
      </c>
      <c r="G39" s="2" t="s">
        <v>138</v>
      </c>
      <c r="H39" s="2" t="s">
        <v>139</v>
      </c>
      <c r="I39" s="9">
        <v>1</v>
      </c>
      <c r="J39" s="3">
        <v>45328</v>
      </c>
      <c r="K39" s="2" t="s">
        <v>414</v>
      </c>
      <c r="L39" s="3" t="s">
        <v>409</v>
      </c>
      <c r="N39" s="9">
        <v>6</v>
      </c>
      <c r="O39" s="9" t="s">
        <v>409</v>
      </c>
      <c r="P39" s="9">
        <f>_xlfn.ISOWEEKNUM(V39)</f>
        <v>2</v>
      </c>
      <c r="S39" s="2" t="s">
        <v>137</v>
      </c>
      <c r="T39" s="2" t="s">
        <v>123</v>
      </c>
      <c r="U39" s="3">
        <v>44937</v>
      </c>
      <c r="V39" s="3">
        <f>U39+365</f>
        <v>45302</v>
      </c>
      <c r="W39" s="3">
        <f>V39+60</f>
        <v>45362</v>
      </c>
      <c r="X39" s="9">
        <f ca="1">TODAY()-W39</f>
        <v>38</v>
      </c>
    </row>
    <row r="40" spans="1:24" x14ac:dyDescent="0.25">
      <c r="A40" s="2">
        <v>401</v>
      </c>
      <c r="B40" s="2" t="s">
        <v>135</v>
      </c>
      <c r="C40" s="2" t="s">
        <v>108</v>
      </c>
      <c r="D40" s="2" t="s">
        <v>109</v>
      </c>
      <c r="E40" s="2" t="s">
        <v>136</v>
      </c>
      <c r="F40" s="2" t="s">
        <v>12</v>
      </c>
      <c r="G40" s="2" t="s">
        <v>138</v>
      </c>
      <c r="H40" s="2" t="s">
        <v>139</v>
      </c>
      <c r="I40" s="9">
        <v>1</v>
      </c>
      <c r="J40" s="3">
        <v>45328</v>
      </c>
      <c r="K40" s="2" t="s">
        <v>414</v>
      </c>
      <c r="L40" s="3" t="s">
        <v>409</v>
      </c>
      <c r="N40" s="9">
        <v>6</v>
      </c>
      <c r="O40" s="9" t="s">
        <v>409</v>
      </c>
      <c r="P40" s="9">
        <f>_xlfn.ISOWEEKNUM(V40)</f>
        <v>2</v>
      </c>
      <c r="S40" s="2" t="s">
        <v>136</v>
      </c>
      <c r="T40" s="2" t="s">
        <v>123</v>
      </c>
      <c r="U40" s="3">
        <v>44937</v>
      </c>
      <c r="V40" s="3">
        <f>U40+365</f>
        <v>45302</v>
      </c>
      <c r="W40" s="3">
        <f>V40+60</f>
        <v>45362</v>
      </c>
      <c r="X40" s="9">
        <f ca="1">TODAY()-W40</f>
        <v>38</v>
      </c>
    </row>
    <row r="41" spans="1:24" x14ac:dyDescent="0.25">
      <c r="A41" s="2">
        <v>401</v>
      </c>
      <c r="B41" s="2" t="s">
        <v>140</v>
      </c>
      <c r="C41" s="2" t="s">
        <v>55</v>
      </c>
      <c r="D41" s="2" t="s">
        <v>56</v>
      </c>
      <c r="E41" s="2" t="s">
        <v>141</v>
      </c>
      <c r="F41" s="2" t="s">
        <v>12</v>
      </c>
      <c r="G41" s="2" t="s">
        <v>142</v>
      </c>
      <c r="H41" s="2" t="s">
        <v>143</v>
      </c>
      <c r="I41" s="9">
        <v>1</v>
      </c>
      <c r="J41" s="3">
        <v>45328</v>
      </c>
      <c r="K41" s="2" t="s">
        <v>414</v>
      </c>
      <c r="L41" s="3" t="s">
        <v>409</v>
      </c>
      <c r="N41" s="9">
        <v>6</v>
      </c>
      <c r="O41" s="9" t="s">
        <v>409</v>
      </c>
      <c r="P41" s="9">
        <f>_xlfn.ISOWEEKNUM(V41)</f>
        <v>2</v>
      </c>
      <c r="S41" s="2" t="s">
        <v>124</v>
      </c>
      <c r="T41" s="2" t="s">
        <v>123</v>
      </c>
      <c r="U41" s="3">
        <v>44939</v>
      </c>
      <c r="V41" s="3">
        <f>U41+365</f>
        <v>45304</v>
      </c>
      <c r="W41" s="3">
        <f>V41+60</f>
        <v>45364</v>
      </c>
      <c r="X41" s="9">
        <f ca="1">TODAY()-W41</f>
        <v>36</v>
      </c>
    </row>
    <row r="42" spans="1:24" x14ac:dyDescent="0.25">
      <c r="A42" s="2">
        <v>401</v>
      </c>
      <c r="B42" s="2" t="s">
        <v>140</v>
      </c>
      <c r="C42" s="2" t="s">
        <v>55</v>
      </c>
      <c r="D42" s="2" t="s">
        <v>56</v>
      </c>
      <c r="E42" s="2" t="s">
        <v>144</v>
      </c>
      <c r="F42" s="2" t="s">
        <v>12</v>
      </c>
      <c r="G42" s="2" t="s">
        <v>145</v>
      </c>
      <c r="H42" s="2" t="s">
        <v>146</v>
      </c>
      <c r="I42" s="9">
        <v>1</v>
      </c>
      <c r="J42" s="3">
        <v>45328</v>
      </c>
      <c r="K42" s="2" t="s">
        <v>414</v>
      </c>
      <c r="L42" s="3" t="s">
        <v>409</v>
      </c>
      <c r="N42" s="9">
        <v>6</v>
      </c>
      <c r="O42" s="9" t="s">
        <v>409</v>
      </c>
      <c r="P42" s="9">
        <f>_xlfn.ISOWEEKNUM(V42)</f>
        <v>2</v>
      </c>
      <c r="S42" s="2" t="s">
        <v>125</v>
      </c>
      <c r="T42" s="2" t="s">
        <v>123</v>
      </c>
      <c r="U42" s="3">
        <v>44939</v>
      </c>
      <c r="V42" s="3">
        <f>U42+365</f>
        <v>45304</v>
      </c>
      <c r="W42" s="3">
        <f>V42+60</f>
        <v>45364</v>
      </c>
      <c r="X42" s="9">
        <f ca="1">TODAY()-W42</f>
        <v>36</v>
      </c>
    </row>
    <row r="43" spans="1:24" x14ac:dyDescent="0.25">
      <c r="A43" s="2">
        <v>401</v>
      </c>
      <c r="B43" s="2" t="s">
        <v>127</v>
      </c>
      <c r="C43" s="2" t="s">
        <v>55</v>
      </c>
      <c r="D43" s="2" t="s">
        <v>56</v>
      </c>
      <c r="E43" s="2" t="s">
        <v>128</v>
      </c>
      <c r="F43" s="2" t="s">
        <v>12</v>
      </c>
      <c r="G43" s="2" t="s">
        <v>129</v>
      </c>
      <c r="H43" s="2" t="s">
        <v>130</v>
      </c>
      <c r="I43" s="9">
        <v>1</v>
      </c>
      <c r="J43" s="3">
        <v>45328</v>
      </c>
      <c r="K43" s="2" t="s">
        <v>414</v>
      </c>
      <c r="L43" s="3" t="s">
        <v>409</v>
      </c>
      <c r="N43" s="9">
        <v>6</v>
      </c>
      <c r="O43" s="9" t="s">
        <v>409</v>
      </c>
      <c r="P43" s="9">
        <f>_xlfn.ISOWEEKNUM(V43)</f>
        <v>2</v>
      </c>
      <c r="S43" s="2" t="s">
        <v>128</v>
      </c>
      <c r="T43" s="2" t="s">
        <v>123</v>
      </c>
      <c r="U43" s="3">
        <v>44937</v>
      </c>
      <c r="V43" s="3">
        <f>U43+365</f>
        <v>45302</v>
      </c>
      <c r="W43" s="3">
        <f>V43+60</f>
        <v>45362</v>
      </c>
      <c r="X43" s="9">
        <f ca="1">TODAY()-W43</f>
        <v>38</v>
      </c>
    </row>
    <row r="44" spans="1:24" x14ac:dyDescent="0.25">
      <c r="A44" s="2">
        <v>401</v>
      </c>
      <c r="B44" s="2" t="s">
        <v>127</v>
      </c>
      <c r="C44" s="2" t="s">
        <v>55</v>
      </c>
      <c r="D44" s="2" t="s">
        <v>56</v>
      </c>
      <c r="E44" s="2" t="s">
        <v>131</v>
      </c>
      <c r="F44" s="2" t="s">
        <v>12</v>
      </c>
      <c r="G44" s="2" t="s">
        <v>132</v>
      </c>
      <c r="H44" s="2" t="s">
        <v>133</v>
      </c>
      <c r="I44" s="9">
        <v>1</v>
      </c>
      <c r="J44" s="3">
        <v>45328</v>
      </c>
      <c r="K44" s="2" t="s">
        <v>414</v>
      </c>
      <c r="L44" s="3" t="s">
        <v>409</v>
      </c>
      <c r="N44" s="9">
        <v>6</v>
      </c>
      <c r="O44" s="9" t="s">
        <v>409</v>
      </c>
      <c r="P44" s="9">
        <f>_xlfn.ISOWEEKNUM(V44)</f>
        <v>2</v>
      </c>
      <c r="S44" s="2" t="s">
        <v>131</v>
      </c>
      <c r="T44" s="2" t="s">
        <v>123</v>
      </c>
      <c r="U44" s="3">
        <v>44937</v>
      </c>
      <c r="V44" s="3">
        <f>U44+365</f>
        <v>45302</v>
      </c>
      <c r="W44" s="3">
        <f>V44+60</f>
        <v>45362</v>
      </c>
      <c r="X44" s="9">
        <f ca="1">TODAY()-W44</f>
        <v>38</v>
      </c>
    </row>
    <row r="45" spans="1:24" x14ac:dyDescent="0.25">
      <c r="A45" s="2">
        <v>401</v>
      </c>
      <c r="B45" s="2" t="s">
        <v>147</v>
      </c>
      <c r="C45" s="2" t="s">
        <v>148</v>
      </c>
      <c r="D45" s="2" t="s">
        <v>149</v>
      </c>
      <c r="E45" s="2" t="s">
        <v>137</v>
      </c>
      <c r="F45" s="2" t="s">
        <v>14</v>
      </c>
      <c r="G45" s="2" t="s">
        <v>150</v>
      </c>
      <c r="H45" s="2" t="s">
        <v>151</v>
      </c>
      <c r="I45" s="9">
        <v>1</v>
      </c>
      <c r="J45" s="3">
        <v>45329</v>
      </c>
      <c r="K45" s="2" t="s">
        <v>414</v>
      </c>
      <c r="L45" s="3" t="s">
        <v>409</v>
      </c>
      <c r="N45" s="9">
        <v>6</v>
      </c>
      <c r="O45" s="9" t="s">
        <v>409</v>
      </c>
      <c r="P45" s="9">
        <f>_xlfn.ISOWEEKNUM(V45)</f>
        <v>2</v>
      </c>
      <c r="S45" s="2" t="s">
        <v>126</v>
      </c>
      <c r="T45" s="2" t="s">
        <v>123</v>
      </c>
      <c r="U45" s="3">
        <v>44939</v>
      </c>
      <c r="V45" s="3">
        <f>U45+365</f>
        <v>45304</v>
      </c>
      <c r="W45" s="3">
        <f>V45+60</f>
        <v>45364</v>
      </c>
      <c r="X45" s="9">
        <f ca="1">TODAY()-W45</f>
        <v>36</v>
      </c>
    </row>
    <row r="46" spans="1:24" x14ac:dyDescent="0.25">
      <c r="A46" s="2">
        <v>401</v>
      </c>
      <c r="B46" s="2" t="s">
        <v>147</v>
      </c>
      <c r="C46" s="2" t="s">
        <v>148</v>
      </c>
      <c r="D46" s="2" t="s">
        <v>149</v>
      </c>
      <c r="E46" s="2" t="s">
        <v>136</v>
      </c>
      <c r="F46" s="2" t="s">
        <v>14</v>
      </c>
      <c r="G46" s="2" t="s">
        <v>152</v>
      </c>
      <c r="H46" s="2" t="s">
        <v>153</v>
      </c>
      <c r="I46" s="9">
        <v>1</v>
      </c>
      <c r="J46" s="3">
        <v>45329</v>
      </c>
      <c r="K46" s="2" t="s">
        <v>414</v>
      </c>
      <c r="L46" s="3" t="s">
        <v>409</v>
      </c>
      <c r="N46" s="9">
        <v>6</v>
      </c>
      <c r="O46" s="9" t="s">
        <v>409</v>
      </c>
      <c r="P46" s="9">
        <f>_xlfn.ISOWEEKNUM(V46)</f>
        <v>2</v>
      </c>
      <c r="S46" s="2" t="s">
        <v>122</v>
      </c>
      <c r="T46" s="2" t="s">
        <v>123</v>
      </c>
      <c r="U46" s="3">
        <v>44939</v>
      </c>
      <c r="V46" s="3">
        <f>U46+365</f>
        <v>45304</v>
      </c>
      <c r="W46" s="3">
        <f>V46+60</f>
        <v>45364</v>
      </c>
      <c r="X46" s="9">
        <f ca="1">TODAY()-W46</f>
        <v>36</v>
      </c>
    </row>
    <row r="47" spans="1:24" x14ac:dyDescent="0.25">
      <c r="A47" s="2">
        <v>401</v>
      </c>
      <c r="B47" s="2" t="s">
        <v>147</v>
      </c>
      <c r="C47" s="2" t="s">
        <v>148</v>
      </c>
      <c r="D47" s="2" t="s">
        <v>149</v>
      </c>
      <c r="E47" s="2" t="s">
        <v>137</v>
      </c>
      <c r="F47" s="2" t="s">
        <v>14</v>
      </c>
      <c r="G47" s="2" t="s">
        <v>154</v>
      </c>
      <c r="H47" s="2" t="s">
        <v>155</v>
      </c>
      <c r="I47" s="9">
        <v>1</v>
      </c>
      <c r="J47" s="3">
        <v>45329</v>
      </c>
      <c r="K47" s="2" t="s">
        <v>414</v>
      </c>
      <c r="L47" s="3" t="s">
        <v>409</v>
      </c>
      <c r="N47" s="9">
        <v>6</v>
      </c>
      <c r="O47" s="9" t="s">
        <v>409</v>
      </c>
      <c r="P47" s="9">
        <f>_xlfn.ISOWEEKNUM(V47)</f>
        <v>2</v>
      </c>
      <c r="S47" s="2" t="s">
        <v>126</v>
      </c>
      <c r="T47" s="2" t="s">
        <v>123</v>
      </c>
      <c r="U47" s="3">
        <v>44939</v>
      </c>
      <c r="V47" s="3">
        <f>U47+365</f>
        <v>45304</v>
      </c>
      <c r="W47" s="3">
        <f>V47+60</f>
        <v>45364</v>
      </c>
      <c r="X47" s="9">
        <f ca="1">TODAY()-W47</f>
        <v>36</v>
      </c>
    </row>
    <row r="48" spans="1:24" x14ac:dyDescent="0.25">
      <c r="A48" s="2">
        <v>401</v>
      </c>
      <c r="B48" s="2" t="s">
        <v>147</v>
      </c>
      <c r="C48" s="2" t="s">
        <v>148</v>
      </c>
      <c r="D48" s="2" t="s">
        <v>149</v>
      </c>
      <c r="E48" s="2" t="s">
        <v>136</v>
      </c>
      <c r="F48" s="2" t="s">
        <v>14</v>
      </c>
      <c r="G48" s="2" t="s">
        <v>154</v>
      </c>
      <c r="H48" s="2" t="s">
        <v>155</v>
      </c>
      <c r="I48" s="9">
        <v>1</v>
      </c>
      <c r="J48" s="3">
        <v>45329</v>
      </c>
      <c r="K48" s="2" t="s">
        <v>414</v>
      </c>
      <c r="L48" s="3" t="s">
        <v>409</v>
      </c>
      <c r="N48" s="9">
        <v>6</v>
      </c>
      <c r="O48" s="9" t="s">
        <v>409</v>
      </c>
      <c r="P48" s="9">
        <f>_xlfn.ISOWEEKNUM(V48)</f>
        <v>2</v>
      </c>
      <c r="S48" s="2" t="s">
        <v>122</v>
      </c>
      <c r="T48" s="2" t="s">
        <v>123</v>
      </c>
      <c r="U48" s="3">
        <v>44939</v>
      </c>
      <c r="V48" s="3">
        <f>U48+365</f>
        <v>45304</v>
      </c>
      <c r="W48" s="3">
        <f>V48+60</f>
        <v>45364</v>
      </c>
      <c r="X48" s="9">
        <f ca="1">TODAY()-W48</f>
        <v>36</v>
      </c>
    </row>
    <row r="49" spans="1:24" x14ac:dyDescent="0.25">
      <c r="A49" s="2">
        <v>401</v>
      </c>
      <c r="B49" s="2" t="s">
        <v>147</v>
      </c>
      <c r="C49" s="2" t="s">
        <v>55</v>
      </c>
      <c r="D49" s="2" t="s">
        <v>56</v>
      </c>
      <c r="E49" s="2" t="s">
        <v>144</v>
      </c>
      <c r="F49" s="2" t="s">
        <v>14</v>
      </c>
      <c r="G49" s="2" t="s">
        <v>156</v>
      </c>
      <c r="H49" s="2" t="s">
        <v>157</v>
      </c>
      <c r="I49" s="9">
        <v>1</v>
      </c>
      <c r="J49" s="3">
        <v>45329</v>
      </c>
      <c r="K49" s="2" t="s">
        <v>414</v>
      </c>
      <c r="L49" s="3" t="s">
        <v>409</v>
      </c>
      <c r="N49" s="9">
        <v>6</v>
      </c>
      <c r="O49" s="9" t="s">
        <v>409</v>
      </c>
      <c r="P49" s="9">
        <f>_xlfn.ISOWEEKNUM(V49)</f>
        <v>2</v>
      </c>
      <c r="S49" s="2" t="s">
        <v>125</v>
      </c>
      <c r="T49" s="2" t="s">
        <v>123</v>
      </c>
      <c r="U49" s="3">
        <v>44939</v>
      </c>
      <c r="V49" s="3">
        <f>U49+365</f>
        <v>45304</v>
      </c>
      <c r="W49" s="3">
        <f>V49+60</f>
        <v>45364</v>
      </c>
      <c r="X49" s="9">
        <f ca="1">TODAY()-W49</f>
        <v>36</v>
      </c>
    </row>
    <row r="50" spans="1:24" x14ac:dyDescent="0.25">
      <c r="A50" s="2">
        <v>401</v>
      </c>
      <c r="B50" s="2" t="s">
        <v>147</v>
      </c>
      <c r="C50" s="2" t="s">
        <v>55</v>
      </c>
      <c r="D50" s="2" t="s">
        <v>56</v>
      </c>
      <c r="E50" s="2" t="s">
        <v>141</v>
      </c>
      <c r="F50" s="2" t="s">
        <v>14</v>
      </c>
      <c r="G50" s="2" t="s">
        <v>156</v>
      </c>
      <c r="H50" s="2" t="s">
        <v>157</v>
      </c>
      <c r="I50" s="9">
        <v>1</v>
      </c>
      <c r="J50" s="3">
        <v>45329</v>
      </c>
      <c r="K50" s="2" t="s">
        <v>414</v>
      </c>
      <c r="L50" s="3" t="s">
        <v>409</v>
      </c>
      <c r="N50" s="9">
        <v>6</v>
      </c>
      <c r="O50" s="9" t="s">
        <v>409</v>
      </c>
      <c r="P50" s="9">
        <f>_xlfn.ISOWEEKNUM(V50)</f>
        <v>2</v>
      </c>
      <c r="S50" s="2" t="s">
        <v>124</v>
      </c>
      <c r="T50" s="2" t="s">
        <v>123</v>
      </c>
      <c r="U50" s="3">
        <v>44939</v>
      </c>
      <c r="V50" s="3">
        <f>U50+365</f>
        <v>45304</v>
      </c>
      <c r="W50" s="3">
        <f>V50+60</f>
        <v>45364</v>
      </c>
      <c r="X50" s="9">
        <f ca="1">TODAY()-W50</f>
        <v>36</v>
      </c>
    </row>
    <row r="51" spans="1:24" x14ac:dyDescent="0.25">
      <c r="A51" s="2">
        <v>401</v>
      </c>
      <c r="B51" s="2" t="s">
        <v>147</v>
      </c>
      <c r="C51" s="2" t="s">
        <v>55</v>
      </c>
      <c r="D51" s="2" t="s">
        <v>56</v>
      </c>
      <c r="E51" s="2" t="s">
        <v>136</v>
      </c>
      <c r="F51" s="2" t="s">
        <v>14</v>
      </c>
      <c r="G51" s="2" t="s">
        <v>158</v>
      </c>
      <c r="H51" s="2" t="s">
        <v>159</v>
      </c>
      <c r="I51" s="9">
        <v>1</v>
      </c>
      <c r="J51" s="3">
        <v>45329</v>
      </c>
      <c r="K51" s="2" t="s">
        <v>414</v>
      </c>
      <c r="L51" s="3" t="s">
        <v>409</v>
      </c>
      <c r="N51" s="9">
        <v>6</v>
      </c>
      <c r="O51" s="9" t="s">
        <v>409</v>
      </c>
      <c r="P51" s="9">
        <f>_xlfn.ISOWEEKNUM(V51)</f>
        <v>2</v>
      </c>
      <c r="S51" s="2" t="s">
        <v>122</v>
      </c>
      <c r="T51" s="2" t="s">
        <v>123</v>
      </c>
      <c r="U51" s="3">
        <v>44939</v>
      </c>
      <c r="V51" s="3">
        <f>U51+365</f>
        <v>45304</v>
      </c>
      <c r="W51" s="3">
        <f>V51+60</f>
        <v>45364</v>
      </c>
      <c r="X51" s="9">
        <f ca="1">TODAY()-W51</f>
        <v>36</v>
      </c>
    </row>
    <row r="52" spans="1:24" x14ac:dyDescent="0.25">
      <c r="A52" s="2">
        <v>401</v>
      </c>
      <c r="B52" s="2" t="s">
        <v>147</v>
      </c>
      <c r="C52" s="2" t="s">
        <v>55</v>
      </c>
      <c r="D52" s="2" t="s">
        <v>56</v>
      </c>
      <c r="E52" s="2" t="s">
        <v>136</v>
      </c>
      <c r="F52" s="2" t="s">
        <v>14</v>
      </c>
      <c r="G52" s="2" t="s">
        <v>160</v>
      </c>
      <c r="H52" s="2" t="s">
        <v>161</v>
      </c>
      <c r="I52" s="9">
        <v>1</v>
      </c>
      <c r="J52" s="3">
        <v>45329</v>
      </c>
      <c r="K52" s="2" t="s">
        <v>414</v>
      </c>
      <c r="L52" s="3" t="s">
        <v>409</v>
      </c>
      <c r="N52" s="9">
        <v>6</v>
      </c>
      <c r="O52" s="9" t="s">
        <v>409</v>
      </c>
      <c r="P52" s="9">
        <f>_xlfn.ISOWEEKNUM(V52)</f>
        <v>2</v>
      </c>
      <c r="S52" s="2" t="s">
        <v>122</v>
      </c>
      <c r="T52" s="2" t="s">
        <v>123</v>
      </c>
      <c r="U52" s="3">
        <v>44939</v>
      </c>
      <c r="V52" s="3">
        <f>U52+365</f>
        <v>45304</v>
      </c>
      <c r="W52" s="3">
        <f>V52+60</f>
        <v>45364</v>
      </c>
      <c r="X52" s="9">
        <f ca="1">TODAY()-W52</f>
        <v>36</v>
      </c>
    </row>
    <row r="53" spans="1:24" x14ac:dyDescent="0.25">
      <c r="A53" s="2">
        <v>401</v>
      </c>
      <c r="B53" s="2" t="s">
        <v>162</v>
      </c>
      <c r="C53" s="2" t="s">
        <v>55</v>
      </c>
      <c r="D53" s="2" t="s">
        <v>56</v>
      </c>
      <c r="E53" s="2" t="s">
        <v>136</v>
      </c>
      <c r="F53" s="2" t="s">
        <v>14</v>
      </c>
      <c r="G53" s="2" t="s">
        <v>163</v>
      </c>
      <c r="H53" s="2" t="s">
        <v>164</v>
      </c>
      <c r="I53" s="9">
        <v>1</v>
      </c>
      <c r="J53" s="3">
        <v>45329</v>
      </c>
      <c r="K53" s="2" t="s">
        <v>414</v>
      </c>
      <c r="L53" s="3" t="s">
        <v>409</v>
      </c>
      <c r="N53" s="9">
        <v>6</v>
      </c>
      <c r="O53" s="9" t="s">
        <v>409</v>
      </c>
      <c r="P53" s="9">
        <f>_xlfn.ISOWEEKNUM(V53)</f>
        <v>2</v>
      </c>
      <c r="S53" s="2" t="s">
        <v>122</v>
      </c>
      <c r="T53" s="2" t="s">
        <v>123</v>
      </c>
      <c r="U53" s="3">
        <v>44939</v>
      </c>
      <c r="V53" s="3">
        <f>U53+365</f>
        <v>45304</v>
      </c>
      <c r="W53" s="3">
        <f>V53+60</f>
        <v>45364</v>
      </c>
      <c r="X53" s="9">
        <f ca="1">TODAY()-W53</f>
        <v>36</v>
      </c>
    </row>
    <row r="54" spans="1:24" x14ac:dyDescent="0.25">
      <c r="A54" s="2">
        <v>405</v>
      </c>
      <c r="B54" s="2" t="s">
        <v>165</v>
      </c>
      <c r="C54" s="2" t="s">
        <v>166</v>
      </c>
      <c r="D54" s="2" t="s">
        <v>167</v>
      </c>
      <c r="E54" s="2" t="s">
        <v>10</v>
      </c>
      <c r="F54" s="2" t="s">
        <v>21</v>
      </c>
      <c r="G54" s="2" t="s">
        <v>168</v>
      </c>
      <c r="H54" s="2" t="s">
        <v>169</v>
      </c>
      <c r="I54" s="9">
        <v>1</v>
      </c>
      <c r="J54" s="3">
        <v>45328</v>
      </c>
      <c r="K54" s="2" t="s">
        <v>414</v>
      </c>
      <c r="L54" s="3" t="s">
        <v>409</v>
      </c>
      <c r="N54" s="9">
        <v>6</v>
      </c>
      <c r="O54" s="9" t="s">
        <v>409</v>
      </c>
      <c r="P54" s="9">
        <f>_xlfn.ISOWEEKNUM(V54)</f>
        <v>3</v>
      </c>
      <c r="S54" s="2">
        <v>4</v>
      </c>
      <c r="T54" s="2" t="s">
        <v>123</v>
      </c>
      <c r="U54" s="3">
        <v>44942</v>
      </c>
      <c r="V54" s="3">
        <f>U54+365</f>
        <v>45307</v>
      </c>
      <c r="W54" s="3">
        <f>V54+60</f>
        <v>45367</v>
      </c>
      <c r="X54" s="9">
        <f ca="1">TODAY()-W54</f>
        <v>33</v>
      </c>
    </row>
    <row r="55" spans="1:24" x14ac:dyDescent="0.25">
      <c r="A55" s="2">
        <v>410</v>
      </c>
      <c r="B55" s="2" t="s">
        <v>170</v>
      </c>
      <c r="C55" s="2" t="s">
        <v>51</v>
      </c>
      <c r="D55" s="2" t="s">
        <v>52</v>
      </c>
      <c r="E55" s="2" t="s">
        <v>23</v>
      </c>
      <c r="F55" s="2" t="s">
        <v>12</v>
      </c>
      <c r="G55" s="2" t="s">
        <v>171</v>
      </c>
      <c r="H55" s="2" t="s">
        <v>172</v>
      </c>
      <c r="I55" s="9">
        <v>1</v>
      </c>
      <c r="J55" s="3">
        <v>45324</v>
      </c>
      <c r="K55" s="2" t="s">
        <v>413</v>
      </c>
      <c r="L55" s="3" t="s">
        <v>409</v>
      </c>
      <c r="N55" s="9">
        <v>6</v>
      </c>
      <c r="O55" s="9" t="s">
        <v>409</v>
      </c>
      <c r="P55" s="9">
        <f>_xlfn.ISOWEEKNUM(V55)</f>
        <v>2</v>
      </c>
      <c r="S55" s="2">
        <v>1</v>
      </c>
      <c r="T55" s="2" t="s">
        <v>123</v>
      </c>
      <c r="U55" s="3">
        <v>44939</v>
      </c>
      <c r="V55" s="3">
        <f>U55+365</f>
        <v>45304</v>
      </c>
      <c r="W55" s="3">
        <f>V55+60</f>
        <v>45364</v>
      </c>
      <c r="X55" s="9">
        <f ca="1">TODAY()-W55</f>
        <v>36</v>
      </c>
    </row>
    <row r="56" spans="1:24" x14ac:dyDescent="0.25">
      <c r="A56" s="2">
        <v>410</v>
      </c>
      <c r="B56" s="2" t="s">
        <v>170</v>
      </c>
      <c r="C56" s="2" t="s">
        <v>51</v>
      </c>
      <c r="D56" s="2" t="s">
        <v>52</v>
      </c>
      <c r="E56" s="2" t="s">
        <v>34</v>
      </c>
      <c r="F56" s="2" t="s">
        <v>12</v>
      </c>
      <c r="G56" s="2" t="s">
        <v>173</v>
      </c>
      <c r="H56" s="2" t="s">
        <v>174</v>
      </c>
      <c r="I56" s="9">
        <v>1</v>
      </c>
      <c r="J56" s="3">
        <v>45325</v>
      </c>
      <c r="K56" s="2" t="s">
        <v>413</v>
      </c>
      <c r="L56" s="3" t="s">
        <v>409</v>
      </c>
      <c r="N56" s="9">
        <v>6</v>
      </c>
      <c r="O56" s="9" t="s">
        <v>409</v>
      </c>
      <c r="P56" s="9">
        <f>_xlfn.ISOWEEKNUM(V56)</f>
        <v>2</v>
      </c>
      <c r="S56" s="2">
        <v>4</v>
      </c>
      <c r="T56" s="2" t="s">
        <v>123</v>
      </c>
      <c r="U56" s="3">
        <v>44939</v>
      </c>
      <c r="V56" s="3">
        <f>U56+365</f>
        <v>45304</v>
      </c>
      <c r="W56" s="3">
        <f>V56+60</f>
        <v>45364</v>
      </c>
      <c r="X56" s="9">
        <f ca="1">TODAY()-W56</f>
        <v>36</v>
      </c>
    </row>
    <row r="57" spans="1:24" x14ac:dyDescent="0.25">
      <c r="A57" s="2">
        <v>410</v>
      </c>
      <c r="B57" s="2" t="s">
        <v>170</v>
      </c>
      <c r="C57" s="2" t="s">
        <v>354</v>
      </c>
      <c r="D57" s="2" t="s">
        <v>355</v>
      </c>
      <c r="E57" s="2" t="s">
        <v>23</v>
      </c>
      <c r="F57" s="2" t="s">
        <v>12</v>
      </c>
      <c r="G57" s="2" t="s">
        <v>356</v>
      </c>
      <c r="H57" s="2" t="s">
        <v>356</v>
      </c>
      <c r="I57" s="9">
        <v>2</v>
      </c>
      <c r="J57" s="3">
        <v>45326</v>
      </c>
      <c r="K57" s="2" t="s">
        <v>413</v>
      </c>
      <c r="L57" s="3" t="s">
        <v>408</v>
      </c>
      <c r="N57" s="9">
        <v>6</v>
      </c>
      <c r="O57" s="9">
        <v>32</v>
      </c>
      <c r="P57" s="9">
        <f>_xlfn.ISOWEEKNUM(V57)</f>
        <v>8</v>
      </c>
      <c r="R57" s="2" t="s">
        <v>349</v>
      </c>
      <c r="S57" s="2">
        <v>1</v>
      </c>
      <c r="T57" s="2" t="s">
        <v>123</v>
      </c>
      <c r="U57" s="3">
        <v>45162</v>
      </c>
      <c r="V57" s="3">
        <f>U57+(365/2)</f>
        <v>45344.5</v>
      </c>
      <c r="W57" s="3">
        <f>V57+60</f>
        <v>45404.5</v>
      </c>
      <c r="X57" s="9">
        <f ca="1">TODAY()-W57</f>
        <v>-4.5</v>
      </c>
    </row>
    <row r="58" spans="1:24" x14ac:dyDescent="0.25">
      <c r="A58" s="2">
        <v>410</v>
      </c>
      <c r="B58" s="2" t="s">
        <v>170</v>
      </c>
      <c r="C58" s="2" t="s">
        <v>354</v>
      </c>
      <c r="D58" s="2" t="s">
        <v>355</v>
      </c>
      <c r="E58" s="2" t="s">
        <v>23</v>
      </c>
      <c r="F58" s="2" t="s">
        <v>12</v>
      </c>
      <c r="G58" s="2" t="s">
        <v>356</v>
      </c>
      <c r="H58" s="2" t="s">
        <v>356</v>
      </c>
      <c r="I58" s="9">
        <v>2</v>
      </c>
      <c r="J58" s="3">
        <v>45327</v>
      </c>
      <c r="K58" s="2" t="s">
        <v>413</v>
      </c>
      <c r="L58" s="3" t="s">
        <v>408</v>
      </c>
      <c r="N58" s="9">
        <v>6</v>
      </c>
      <c r="O58" s="9">
        <v>32</v>
      </c>
      <c r="P58" s="9">
        <f>_xlfn.ISOWEEKNUM(V58)</f>
        <v>8</v>
      </c>
      <c r="R58" s="2" t="s">
        <v>350</v>
      </c>
      <c r="S58" s="2">
        <v>1</v>
      </c>
      <c r="T58" s="2" t="s">
        <v>123</v>
      </c>
      <c r="U58" s="3">
        <v>45162</v>
      </c>
      <c r="V58" s="3">
        <f>U58+(365/2)</f>
        <v>45344.5</v>
      </c>
      <c r="W58" s="3">
        <f>V58+60</f>
        <v>45404.5</v>
      </c>
      <c r="X58" s="9">
        <f ca="1">TODAY()-W58</f>
        <v>-4.5</v>
      </c>
    </row>
    <row r="59" spans="1:24" x14ac:dyDescent="0.25">
      <c r="A59" s="2">
        <v>410</v>
      </c>
      <c r="B59" s="2" t="s">
        <v>170</v>
      </c>
      <c r="C59" s="2" t="s">
        <v>354</v>
      </c>
      <c r="D59" s="2" t="s">
        <v>355</v>
      </c>
      <c r="E59" s="2" t="s">
        <v>34</v>
      </c>
      <c r="F59" s="2" t="s">
        <v>12</v>
      </c>
      <c r="G59" s="2" t="s">
        <v>357</v>
      </c>
      <c r="H59" s="2" t="s">
        <v>357</v>
      </c>
      <c r="I59" s="9">
        <v>2</v>
      </c>
      <c r="J59" s="3">
        <v>45328</v>
      </c>
      <c r="K59" s="2" t="s">
        <v>413</v>
      </c>
      <c r="L59" s="3" t="s">
        <v>408</v>
      </c>
      <c r="N59" s="9">
        <v>6</v>
      </c>
      <c r="O59" s="9">
        <v>32</v>
      </c>
      <c r="P59" s="9">
        <f>_xlfn.ISOWEEKNUM(V59)</f>
        <v>8</v>
      </c>
      <c r="R59" s="2" t="s">
        <v>350</v>
      </c>
      <c r="S59" s="2">
        <v>4</v>
      </c>
      <c r="T59" s="2" t="s">
        <v>123</v>
      </c>
      <c r="U59" s="3">
        <v>45162</v>
      </c>
      <c r="V59" s="3">
        <f>U59+(365/2)</f>
        <v>45344.5</v>
      </c>
      <c r="W59" s="3">
        <f>V59+60</f>
        <v>45404.5</v>
      </c>
      <c r="X59" s="9">
        <f ca="1">TODAY()-W59</f>
        <v>-4.5</v>
      </c>
    </row>
    <row r="60" spans="1:24" x14ac:dyDescent="0.25">
      <c r="A60" s="2">
        <v>410</v>
      </c>
      <c r="B60" s="2" t="s">
        <v>170</v>
      </c>
      <c r="C60" s="2" t="s">
        <v>354</v>
      </c>
      <c r="D60" s="2" t="s">
        <v>355</v>
      </c>
      <c r="E60" s="2" t="s">
        <v>34</v>
      </c>
      <c r="F60" s="2" t="s">
        <v>12</v>
      </c>
      <c r="G60" s="2" t="s">
        <v>357</v>
      </c>
      <c r="H60" s="2" t="s">
        <v>357</v>
      </c>
      <c r="I60" s="9">
        <v>2</v>
      </c>
      <c r="J60" s="3">
        <v>45329</v>
      </c>
      <c r="K60" s="2" t="s">
        <v>413</v>
      </c>
      <c r="L60" s="3" t="s">
        <v>408</v>
      </c>
      <c r="N60" s="9">
        <v>6</v>
      </c>
      <c r="O60" s="9">
        <v>32</v>
      </c>
      <c r="P60" s="9">
        <f>_xlfn.ISOWEEKNUM(V60)</f>
        <v>8</v>
      </c>
      <c r="R60" s="2" t="s">
        <v>349</v>
      </c>
      <c r="S60" s="2">
        <v>4</v>
      </c>
      <c r="T60" s="2" t="s">
        <v>123</v>
      </c>
      <c r="U60" s="3">
        <v>45162</v>
      </c>
      <c r="V60" s="3">
        <f>U60+(365/2)</f>
        <v>45344.5</v>
      </c>
      <c r="W60" s="3">
        <f>V60+60</f>
        <v>45404.5</v>
      </c>
      <c r="X60" s="9">
        <f ca="1">TODAY()-W60</f>
        <v>-4.5</v>
      </c>
    </row>
    <row r="61" spans="1:24" x14ac:dyDescent="0.25">
      <c r="A61" s="2">
        <v>410</v>
      </c>
      <c r="B61" s="2" t="s">
        <v>170</v>
      </c>
      <c r="C61" s="2" t="s">
        <v>51</v>
      </c>
      <c r="D61" s="2" t="s">
        <v>52</v>
      </c>
      <c r="E61" s="2" t="s">
        <v>34</v>
      </c>
      <c r="F61" s="2" t="s">
        <v>12</v>
      </c>
      <c r="G61" s="2" t="s">
        <v>175</v>
      </c>
      <c r="H61" s="2" t="s">
        <v>176</v>
      </c>
      <c r="I61" s="9">
        <v>1</v>
      </c>
      <c r="J61" s="3">
        <v>45330</v>
      </c>
      <c r="K61" s="2" t="s">
        <v>413</v>
      </c>
      <c r="L61" s="3" t="s">
        <v>409</v>
      </c>
      <c r="N61" s="9">
        <v>6</v>
      </c>
      <c r="O61" s="9" t="s">
        <v>409</v>
      </c>
      <c r="P61" s="9">
        <f>_xlfn.ISOWEEKNUM(V61)</f>
        <v>2</v>
      </c>
      <c r="S61" s="2">
        <v>4</v>
      </c>
      <c r="T61" s="2" t="s">
        <v>123</v>
      </c>
      <c r="U61" s="3">
        <v>44939</v>
      </c>
      <c r="V61" s="3">
        <f>U61+365</f>
        <v>45304</v>
      </c>
      <c r="W61" s="3">
        <f>V61+60</f>
        <v>45364</v>
      </c>
      <c r="X61" s="9">
        <f ca="1">TODAY()-W61</f>
        <v>36</v>
      </c>
    </row>
    <row r="62" spans="1:24" x14ac:dyDescent="0.25">
      <c r="A62" s="2">
        <v>410</v>
      </c>
      <c r="B62" s="2" t="s">
        <v>170</v>
      </c>
      <c r="C62" s="2" t="s">
        <v>354</v>
      </c>
      <c r="D62" s="2" t="s">
        <v>355</v>
      </c>
      <c r="E62" s="2" t="s">
        <v>23</v>
      </c>
      <c r="F62" s="2" t="s">
        <v>12</v>
      </c>
      <c r="G62" s="2" t="s">
        <v>358</v>
      </c>
      <c r="H62" s="2" t="s">
        <v>358</v>
      </c>
      <c r="I62" s="9">
        <v>2</v>
      </c>
      <c r="J62" s="3">
        <v>45331</v>
      </c>
      <c r="K62" s="2" t="s">
        <v>413</v>
      </c>
      <c r="L62" s="3" t="s">
        <v>408</v>
      </c>
      <c r="N62" s="9">
        <v>6</v>
      </c>
      <c r="O62" s="9">
        <v>32</v>
      </c>
      <c r="P62" s="9">
        <f>_xlfn.ISOWEEKNUM(V62)</f>
        <v>8</v>
      </c>
      <c r="R62" s="2" t="s">
        <v>350</v>
      </c>
      <c r="S62" s="2">
        <v>1</v>
      </c>
      <c r="T62" s="2" t="s">
        <v>123</v>
      </c>
      <c r="U62" s="3">
        <v>45162</v>
      </c>
      <c r="V62" s="3">
        <f>U62+(365/2)</f>
        <v>45344.5</v>
      </c>
      <c r="W62" s="3">
        <f>V62+60</f>
        <v>45404.5</v>
      </c>
      <c r="X62" s="9">
        <f ca="1">TODAY()-W62</f>
        <v>-4.5</v>
      </c>
    </row>
    <row r="63" spans="1:24" x14ac:dyDescent="0.25">
      <c r="A63" s="2">
        <v>410</v>
      </c>
      <c r="B63" s="2" t="s">
        <v>170</v>
      </c>
      <c r="C63" s="2" t="s">
        <v>354</v>
      </c>
      <c r="D63" s="2" t="s">
        <v>355</v>
      </c>
      <c r="E63" s="2" t="s">
        <v>23</v>
      </c>
      <c r="F63" s="2" t="s">
        <v>12</v>
      </c>
      <c r="G63" s="2" t="s">
        <v>358</v>
      </c>
      <c r="H63" s="2" t="s">
        <v>358</v>
      </c>
      <c r="I63" s="9">
        <v>2</v>
      </c>
      <c r="J63" s="3">
        <v>45332</v>
      </c>
      <c r="K63" s="2" t="s">
        <v>413</v>
      </c>
      <c r="L63" s="3" t="s">
        <v>408</v>
      </c>
      <c r="N63" s="9">
        <v>6</v>
      </c>
      <c r="O63" s="9">
        <v>32</v>
      </c>
      <c r="P63" s="9">
        <f>_xlfn.ISOWEEKNUM(V63)</f>
        <v>8</v>
      </c>
      <c r="R63" s="2" t="s">
        <v>349</v>
      </c>
      <c r="S63" s="2">
        <v>1</v>
      </c>
      <c r="T63" s="2" t="s">
        <v>123</v>
      </c>
      <c r="U63" s="3">
        <v>45162</v>
      </c>
      <c r="V63" s="3">
        <f>U63+(365/2)</f>
        <v>45344.5</v>
      </c>
      <c r="W63" s="3">
        <f>V63+60</f>
        <v>45404.5</v>
      </c>
      <c r="X63" s="9">
        <f ca="1">TODAY()-W63</f>
        <v>-4.5</v>
      </c>
    </row>
    <row r="64" spans="1:24" x14ac:dyDescent="0.25">
      <c r="A64" s="2">
        <v>410</v>
      </c>
      <c r="B64" s="2" t="s">
        <v>170</v>
      </c>
      <c r="C64" s="2" t="s">
        <v>51</v>
      </c>
      <c r="D64" s="2" t="s">
        <v>52</v>
      </c>
      <c r="E64" s="2" t="s">
        <v>23</v>
      </c>
      <c r="F64" s="2" t="s">
        <v>12</v>
      </c>
      <c r="G64" s="2" t="s">
        <v>177</v>
      </c>
      <c r="H64" s="2" t="s">
        <v>178</v>
      </c>
      <c r="I64" s="9">
        <v>1</v>
      </c>
      <c r="J64" s="3">
        <v>45333</v>
      </c>
      <c r="K64" s="2" t="s">
        <v>413</v>
      </c>
      <c r="L64" s="3" t="s">
        <v>409</v>
      </c>
      <c r="N64" s="9">
        <v>6</v>
      </c>
      <c r="O64" s="9" t="s">
        <v>409</v>
      </c>
      <c r="P64" s="9">
        <f>_xlfn.ISOWEEKNUM(V64)</f>
        <v>2</v>
      </c>
      <c r="S64" s="2">
        <v>1</v>
      </c>
      <c r="T64" s="2" t="s">
        <v>123</v>
      </c>
      <c r="U64" s="3">
        <v>44939</v>
      </c>
      <c r="V64" s="3">
        <f>U64+365</f>
        <v>45304</v>
      </c>
      <c r="W64" s="3">
        <f>V64+60</f>
        <v>45364</v>
      </c>
      <c r="X64" s="9">
        <f ca="1">TODAY()-W64</f>
        <v>36</v>
      </c>
    </row>
    <row r="65" spans="1:24" x14ac:dyDescent="0.25">
      <c r="A65" s="2">
        <v>410</v>
      </c>
      <c r="B65" s="2" t="s">
        <v>170</v>
      </c>
      <c r="C65" s="2" t="s">
        <v>354</v>
      </c>
      <c r="D65" s="2" t="s">
        <v>355</v>
      </c>
      <c r="E65" s="2" t="s">
        <v>34</v>
      </c>
      <c r="F65" s="2" t="s">
        <v>12</v>
      </c>
      <c r="G65" s="2" t="s">
        <v>359</v>
      </c>
      <c r="H65" s="2" t="s">
        <v>359</v>
      </c>
      <c r="I65" s="9">
        <v>2</v>
      </c>
      <c r="J65" s="3">
        <v>45334</v>
      </c>
      <c r="K65" s="2" t="s">
        <v>413</v>
      </c>
      <c r="L65" s="3" t="s">
        <v>408</v>
      </c>
      <c r="N65" s="9">
        <v>6</v>
      </c>
      <c r="O65" s="9">
        <v>32</v>
      </c>
      <c r="P65" s="9">
        <f>_xlfn.ISOWEEKNUM(V65)</f>
        <v>8</v>
      </c>
      <c r="R65" s="2" t="s">
        <v>349</v>
      </c>
      <c r="S65" s="2">
        <v>4</v>
      </c>
      <c r="T65" s="2" t="s">
        <v>123</v>
      </c>
      <c r="U65" s="3">
        <v>45162</v>
      </c>
      <c r="V65" s="3">
        <f>U65+(365/2)</f>
        <v>45344.5</v>
      </c>
      <c r="W65" s="3">
        <f>V65+60</f>
        <v>45404.5</v>
      </c>
      <c r="X65" s="9">
        <f ca="1">TODAY()-W65</f>
        <v>-4.5</v>
      </c>
    </row>
    <row r="66" spans="1:24" x14ac:dyDescent="0.25">
      <c r="A66" s="2">
        <v>410</v>
      </c>
      <c r="B66" s="2" t="s">
        <v>170</v>
      </c>
      <c r="C66" s="2" t="s">
        <v>354</v>
      </c>
      <c r="D66" s="2" t="s">
        <v>355</v>
      </c>
      <c r="E66" s="2" t="s">
        <v>34</v>
      </c>
      <c r="F66" s="2" t="s">
        <v>12</v>
      </c>
      <c r="G66" s="2" t="s">
        <v>359</v>
      </c>
      <c r="H66" s="2" t="s">
        <v>359</v>
      </c>
      <c r="I66" s="9">
        <v>2</v>
      </c>
      <c r="J66" s="3">
        <v>45335</v>
      </c>
      <c r="K66" s="2" t="s">
        <v>413</v>
      </c>
      <c r="L66" s="3" t="s">
        <v>408</v>
      </c>
      <c r="N66" s="9">
        <v>6</v>
      </c>
      <c r="O66" s="9">
        <v>32</v>
      </c>
      <c r="P66" s="9">
        <f>_xlfn.ISOWEEKNUM(V66)</f>
        <v>8</v>
      </c>
      <c r="R66" s="2" t="s">
        <v>350</v>
      </c>
      <c r="S66" s="2">
        <v>4</v>
      </c>
      <c r="T66" s="2" t="s">
        <v>123</v>
      </c>
      <c r="U66" s="3">
        <v>45162</v>
      </c>
      <c r="V66" s="3">
        <f>U66+(365/2)</f>
        <v>45344.5</v>
      </c>
      <c r="W66" s="3">
        <f>V66+60</f>
        <v>45404.5</v>
      </c>
      <c r="X66" s="9">
        <f ca="1">TODAY()-W66</f>
        <v>-4.5</v>
      </c>
    </row>
    <row r="67" spans="1:24" x14ac:dyDescent="0.25">
      <c r="A67" s="2">
        <v>410</v>
      </c>
      <c r="B67" s="2" t="s">
        <v>170</v>
      </c>
      <c r="C67" s="2" t="s">
        <v>51</v>
      </c>
      <c r="D67" s="2" t="s">
        <v>52</v>
      </c>
      <c r="E67" s="2" t="s">
        <v>34</v>
      </c>
      <c r="F67" s="2" t="s">
        <v>12</v>
      </c>
      <c r="G67" s="2" t="s">
        <v>179</v>
      </c>
      <c r="H67" s="2" t="s">
        <v>180</v>
      </c>
      <c r="I67" s="9">
        <v>1</v>
      </c>
      <c r="J67" s="3">
        <v>45336</v>
      </c>
      <c r="K67" s="2" t="s">
        <v>413</v>
      </c>
      <c r="L67" s="3" t="s">
        <v>409</v>
      </c>
      <c r="N67" s="9">
        <v>6</v>
      </c>
      <c r="O67" s="9" t="s">
        <v>409</v>
      </c>
      <c r="P67" s="9">
        <f>_xlfn.ISOWEEKNUM(V67)</f>
        <v>2</v>
      </c>
      <c r="S67" s="2">
        <v>4</v>
      </c>
      <c r="T67" s="2" t="s">
        <v>123</v>
      </c>
      <c r="U67" s="3">
        <v>44939</v>
      </c>
      <c r="V67" s="3">
        <f>U67+365</f>
        <v>45304</v>
      </c>
      <c r="W67" s="3">
        <f>V67+60</f>
        <v>45364</v>
      </c>
      <c r="X67" s="9">
        <f ca="1">TODAY()-W67</f>
        <v>36</v>
      </c>
    </row>
    <row r="68" spans="1:24" x14ac:dyDescent="0.25">
      <c r="A68" s="2">
        <v>418</v>
      </c>
      <c r="B68" s="2" t="s">
        <v>181</v>
      </c>
      <c r="C68" s="2" t="s">
        <v>166</v>
      </c>
      <c r="D68" s="2" t="s">
        <v>167</v>
      </c>
      <c r="E68" s="2" t="s">
        <v>34</v>
      </c>
      <c r="F68" s="2" t="s">
        <v>14</v>
      </c>
      <c r="G68" s="2" t="s">
        <v>182</v>
      </c>
      <c r="H68" s="2" t="s">
        <v>183</v>
      </c>
      <c r="I68" s="9">
        <v>1</v>
      </c>
      <c r="J68" s="3" t="s">
        <v>408</v>
      </c>
      <c r="L68" s="3" t="s">
        <v>409</v>
      </c>
      <c r="N68" s="9">
        <v>36</v>
      </c>
      <c r="O68" s="9" t="s">
        <v>409</v>
      </c>
      <c r="P68" s="9">
        <f>_xlfn.ISOWEEKNUM(V68)</f>
        <v>33</v>
      </c>
      <c r="T68" s="2" t="s">
        <v>123</v>
      </c>
      <c r="U68" s="3">
        <v>45156</v>
      </c>
      <c r="V68" s="3">
        <f>U68+365</f>
        <v>45521</v>
      </c>
      <c r="W68" s="3">
        <f>V68+60</f>
        <v>45581</v>
      </c>
      <c r="X68" s="9">
        <f ca="1">TODAY()-W68</f>
        <v>-181</v>
      </c>
    </row>
    <row r="69" spans="1:24" x14ac:dyDescent="0.25">
      <c r="A69" s="2">
        <v>418</v>
      </c>
      <c r="B69" s="2" t="s">
        <v>181</v>
      </c>
      <c r="C69" s="2" t="s">
        <v>184</v>
      </c>
      <c r="D69" s="2" t="s">
        <v>185</v>
      </c>
      <c r="E69" s="2" t="s">
        <v>23</v>
      </c>
      <c r="F69" s="2" t="s">
        <v>14</v>
      </c>
      <c r="G69" s="2" t="s">
        <v>182</v>
      </c>
      <c r="H69" s="2" t="s">
        <v>183</v>
      </c>
      <c r="I69" s="9">
        <v>1</v>
      </c>
      <c r="J69" s="3" t="s">
        <v>408</v>
      </c>
      <c r="L69" s="3" t="s">
        <v>409</v>
      </c>
      <c r="N69" s="9">
        <v>36</v>
      </c>
      <c r="O69" s="9" t="s">
        <v>409</v>
      </c>
      <c r="P69" s="9">
        <f>_xlfn.ISOWEEKNUM(V69)</f>
        <v>33</v>
      </c>
      <c r="T69" s="2" t="s">
        <v>123</v>
      </c>
      <c r="U69" s="3">
        <v>45156</v>
      </c>
      <c r="V69" s="3">
        <f>U69+365</f>
        <v>45521</v>
      </c>
      <c r="W69" s="3">
        <f>V69+60</f>
        <v>45581</v>
      </c>
      <c r="X69" s="9">
        <f ca="1">TODAY()-W69</f>
        <v>-181</v>
      </c>
    </row>
    <row r="70" spans="1:24" x14ac:dyDescent="0.25">
      <c r="A70" s="2">
        <v>418</v>
      </c>
      <c r="B70" s="2" t="s">
        <v>186</v>
      </c>
      <c r="C70" s="2" t="s">
        <v>187</v>
      </c>
      <c r="D70" s="2" t="s">
        <v>188</v>
      </c>
      <c r="E70" s="2" t="s">
        <v>34</v>
      </c>
      <c r="F70" s="2" t="s">
        <v>14</v>
      </c>
      <c r="G70" s="2" t="s">
        <v>189</v>
      </c>
      <c r="H70" s="2" t="s">
        <v>189</v>
      </c>
      <c r="I70" s="9">
        <v>1</v>
      </c>
      <c r="J70" s="3" t="s">
        <v>408</v>
      </c>
      <c r="L70" s="3" t="s">
        <v>409</v>
      </c>
      <c r="N70" s="9">
        <v>36</v>
      </c>
      <c r="O70" s="9" t="s">
        <v>409</v>
      </c>
      <c r="P70" s="9">
        <f>_xlfn.ISOWEEKNUM(V70)</f>
        <v>34</v>
      </c>
      <c r="T70" s="2" t="s">
        <v>123</v>
      </c>
      <c r="U70" s="3">
        <v>45162</v>
      </c>
      <c r="V70" s="3">
        <f>U70+365</f>
        <v>45527</v>
      </c>
      <c r="W70" s="3">
        <f>V70+60</f>
        <v>45587</v>
      </c>
      <c r="X70" s="9">
        <f ca="1">TODAY()-W70</f>
        <v>-187</v>
      </c>
    </row>
    <row r="71" spans="1:24" x14ac:dyDescent="0.25">
      <c r="A71" s="2">
        <v>418</v>
      </c>
      <c r="B71" s="2" t="s">
        <v>186</v>
      </c>
      <c r="C71" s="2" t="s">
        <v>187</v>
      </c>
      <c r="D71" s="2" t="s">
        <v>188</v>
      </c>
      <c r="E71" s="2" t="s">
        <v>23</v>
      </c>
      <c r="F71" s="2" t="s">
        <v>14</v>
      </c>
      <c r="G71" s="2" t="s">
        <v>189</v>
      </c>
      <c r="H71" s="2" t="s">
        <v>189</v>
      </c>
      <c r="I71" s="9">
        <v>1</v>
      </c>
      <c r="J71" s="3" t="s">
        <v>408</v>
      </c>
      <c r="L71" s="3" t="s">
        <v>409</v>
      </c>
      <c r="N71" s="9">
        <v>36</v>
      </c>
      <c r="O71" s="9" t="s">
        <v>409</v>
      </c>
      <c r="P71" s="9">
        <f>_xlfn.ISOWEEKNUM(V71)</f>
        <v>34</v>
      </c>
      <c r="T71" s="2" t="s">
        <v>123</v>
      </c>
      <c r="U71" s="3">
        <v>45162</v>
      </c>
      <c r="V71" s="3">
        <f>U71+365</f>
        <v>45527</v>
      </c>
      <c r="W71" s="3">
        <f>V71+60</f>
        <v>45587</v>
      </c>
      <c r="X71" s="9">
        <f ca="1">TODAY()-W71</f>
        <v>-187</v>
      </c>
    </row>
    <row r="72" spans="1:24" x14ac:dyDescent="0.25">
      <c r="A72" s="2">
        <v>418</v>
      </c>
      <c r="B72" s="2" t="s">
        <v>186</v>
      </c>
      <c r="C72" s="2" t="s">
        <v>190</v>
      </c>
      <c r="D72" s="2" t="s">
        <v>191</v>
      </c>
      <c r="E72" s="2" t="s">
        <v>23</v>
      </c>
      <c r="F72" s="2" t="s">
        <v>14</v>
      </c>
      <c r="G72" s="2" t="s">
        <v>192</v>
      </c>
      <c r="H72" s="2" t="s">
        <v>193</v>
      </c>
      <c r="I72" s="9">
        <v>1</v>
      </c>
      <c r="J72" s="3" t="s">
        <v>408</v>
      </c>
      <c r="L72" s="3" t="s">
        <v>409</v>
      </c>
      <c r="N72" s="9">
        <v>36</v>
      </c>
      <c r="O72" s="9" t="s">
        <v>409</v>
      </c>
      <c r="P72" s="9">
        <f>_xlfn.ISOWEEKNUM(V72)</f>
        <v>34</v>
      </c>
      <c r="T72" s="2" t="s">
        <v>123</v>
      </c>
      <c r="U72" s="3">
        <v>45162</v>
      </c>
      <c r="V72" s="3">
        <f>U72+365</f>
        <v>45527</v>
      </c>
      <c r="W72" s="3">
        <f>V72+60</f>
        <v>45587</v>
      </c>
      <c r="X72" s="9">
        <f ca="1">TODAY()-W72</f>
        <v>-187</v>
      </c>
    </row>
    <row r="73" spans="1:24" x14ac:dyDescent="0.25">
      <c r="A73" s="2">
        <v>418</v>
      </c>
      <c r="B73" s="2" t="s">
        <v>186</v>
      </c>
      <c r="C73" s="2" t="s">
        <v>190</v>
      </c>
      <c r="D73" s="2" t="s">
        <v>191</v>
      </c>
      <c r="E73" s="2" t="s">
        <v>34</v>
      </c>
      <c r="F73" s="2" t="s">
        <v>14</v>
      </c>
      <c r="G73" s="2" t="s">
        <v>194</v>
      </c>
      <c r="H73" s="2" t="s">
        <v>193</v>
      </c>
      <c r="I73" s="9">
        <v>1</v>
      </c>
      <c r="J73" s="3" t="s">
        <v>408</v>
      </c>
      <c r="L73" s="3" t="s">
        <v>409</v>
      </c>
      <c r="N73" s="9">
        <v>36</v>
      </c>
      <c r="O73" s="9" t="s">
        <v>409</v>
      </c>
      <c r="P73" s="9">
        <f>_xlfn.ISOWEEKNUM(V73)</f>
        <v>34</v>
      </c>
      <c r="T73" s="2" t="s">
        <v>123</v>
      </c>
      <c r="U73" s="3">
        <v>45162</v>
      </c>
      <c r="V73" s="3">
        <f>U73+365</f>
        <v>45527</v>
      </c>
      <c r="W73" s="3">
        <f>V73+60</f>
        <v>45587</v>
      </c>
      <c r="X73" s="9">
        <f ca="1">TODAY()-W73</f>
        <v>-187</v>
      </c>
    </row>
    <row r="74" spans="1:24" x14ac:dyDescent="0.25">
      <c r="A74" s="2">
        <v>418</v>
      </c>
      <c r="B74" s="2" t="s">
        <v>195</v>
      </c>
      <c r="C74" s="2" t="s">
        <v>190</v>
      </c>
      <c r="D74" s="2" t="s">
        <v>191</v>
      </c>
      <c r="E74" s="2" t="s">
        <v>126</v>
      </c>
      <c r="F74" s="2" t="s">
        <v>14</v>
      </c>
      <c r="G74" s="2" t="s">
        <v>196</v>
      </c>
      <c r="H74" s="2" t="s">
        <v>197</v>
      </c>
      <c r="I74" s="9">
        <v>1</v>
      </c>
      <c r="J74" s="3" t="s">
        <v>408</v>
      </c>
      <c r="L74" s="3" t="s">
        <v>409</v>
      </c>
      <c r="N74" s="9">
        <v>36</v>
      </c>
      <c r="O74" s="9" t="s">
        <v>409</v>
      </c>
      <c r="P74" s="9">
        <f>_xlfn.ISOWEEKNUM(V74)</f>
        <v>33</v>
      </c>
      <c r="S74" s="2">
        <v>8</v>
      </c>
      <c r="T74" s="2" t="s">
        <v>123</v>
      </c>
      <c r="U74" s="3">
        <v>45156</v>
      </c>
      <c r="V74" s="3">
        <f>U74+365</f>
        <v>45521</v>
      </c>
      <c r="W74" s="3">
        <f>V74+60</f>
        <v>45581</v>
      </c>
      <c r="X74" s="9">
        <f ca="1">TODAY()-W74</f>
        <v>-181</v>
      </c>
    </row>
    <row r="75" spans="1:24" x14ac:dyDescent="0.25">
      <c r="A75" s="2">
        <v>418</v>
      </c>
      <c r="B75" s="2" t="s">
        <v>195</v>
      </c>
      <c r="C75" s="2" t="s">
        <v>198</v>
      </c>
      <c r="D75" s="2" t="s">
        <v>199</v>
      </c>
      <c r="E75" s="2" t="s">
        <v>122</v>
      </c>
      <c r="F75" s="2" t="s">
        <v>14</v>
      </c>
      <c r="G75" s="2" t="s">
        <v>200</v>
      </c>
      <c r="H75" s="2" t="s">
        <v>201</v>
      </c>
      <c r="I75" s="9">
        <v>1</v>
      </c>
      <c r="J75" s="3" t="s">
        <v>408</v>
      </c>
      <c r="L75" s="3" t="s">
        <v>409</v>
      </c>
      <c r="N75" s="9">
        <v>36</v>
      </c>
      <c r="O75" s="9" t="s">
        <v>409</v>
      </c>
      <c r="P75" s="9">
        <f>_xlfn.ISOWEEKNUM(V75)</f>
        <v>33</v>
      </c>
      <c r="S75" s="2">
        <v>5</v>
      </c>
      <c r="T75" s="2" t="s">
        <v>123</v>
      </c>
      <c r="U75" s="3">
        <v>45156</v>
      </c>
      <c r="V75" s="3">
        <f>U75+365</f>
        <v>45521</v>
      </c>
      <c r="W75" s="3">
        <f>V75+60</f>
        <v>45581</v>
      </c>
      <c r="X75" s="9">
        <f ca="1">TODAY()-W75</f>
        <v>-181</v>
      </c>
    </row>
    <row r="76" spans="1:24" x14ac:dyDescent="0.25">
      <c r="A76" s="2">
        <v>418</v>
      </c>
      <c r="B76" s="2" t="s">
        <v>195</v>
      </c>
      <c r="C76" s="2" t="s">
        <v>202</v>
      </c>
      <c r="D76" s="2" t="s">
        <v>203</v>
      </c>
      <c r="E76" s="2" t="s">
        <v>122</v>
      </c>
      <c r="F76" s="2" t="s">
        <v>14</v>
      </c>
      <c r="G76" s="2" t="s">
        <v>204</v>
      </c>
      <c r="H76" s="2" t="s">
        <v>205</v>
      </c>
      <c r="I76" s="9">
        <v>1</v>
      </c>
      <c r="J76" s="3" t="s">
        <v>408</v>
      </c>
      <c r="L76" s="3" t="s">
        <v>409</v>
      </c>
      <c r="N76" s="9">
        <v>36</v>
      </c>
      <c r="O76" s="9" t="s">
        <v>409</v>
      </c>
      <c r="P76" s="9">
        <f>_xlfn.ISOWEEKNUM(V76)</f>
        <v>52</v>
      </c>
      <c r="S76" s="2">
        <v>5</v>
      </c>
      <c r="T76" s="2" t="s">
        <v>123</v>
      </c>
      <c r="V76" s="3">
        <f>U76+365</f>
        <v>365</v>
      </c>
      <c r="W76" s="3">
        <f>V76+60</f>
        <v>425</v>
      </c>
      <c r="X76" s="9">
        <f ca="1">TODAY()-W76</f>
        <v>44975</v>
      </c>
    </row>
    <row r="77" spans="1:24" x14ac:dyDescent="0.25">
      <c r="A77" s="2">
        <v>418</v>
      </c>
      <c r="B77" s="2" t="s">
        <v>195</v>
      </c>
      <c r="C77" s="2" t="s">
        <v>190</v>
      </c>
      <c r="D77" s="2" t="s">
        <v>191</v>
      </c>
      <c r="E77" s="2" t="s">
        <v>126</v>
      </c>
      <c r="F77" s="2" t="s">
        <v>14</v>
      </c>
      <c r="G77" s="2" t="s">
        <v>206</v>
      </c>
      <c r="H77" s="2" t="s">
        <v>207</v>
      </c>
      <c r="I77" s="9">
        <v>1</v>
      </c>
      <c r="J77" s="3" t="s">
        <v>408</v>
      </c>
      <c r="L77" s="3" t="s">
        <v>409</v>
      </c>
      <c r="N77" s="9">
        <v>36</v>
      </c>
      <c r="O77" s="9" t="s">
        <v>409</v>
      </c>
      <c r="P77" s="9">
        <f>_xlfn.ISOWEEKNUM(V77)</f>
        <v>33</v>
      </c>
      <c r="S77" s="2">
        <v>8</v>
      </c>
      <c r="T77" s="2" t="s">
        <v>123</v>
      </c>
      <c r="U77" s="3">
        <v>45156</v>
      </c>
      <c r="V77" s="3">
        <f>U77+365</f>
        <v>45521</v>
      </c>
      <c r="W77" s="3">
        <f>V77+60</f>
        <v>45581</v>
      </c>
      <c r="X77" s="9">
        <f ca="1">TODAY()-W77</f>
        <v>-181</v>
      </c>
    </row>
    <row r="78" spans="1:24" x14ac:dyDescent="0.25">
      <c r="A78" s="2">
        <v>418</v>
      </c>
      <c r="B78" s="2" t="s">
        <v>195</v>
      </c>
      <c r="C78" s="2" t="s">
        <v>198</v>
      </c>
      <c r="D78" s="2" t="s">
        <v>199</v>
      </c>
      <c r="E78" s="2" t="s">
        <v>122</v>
      </c>
      <c r="F78" s="2" t="s">
        <v>14</v>
      </c>
      <c r="G78" s="2" t="s">
        <v>208</v>
      </c>
      <c r="H78" s="2" t="s">
        <v>134</v>
      </c>
      <c r="I78" s="9">
        <v>1</v>
      </c>
      <c r="J78" s="3" t="s">
        <v>408</v>
      </c>
      <c r="L78" s="3" t="s">
        <v>409</v>
      </c>
      <c r="N78" s="9">
        <v>36</v>
      </c>
      <c r="O78" s="9" t="s">
        <v>409</v>
      </c>
      <c r="P78" s="9">
        <f>_xlfn.ISOWEEKNUM(V78)</f>
        <v>33</v>
      </c>
      <c r="S78" s="2">
        <v>5</v>
      </c>
      <c r="T78" s="2" t="s">
        <v>123</v>
      </c>
      <c r="U78" s="3">
        <v>45156</v>
      </c>
      <c r="V78" s="3">
        <f>U78+365</f>
        <v>45521</v>
      </c>
      <c r="W78" s="3">
        <f>V78+60</f>
        <v>45581</v>
      </c>
      <c r="X78" s="9">
        <f ca="1">TODAY()-W78</f>
        <v>-181</v>
      </c>
    </row>
    <row r="79" spans="1:24" x14ac:dyDescent="0.25">
      <c r="A79" s="2">
        <v>418</v>
      </c>
      <c r="B79" s="2" t="s">
        <v>195</v>
      </c>
      <c r="C79" s="2" t="s">
        <v>209</v>
      </c>
      <c r="D79" s="2" t="s">
        <v>210</v>
      </c>
      <c r="E79" s="2" t="s">
        <v>122</v>
      </c>
      <c r="F79" s="2" t="s">
        <v>14</v>
      </c>
      <c r="G79" s="2" t="s">
        <v>211</v>
      </c>
      <c r="H79" s="2" t="s">
        <v>212</v>
      </c>
      <c r="I79" s="9">
        <v>1</v>
      </c>
      <c r="J79" s="3" t="s">
        <v>408</v>
      </c>
      <c r="L79" s="3" t="s">
        <v>409</v>
      </c>
      <c r="N79" s="9">
        <v>36</v>
      </c>
      <c r="O79" s="9" t="s">
        <v>409</v>
      </c>
      <c r="P79" s="9">
        <f>_xlfn.ISOWEEKNUM(V79)</f>
        <v>52</v>
      </c>
      <c r="S79" s="2">
        <v>5</v>
      </c>
      <c r="T79" s="2" t="s">
        <v>123</v>
      </c>
      <c r="V79" s="3">
        <f>U79+365</f>
        <v>365</v>
      </c>
      <c r="W79" s="3">
        <f>V79+60</f>
        <v>425</v>
      </c>
      <c r="X79" s="9">
        <f ca="1">TODAY()-W79</f>
        <v>44975</v>
      </c>
    </row>
    <row r="80" spans="1:24" x14ac:dyDescent="0.25">
      <c r="A80" s="2">
        <v>418</v>
      </c>
      <c r="B80" s="2" t="s">
        <v>195</v>
      </c>
      <c r="C80" s="2" t="s">
        <v>190</v>
      </c>
      <c r="D80" s="2" t="s">
        <v>191</v>
      </c>
      <c r="E80" s="2" t="s">
        <v>126</v>
      </c>
      <c r="F80" s="2" t="s">
        <v>12</v>
      </c>
      <c r="G80" s="2" t="s">
        <v>214</v>
      </c>
      <c r="H80" s="2" t="s">
        <v>213</v>
      </c>
      <c r="I80" s="9">
        <v>1</v>
      </c>
      <c r="J80" s="3" t="s">
        <v>408</v>
      </c>
      <c r="L80" s="3" t="s">
        <v>409</v>
      </c>
      <c r="N80" s="9">
        <v>36</v>
      </c>
      <c r="O80" s="9" t="s">
        <v>409</v>
      </c>
      <c r="P80" s="9">
        <f>_xlfn.ISOWEEKNUM(V80)</f>
        <v>33</v>
      </c>
      <c r="S80" s="2">
        <v>8</v>
      </c>
      <c r="T80" s="2" t="s">
        <v>123</v>
      </c>
      <c r="U80" s="3">
        <v>45156</v>
      </c>
      <c r="V80" s="3">
        <f>U80+365</f>
        <v>45521</v>
      </c>
      <c r="W80" s="3">
        <f>V80+60</f>
        <v>45581</v>
      </c>
      <c r="X80" s="9">
        <f ca="1">TODAY()-W80</f>
        <v>-181</v>
      </c>
    </row>
    <row r="81" spans="1:24" x14ac:dyDescent="0.25">
      <c r="A81" s="2">
        <v>418</v>
      </c>
      <c r="B81" s="2" t="s">
        <v>195</v>
      </c>
      <c r="C81" s="2" t="s">
        <v>190</v>
      </c>
      <c r="D81" s="2" t="s">
        <v>191</v>
      </c>
      <c r="E81" s="2" t="s">
        <v>122</v>
      </c>
      <c r="F81" s="2" t="s">
        <v>12</v>
      </c>
      <c r="G81" s="2" t="s">
        <v>215</v>
      </c>
      <c r="H81" s="2" t="s">
        <v>216</v>
      </c>
      <c r="I81" s="9">
        <v>1</v>
      </c>
      <c r="J81" s="3" t="s">
        <v>408</v>
      </c>
      <c r="L81" s="3" t="s">
        <v>409</v>
      </c>
      <c r="N81" s="9">
        <v>36</v>
      </c>
      <c r="O81" s="9" t="s">
        <v>409</v>
      </c>
      <c r="P81" s="9">
        <f>_xlfn.ISOWEEKNUM(V81)</f>
        <v>33</v>
      </c>
      <c r="S81" s="2">
        <v>5</v>
      </c>
      <c r="T81" s="2" t="s">
        <v>123</v>
      </c>
      <c r="U81" s="3">
        <v>45156</v>
      </c>
      <c r="V81" s="3">
        <f>U81+365</f>
        <v>45521</v>
      </c>
      <c r="W81" s="3">
        <f>V81+60</f>
        <v>45581</v>
      </c>
      <c r="X81" s="9">
        <f ca="1">TODAY()-W81</f>
        <v>-181</v>
      </c>
    </row>
    <row r="82" spans="1:24" x14ac:dyDescent="0.25">
      <c r="A82" s="2">
        <v>418</v>
      </c>
      <c r="B82" s="2" t="s">
        <v>195</v>
      </c>
      <c r="C82" s="2" t="s">
        <v>198</v>
      </c>
      <c r="D82" s="2" t="s">
        <v>199</v>
      </c>
      <c r="E82" s="2" t="s">
        <v>34</v>
      </c>
      <c r="F82" s="2" t="s">
        <v>14</v>
      </c>
      <c r="G82" s="2" t="s">
        <v>217</v>
      </c>
      <c r="H82" s="2" t="s">
        <v>218</v>
      </c>
      <c r="I82" s="9">
        <v>1</v>
      </c>
      <c r="J82" s="3" t="s">
        <v>408</v>
      </c>
      <c r="L82" s="3" t="s">
        <v>409</v>
      </c>
      <c r="N82" s="9">
        <v>36</v>
      </c>
      <c r="O82" s="9" t="s">
        <v>409</v>
      </c>
      <c r="P82" s="9">
        <f>_xlfn.ISOWEEKNUM(V82)</f>
        <v>33</v>
      </c>
      <c r="S82" s="2">
        <v>6</v>
      </c>
      <c r="T82" s="2" t="s">
        <v>123</v>
      </c>
      <c r="U82" s="3">
        <v>45156</v>
      </c>
      <c r="V82" s="3">
        <f>U82+365</f>
        <v>45521</v>
      </c>
      <c r="W82" s="3">
        <f>V82+60</f>
        <v>45581</v>
      </c>
      <c r="X82" s="9">
        <f ca="1">TODAY()-W82</f>
        <v>-181</v>
      </c>
    </row>
    <row r="83" spans="1:24" x14ac:dyDescent="0.25">
      <c r="A83" s="2">
        <v>418</v>
      </c>
      <c r="B83" s="2" t="s">
        <v>195</v>
      </c>
      <c r="C83" s="2" t="s">
        <v>198</v>
      </c>
      <c r="D83" s="2" t="s">
        <v>199</v>
      </c>
      <c r="E83" s="2" t="s">
        <v>23</v>
      </c>
      <c r="F83" s="2" t="s">
        <v>14</v>
      </c>
      <c r="G83" s="2" t="s">
        <v>219</v>
      </c>
      <c r="H83" s="2" t="s">
        <v>220</v>
      </c>
      <c r="I83" s="9">
        <v>1</v>
      </c>
      <c r="J83" s="3" t="s">
        <v>408</v>
      </c>
      <c r="L83" s="3" t="s">
        <v>409</v>
      </c>
      <c r="N83" s="9">
        <v>36</v>
      </c>
      <c r="O83" s="9" t="s">
        <v>409</v>
      </c>
      <c r="P83" s="9">
        <f>_xlfn.ISOWEEKNUM(V83)</f>
        <v>33</v>
      </c>
      <c r="S83" s="2">
        <v>7</v>
      </c>
      <c r="T83" s="2" t="s">
        <v>123</v>
      </c>
      <c r="U83" s="3">
        <v>45156</v>
      </c>
      <c r="V83" s="3">
        <f>U83+365</f>
        <v>45521</v>
      </c>
      <c r="W83" s="3">
        <f>V83+60</f>
        <v>45581</v>
      </c>
      <c r="X83" s="9">
        <f ca="1">TODAY()-W83</f>
        <v>-181</v>
      </c>
    </row>
    <row r="84" spans="1:24" x14ac:dyDescent="0.25">
      <c r="A84" s="2">
        <v>418</v>
      </c>
      <c r="B84" s="2" t="s">
        <v>195</v>
      </c>
      <c r="C84" s="2" t="s">
        <v>198</v>
      </c>
      <c r="D84" s="2" t="s">
        <v>199</v>
      </c>
      <c r="E84" s="2" t="s">
        <v>23</v>
      </c>
      <c r="F84" s="2" t="s">
        <v>14</v>
      </c>
      <c r="G84" s="2" t="s">
        <v>221</v>
      </c>
      <c r="H84" s="2" t="s">
        <v>222</v>
      </c>
      <c r="I84" s="9">
        <v>1</v>
      </c>
      <c r="J84" s="3" t="s">
        <v>408</v>
      </c>
      <c r="L84" s="3" t="s">
        <v>409</v>
      </c>
      <c r="N84" s="9">
        <v>36</v>
      </c>
      <c r="O84" s="9" t="s">
        <v>409</v>
      </c>
      <c r="P84" s="9">
        <f>_xlfn.ISOWEEKNUM(V84)</f>
        <v>33</v>
      </c>
      <c r="S84" s="2">
        <v>7</v>
      </c>
      <c r="T84" s="2" t="s">
        <v>123</v>
      </c>
      <c r="U84" s="3">
        <v>45156</v>
      </c>
      <c r="V84" s="3">
        <f>U84+365</f>
        <v>45521</v>
      </c>
      <c r="W84" s="3">
        <f>V84+60</f>
        <v>45581</v>
      </c>
      <c r="X84" s="9">
        <f ca="1">TODAY()-W84</f>
        <v>-181</v>
      </c>
    </row>
    <row r="85" spans="1:24" x14ac:dyDescent="0.25">
      <c r="A85" s="2">
        <v>418</v>
      </c>
      <c r="B85" s="2" t="s">
        <v>195</v>
      </c>
      <c r="C85" s="2" t="s">
        <v>209</v>
      </c>
      <c r="D85" s="2" t="s">
        <v>210</v>
      </c>
      <c r="E85" s="2" t="s">
        <v>34</v>
      </c>
      <c r="F85" s="2" t="s">
        <v>14</v>
      </c>
      <c r="G85" s="2" t="s">
        <v>223</v>
      </c>
      <c r="H85" s="2" t="s">
        <v>224</v>
      </c>
      <c r="I85" s="9">
        <v>1</v>
      </c>
      <c r="J85" s="3" t="s">
        <v>408</v>
      </c>
      <c r="L85" s="3" t="s">
        <v>409</v>
      </c>
      <c r="N85" s="9">
        <v>36</v>
      </c>
      <c r="O85" s="9" t="s">
        <v>409</v>
      </c>
      <c r="P85" s="9">
        <f>_xlfn.ISOWEEKNUM(V85)</f>
        <v>52</v>
      </c>
      <c r="S85" s="2">
        <v>6</v>
      </c>
      <c r="T85" s="2" t="s">
        <v>123</v>
      </c>
      <c r="V85" s="3">
        <f>U85+365</f>
        <v>365</v>
      </c>
      <c r="W85" s="3">
        <f>V85+60</f>
        <v>425</v>
      </c>
      <c r="X85" s="9">
        <f ca="1">TODAY()-W85</f>
        <v>44975</v>
      </c>
    </row>
    <row r="86" spans="1:24" x14ac:dyDescent="0.25">
      <c r="A86" s="2">
        <v>418</v>
      </c>
      <c r="B86" s="2" t="s">
        <v>195</v>
      </c>
      <c r="C86" s="2" t="s">
        <v>190</v>
      </c>
      <c r="D86" s="2" t="s">
        <v>191</v>
      </c>
      <c r="E86" s="2" t="s">
        <v>34</v>
      </c>
      <c r="F86" s="2" t="s">
        <v>14</v>
      </c>
      <c r="G86" s="2" t="s">
        <v>223</v>
      </c>
      <c r="H86" s="2" t="s">
        <v>225</v>
      </c>
      <c r="I86" s="9">
        <v>1</v>
      </c>
      <c r="J86" s="3" t="s">
        <v>408</v>
      </c>
      <c r="L86" s="3" t="s">
        <v>409</v>
      </c>
      <c r="N86" s="9">
        <v>36</v>
      </c>
      <c r="O86" s="9" t="s">
        <v>409</v>
      </c>
      <c r="P86" s="9">
        <f>_xlfn.ISOWEEKNUM(V86)</f>
        <v>33</v>
      </c>
      <c r="S86" s="2">
        <v>6</v>
      </c>
      <c r="T86" s="2" t="s">
        <v>123</v>
      </c>
      <c r="U86" s="3">
        <v>45156</v>
      </c>
      <c r="V86" s="3">
        <f>U86+365</f>
        <v>45521</v>
      </c>
      <c r="W86" s="3">
        <f>V86+60</f>
        <v>45581</v>
      </c>
      <c r="X86" s="9">
        <f ca="1">TODAY()-W86</f>
        <v>-181</v>
      </c>
    </row>
    <row r="87" spans="1:24" x14ac:dyDescent="0.25">
      <c r="A87" s="2">
        <v>418</v>
      </c>
      <c r="B87" s="2" t="s">
        <v>195</v>
      </c>
      <c r="C87" s="2" t="s">
        <v>209</v>
      </c>
      <c r="D87" s="2" t="s">
        <v>210</v>
      </c>
      <c r="E87" s="2" t="s">
        <v>23</v>
      </c>
      <c r="F87" s="2" t="s">
        <v>14</v>
      </c>
      <c r="G87" s="2" t="s">
        <v>226</v>
      </c>
      <c r="H87" s="2" t="s">
        <v>228</v>
      </c>
      <c r="I87" s="9">
        <v>1</v>
      </c>
      <c r="J87" s="3" t="s">
        <v>408</v>
      </c>
      <c r="L87" s="3" t="s">
        <v>409</v>
      </c>
      <c r="N87" s="9">
        <v>36</v>
      </c>
      <c r="O87" s="9" t="s">
        <v>409</v>
      </c>
      <c r="P87" s="9">
        <f>_xlfn.ISOWEEKNUM(V87)</f>
        <v>52</v>
      </c>
      <c r="S87" s="2">
        <v>7</v>
      </c>
      <c r="T87" s="2" t="s">
        <v>123</v>
      </c>
      <c r="V87" s="3">
        <f>U87+365</f>
        <v>365</v>
      </c>
      <c r="W87" s="3">
        <f>V87+60</f>
        <v>425</v>
      </c>
      <c r="X87" s="9">
        <f ca="1">TODAY()-W87</f>
        <v>44975</v>
      </c>
    </row>
    <row r="88" spans="1:24" x14ac:dyDescent="0.25">
      <c r="A88" s="2">
        <v>418</v>
      </c>
      <c r="B88" s="2" t="s">
        <v>195</v>
      </c>
      <c r="C88" s="2" t="s">
        <v>209</v>
      </c>
      <c r="D88" s="2" t="s">
        <v>210</v>
      </c>
      <c r="E88" s="2" t="s">
        <v>34</v>
      </c>
      <c r="F88" s="2" t="s">
        <v>14</v>
      </c>
      <c r="G88" s="2" t="s">
        <v>226</v>
      </c>
      <c r="H88" s="2" t="s">
        <v>227</v>
      </c>
      <c r="I88" s="9">
        <v>1</v>
      </c>
      <c r="J88" s="3" t="s">
        <v>408</v>
      </c>
      <c r="L88" s="3" t="s">
        <v>409</v>
      </c>
      <c r="N88" s="9">
        <v>36</v>
      </c>
      <c r="O88" s="9" t="s">
        <v>409</v>
      </c>
      <c r="P88" s="9">
        <f>_xlfn.ISOWEEKNUM(V88)</f>
        <v>52</v>
      </c>
      <c r="S88" s="2">
        <v>6</v>
      </c>
      <c r="T88" s="2" t="s">
        <v>123</v>
      </c>
      <c r="V88" s="3">
        <f>U88+365</f>
        <v>365</v>
      </c>
      <c r="W88" s="3">
        <f>V88+60</f>
        <v>425</v>
      </c>
      <c r="X88" s="9">
        <f ca="1">TODAY()-W88</f>
        <v>44975</v>
      </c>
    </row>
    <row r="89" spans="1:24" x14ac:dyDescent="0.25">
      <c r="A89" s="2">
        <v>418</v>
      </c>
      <c r="B89" s="2" t="s">
        <v>195</v>
      </c>
      <c r="C89" s="2" t="s">
        <v>190</v>
      </c>
      <c r="D89" s="2" t="s">
        <v>191</v>
      </c>
      <c r="E89" s="2" t="s">
        <v>34</v>
      </c>
      <c r="F89" s="2" t="s">
        <v>14</v>
      </c>
      <c r="G89" s="2" t="s">
        <v>226</v>
      </c>
      <c r="H89" s="2" t="s">
        <v>227</v>
      </c>
      <c r="I89" s="9">
        <v>1</v>
      </c>
      <c r="J89" s="3" t="s">
        <v>408</v>
      </c>
      <c r="L89" s="3" t="s">
        <v>409</v>
      </c>
      <c r="N89" s="9">
        <v>36</v>
      </c>
      <c r="O89" s="9" t="s">
        <v>409</v>
      </c>
      <c r="P89" s="9">
        <f>_xlfn.ISOWEEKNUM(V89)</f>
        <v>33</v>
      </c>
      <c r="S89" s="2">
        <v>6</v>
      </c>
      <c r="T89" s="2" t="s">
        <v>123</v>
      </c>
      <c r="U89" s="3">
        <v>45156</v>
      </c>
      <c r="V89" s="3">
        <f>U89+365</f>
        <v>45521</v>
      </c>
      <c r="W89" s="3">
        <f>V89+60</f>
        <v>45581</v>
      </c>
      <c r="X89" s="9">
        <f ca="1">TODAY()-W89</f>
        <v>-181</v>
      </c>
    </row>
    <row r="90" spans="1:24" x14ac:dyDescent="0.25">
      <c r="A90" s="2">
        <v>418</v>
      </c>
      <c r="B90" s="2" t="s">
        <v>195</v>
      </c>
      <c r="C90" s="2" t="s">
        <v>190</v>
      </c>
      <c r="D90" s="2" t="s">
        <v>191</v>
      </c>
      <c r="E90" s="2" t="s">
        <v>23</v>
      </c>
      <c r="F90" s="2" t="s">
        <v>14</v>
      </c>
      <c r="G90" s="2" t="s">
        <v>226</v>
      </c>
      <c r="H90" s="2" t="s">
        <v>228</v>
      </c>
      <c r="I90" s="9">
        <v>1</v>
      </c>
      <c r="J90" s="3" t="s">
        <v>408</v>
      </c>
      <c r="L90" s="3" t="s">
        <v>409</v>
      </c>
      <c r="N90" s="9">
        <v>36</v>
      </c>
      <c r="O90" s="9" t="s">
        <v>409</v>
      </c>
      <c r="P90" s="9">
        <f>_xlfn.ISOWEEKNUM(V90)</f>
        <v>33</v>
      </c>
      <c r="S90" s="2">
        <v>7</v>
      </c>
      <c r="T90" s="2" t="s">
        <v>123</v>
      </c>
      <c r="U90" s="3">
        <v>45156</v>
      </c>
      <c r="V90" s="3">
        <f>U90+365</f>
        <v>45521</v>
      </c>
      <c r="W90" s="3">
        <f>V90+60</f>
        <v>45581</v>
      </c>
      <c r="X90" s="9">
        <f ca="1">TODAY()-W90</f>
        <v>-181</v>
      </c>
    </row>
    <row r="91" spans="1:24" x14ac:dyDescent="0.25">
      <c r="A91" s="2">
        <v>418</v>
      </c>
      <c r="B91" s="2" t="s">
        <v>195</v>
      </c>
      <c r="C91" s="2" t="s">
        <v>209</v>
      </c>
      <c r="D91" s="2" t="s">
        <v>210</v>
      </c>
      <c r="E91" s="2" t="s">
        <v>23</v>
      </c>
      <c r="F91" s="2" t="s">
        <v>14</v>
      </c>
      <c r="G91" s="2" t="s">
        <v>229</v>
      </c>
      <c r="H91" s="2" t="s">
        <v>230</v>
      </c>
      <c r="I91" s="9">
        <v>1</v>
      </c>
      <c r="J91" s="3" t="s">
        <v>408</v>
      </c>
      <c r="L91" s="3" t="s">
        <v>409</v>
      </c>
      <c r="N91" s="9">
        <v>36</v>
      </c>
      <c r="O91" s="9" t="s">
        <v>409</v>
      </c>
      <c r="P91" s="9">
        <f>_xlfn.ISOWEEKNUM(V91)</f>
        <v>52</v>
      </c>
      <c r="S91" s="2">
        <v>7</v>
      </c>
      <c r="T91" s="2" t="s">
        <v>123</v>
      </c>
      <c r="V91" s="3">
        <f>U91+365</f>
        <v>365</v>
      </c>
      <c r="W91" s="3">
        <f>V91+60</f>
        <v>425</v>
      </c>
      <c r="X91" s="9">
        <f ca="1">TODAY()-W91</f>
        <v>44975</v>
      </c>
    </row>
    <row r="92" spans="1:24" x14ac:dyDescent="0.25">
      <c r="A92" s="2">
        <v>418</v>
      </c>
      <c r="B92" s="2" t="s">
        <v>195</v>
      </c>
      <c r="C92" s="2" t="s">
        <v>190</v>
      </c>
      <c r="D92" s="2" t="s">
        <v>191</v>
      </c>
      <c r="E92" s="2" t="s">
        <v>23</v>
      </c>
      <c r="F92" s="2" t="s">
        <v>14</v>
      </c>
      <c r="G92" s="2" t="s">
        <v>231</v>
      </c>
      <c r="H92" s="2" t="s">
        <v>230</v>
      </c>
      <c r="I92" s="9">
        <v>1</v>
      </c>
      <c r="J92" s="3" t="s">
        <v>408</v>
      </c>
      <c r="L92" s="3" t="s">
        <v>409</v>
      </c>
      <c r="N92" s="9">
        <v>36</v>
      </c>
      <c r="O92" s="9" t="s">
        <v>409</v>
      </c>
      <c r="P92" s="9">
        <f>_xlfn.ISOWEEKNUM(V92)</f>
        <v>33</v>
      </c>
      <c r="S92" s="2">
        <v>7</v>
      </c>
      <c r="T92" s="2" t="s">
        <v>123</v>
      </c>
      <c r="U92" s="3">
        <v>45156</v>
      </c>
      <c r="V92" s="3">
        <f>U92+365</f>
        <v>45521</v>
      </c>
      <c r="W92" s="3">
        <f>V92+60</f>
        <v>45581</v>
      </c>
      <c r="X92" s="9">
        <f ca="1">TODAY()-W92</f>
        <v>-181</v>
      </c>
    </row>
    <row r="93" spans="1:24" x14ac:dyDescent="0.25">
      <c r="A93" s="2">
        <v>418</v>
      </c>
      <c r="B93" s="2" t="s">
        <v>195</v>
      </c>
      <c r="C93" s="2" t="s">
        <v>198</v>
      </c>
      <c r="D93" s="2" t="s">
        <v>199</v>
      </c>
      <c r="E93" s="2" t="s">
        <v>34</v>
      </c>
      <c r="F93" s="2" t="s">
        <v>14</v>
      </c>
      <c r="G93" s="2" t="s">
        <v>231</v>
      </c>
      <c r="H93" s="2" t="s">
        <v>232</v>
      </c>
      <c r="I93" s="9">
        <v>1</v>
      </c>
      <c r="J93" s="3" t="s">
        <v>408</v>
      </c>
      <c r="L93" s="3" t="s">
        <v>409</v>
      </c>
      <c r="N93" s="9">
        <v>36</v>
      </c>
      <c r="O93" s="9" t="s">
        <v>409</v>
      </c>
      <c r="P93" s="9">
        <f>_xlfn.ISOWEEKNUM(V93)</f>
        <v>33</v>
      </c>
      <c r="S93" s="2">
        <v>6</v>
      </c>
      <c r="T93" s="2" t="s">
        <v>123</v>
      </c>
      <c r="U93" s="3">
        <v>45156</v>
      </c>
      <c r="V93" s="3">
        <f>U93+365</f>
        <v>45521</v>
      </c>
      <c r="W93" s="3">
        <f>V93+60</f>
        <v>45581</v>
      </c>
      <c r="X93" s="9">
        <f ca="1">TODAY()-W93</f>
        <v>-181</v>
      </c>
    </row>
    <row r="94" spans="1:24" x14ac:dyDescent="0.25">
      <c r="A94" s="2">
        <v>418</v>
      </c>
      <c r="B94" s="2" t="s">
        <v>195</v>
      </c>
      <c r="C94" s="2" t="s">
        <v>187</v>
      </c>
      <c r="D94" s="2" t="s">
        <v>188</v>
      </c>
      <c r="E94" s="2" t="s">
        <v>34</v>
      </c>
      <c r="F94" s="2" t="s">
        <v>14</v>
      </c>
      <c r="G94" s="2" t="s">
        <v>233</v>
      </c>
      <c r="H94" s="2" t="s">
        <v>234</v>
      </c>
      <c r="I94" s="9">
        <v>1</v>
      </c>
      <c r="J94" s="3" t="s">
        <v>408</v>
      </c>
      <c r="L94" s="3" t="s">
        <v>409</v>
      </c>
      <c r="N94" s="9">
        <v>36</v>
      </c>
      <c r="O94" s="9" t="s">
        <v>409</v>
      </c>
      <c r="P94" s="9">
        <f>_xlfn.ISOWEEKNUM(V94)</f>
        <v>33</v>
      </c>
      <c r="S94" s="2">
        <v>6</v>
      </c>
      <c r="T94" s="2" t="s">
        <v>123</v>
      </c>
      <c r="U94" s="3">
        <v>45156</v>
      </c>
      <c r="V94" s="3">
        <f>U94+365</f>
        <v>45521</v>
      </c>
      <c r="W94" s="3">
        <f>V94+60</f>
        <v>45581</v>
      </c>
      <c r="X94" s="9">
        <f ca="1">TODAY()-W94</f>
        <v>-181</v>
      </c>
    </row>
    <row r="95" spans="1:24" x14ac:dyDescent="0.25">
      <c r="A95" s="2">
        <v>418</v>
      </c>
      <c r="B95" s="2" t="s">
        <v>195</v>
      </c>
      <c r="C95" s="2" t="s">
        <v>187</v>
      </c>
      <c r="D95" s="2" t="s">
        <v>188</v>
      </c>
      <c r="E95" s="2" t="s">
        <v>23</v>
      </c>
      <c r="F95" s="2" t="s">
        <v>14</v>
      </c>
      <c r="G95" s="2" t="s">
        <v>235</v>
      </c>
      <c r="H95" s="2" t="s">
        <v>236</v>
      </c>
      <c r="I95" s="9">
        <v>1</v>
      </c>
      <c r="J95" s="3" t="s">
        <v>408</v>
      </c>
      <c r="L95" s="3" t="s">
        <v>409</v>
      </c>
      <c r="N95" s="9">
        <v>36</v>
      </c>
      <c r="O95" s="9" t="s">
        <v>409</v>
      </c>
      <c r="P95" s="9">
        <f>_xlfn.ISOWEEKNUM(V95)</f>
        <v>33</v>
      </c>
      <c r="S95" s="2">
        <v>7</v>
      </c>
      <c r="T95" s="2" t="s">
        <v>123</v>
      </c>
      <c r="U95" s="3">
        <v>45156</v>
      </c>
      <c r="V95" s="3">
        <f>U95+365</f>
        <v>45521</v>
      </c>
      <c r="W95" s="3">
        <f>V95+60</f>
        <v>45581</v>
      </c>
      <c r="X95" s="9">
        <f ca="1">TODAY()-W95</f>
        <v>-181</v>
      </c>
    </row>
    <row r="96" spans="1:24" x14ac:dyDescent="0.25">
      <c r="A96" s="2">
        <v>434</v>
      </c>
      <c r="B96" s="2" t="s">
        <v>237</v>
      </c>
      <c r="C96" s="2" t="s">
        <v>51</v>
      </c>
      <c r="D96" s="2" t="s">
        <v>52</v>
      </c>
      <c r="E96" s="2" t="s">
        <v>23</v>
      </c>
      <c r="F96" s="2" t="s">
        <v>12</v>
      </c>
      <c r="G96" s="2" t="s">
        <v>238</v>
      </c>
      <c r="H96" s="2" t="s">
        <v>239</v>
      </c>
      <c r="I96" s="9">
        <v>1</v>
      </c>
      <c r="J96" s="3">
        <v>45385</v>
      </c>
      <c r="K96" s="2" t="s">
        <v>417</v>
      </c>
      <c r="L96" s="3" t="s">
        <v>409</v>
      </c>
      <c r="N96" s="9">
        <v>8</v>
      </c>
      <c r="O96" s="9" t="s">
        <v>409</v>
      </c>
      <c r="P96" s="9">
        <f>_xlfn.ISOWEEKNUM(V96)</f>
        <v>15</v>
      </c>
      <c r="T96" s="2" t="s">
        <v>101</v>
      </c>
      <c r="U96" s="3">
        <v>45028</v>
      </c>
      <c r="V96" s="3">
        <f>U96+365</f>
        <v>45393</v>
      </c>
      <c r="W96" s="3">
        <f>V96+60</f>
        <v>45453</v>
      </c>
      <c r="X96" s="9">
        <f ca="1">TODAY()-W96</f>
        <v>-53</v>
      </c>
    </row>
    <row r="97" spans="1:24" x14ac:dyDescent="0.25">
      <c r="A97" s="2">
        <v>434</v>
      </c>
      <c r="B97" s="2" t="s">
        <v>237</v>
      </c>
      <c r="C97" s="2" t="s">
        <v>51</v>
      </c>
      <c r="D97" s="2" t="s">
        <v>52</v>
      </c>
      <c r="E97" s="2" t="s">
        <v>34</v>
      </c>
      <c r="F97" s="2" t="s">
        <v>12</v>
      </c>
      <c r="G97" s="2" t="s">
        <v>240</v>
      </c>
      <c r="H97" s="2" t="s">
        <v>241</v>
      </c>
      <c r="I97" s="9">
        <v>1</v>
      </c>
      <c r="J97" s="3">
        <v>45385</v>
      </c>
      <c r="K97" s="2" t="s">
        <v>417</v>
      </c>
      <c r="L97" s="3" t="s">
        <v>409</v>
      </c>
      <c r="N97" s="9">
        <v>8</v>
      </c>
      <c r="O97" s="9" t="s">
        <v>409</v>
      </c>
      <c r="P97" s="9">
        <f>_xlfn.ISOWEEKNUM(V97)</f>
        <v>15</v>
      </c>
      <c r="T97" s="2" t="s">
        <v>101</v>
      </c>
      <c r="U97" s="3">
        <v>45028</v>
      </c>
      <c r="V97" s="3">
        <f>U97+365</f>
        <v>45393</v>
      </c>
      <c r="W97" s="3">
        <f>V97+60</f>
        <v>45453</v>
      </c>
      <c r="X97" s="9">
        <f ca="1">TODAY()-W97</f>
        <v>-53</v>
      </c>
    </row>
    <row r="98" spans="1:24" x14ac:dyDescent="0.25">
      <c r="A98" s="2">
        <v>444</v>
      </c>
      <c r="B98" s="2" t="s">
        <v>242</v>
      </c>
      <c r="C98" s="2" t="s">
        <v>198</v>
      </c>
      <c r="D98" s="2" t="s">
        <v>199</v>
      </c>
      <c r="E98" s="2" t="s">
        <v>34</v>
      </c>
      <c r="F98" s="2" t="s">
        <v>12</v>
      </c>
      <c r="G98" s="2" t="s">
        <v>243</v>
      </c>
      <c r="H98" s="2" t="s">
        <v>244</v>
      </c>
      <c r="I98" s="9">
        <v>1</v>
      </c>
      <c r="J98" s="3">
        <v>45331</v>
      </c>
      <c r="K98" s="2" t="s">
        <v>414</v>
      </c>
      <c r="L98" s="3" t="s">
        <v>409</v>
      </c>
      <c r="N98" s="9">
        <v>19</v>
      </c>
      <c r="O98" s="9" t="s">
        <v>409</v>
      </c>
      <c r="P98" s="9">
        <f>_xlfn.ISOWEEKNUM(V98)</f>
        <v>17</v>
      </c>
      <c r="S98" s="2">
        <v>2</v>
      </c>
      <c r="T98" s="2" t="s">
        <v>123</v>
      </c>
      <c r="U98" s="3">
        <v>45044</v>
      </c>
      <c r="V98" s="3">
        <f>U98+365</f>
        <v>45409</v>
      </c>
      <c r="W98" s="3">
        <f>V98+60</f>
        <v>45469</v>
      </c>
      <c r="X98" s="9">
        <f ca="1">TODAY()-W98</f>
        <v>-69</v>
      </c>
    </row>
    <row r="99" spans="1:24" x14ac:dyDescent="0.25">
      <c r="A99" s="2">
        <v>444</v>
      </c>
      <c r="B99" s="2" t="s">
        <v>242</v>
      </c>
      <c r="C99" s="2" t="s">
        <v>198</v>
      </c>
      <c r="D99" s="2" t="s">
        <v>199</v>
      </c>
      <c r="E99" s="2" t="s">
        <v>23</v>
      </c>
      <c r="F99" s="2" t="s">
        <v>12</v>
      </c>
      <c r="G99" s="2" t="s">
        <v>243</v>
      </c>
      <c r="H99" s="2" t="s">
        <v>244</v>
      </c>
      <c r="I99" s="9">
        <v>1</v>
      </c>
      <c r="J99" s="3">
        <v>45331</v>
      </c>
      <c r="K99" s="2" t="s">
        <v>414</v>
      </c>
      <c r="L99" s="3" t="s">
        <v>409</v>
      </c>
      <c r="N99" s="9">
        <v>19</v>
      </c>
      <c r="O99" s="9" t="s">
        <v>409</v>
      </c>
      <c r="P99" s="9">
        <f>_xlfn.ISOWEEKNUM(V99)</f>
        <v>17</v>
      </c>
      <c r="S99" s="2">
        <v>1</v>
      </c>
      <c r="T99" s="2" t="s">
        <v>123</v>
      </c>
      <c r="U99" s="3">
        <v>45044</v>
      </c>
      <c r="V99" s="3">
        <f>U99+365</f>
        <v>45409</v>
      </c>
      <c r="W99" s="3">
        <f>V99+60</f>
        <v>45469</v>
      </c>
      <c r="X99" s="9">
        <f ca="1">TODAY()-W99</f>
        <v>-69</v>
      </c>
    </row>
    <row r="100" spans="1:24" x14ac:dyDescent="0.25">
      <c r="A100" s="2">
        <v>444</v>
      </c>
      <c r="B100" s="2" t="s">
        <v>242</v>
      </c>
      <c r="C100" s="2" t="s">
        <v>198</v>
      </c>
      <c r="D100" s="2" t="s">
        <v>199</v>
      </c>
      <c r="E100" s="2" t="s">
        <v>23</v>
      </c>
      <c r="F100" s="2" t="s">
        <v>12</v>
      </c>
      <c r="G100" s="2" t="s">
        <v>245</v>
      </c>
      <c r="H100" s="2" t="s">
        <v>246</v>
      </c>
      <c r="I100" s="9">
        <v>1</v>
      </c>
      <c r="J100" s="3">
        <v>45331</v>
      </c>
      <c r="K100" s="2" t="s">
        <v>414</v>
      </c>
      <c r="L100" s="3" t="s">
        <v>409</v>
      </c>
      <c r="N100" s="9">
        <v>19</v>
      </c>
      <c r="O100" s="9" t="s">
        <v>409</v>
      </c>
      <c r="P100" s="9">
        <f>_xlfn.ISOWEEKNUM(V100)</f>
        <v>17</v>
      </c>
      <c r="S100" s="2">
        <v>1</v>
      </c>
      <c r="T100" s="2" t="s">
        <v>123</v>
      </c>
      <c r="U100" s="3">
        <v>45044</v>
      </c>
      <c r="V100" s="3">
        <f>U100+365</f>
        <v>45409</v>
      </c>
      <c r="W100" s="3">
        <f>V100+60</f>
        <v>45469</v>
      </c>
      <c r="X100" s="9">
        <f ca="1">TODAY()-W100</f>
        <v>-69</v>
      </c>
    </row>
    <row r="101" spans="1:24" x14ac:dyDescent="0.25">
      <c r="A101" s="2">
        <v>444</v>
      </c>
      <c r="B101" s="2" t="s">
        <v>242</v>
      </c>
      <c r="C101" s="2" t="s">
        <v>198</v>
      </c>
      <c r="D101" s="2" t="s">
        <v>199</v>
      </c>
      <c r="E101" s="2" t="s">
        <v>34</v>
      </c>
      <c r="F101" s="2" t="s">
        <v>12</v>
      </c>
      <c r="G101" s="2" t="s">
        <v>247</v>
      </c>
      <c r="H101" s="2" t="s">
        <v>248</v>
      </c>
      <c r="I101" s="9">
        <v>1</v>
      </c>
      <c r="J101" s="3">
        <v>45331</v>
      </c>
      <c r="K101" s="2" t="s">
        <v>414</v>
      </c>
      <c r="L101" s="3" t="s">
        <v>409</v>
      </c>
      <c r="N101" s="9">
        <v>19</v>
      </c>
      <c r="O101" s="9" t="s">
        <v>409</v>
      </c>
      <c r="P101" s="9">
        <f>_xlfn.ISOWEEKNUM(V101)</f>
        <v>17</v>
      </c>
      <c r="S101" s="2">
        <v>2</v>
      </c>
      <c r="T101" s="2" t="s">
        <v>123</v>
      </c>
      <c r="U101" s="3">
        <v>45044</v>
      </c>
      <c r="V101" s="3">
        <f>U101+365</f>
        <v>45409</v>
      </c>
      <c r="W101" s="3">
        <f>V101+60</f>
        <v>45469</v>
      </c>
      <c r="X101" s="9">
        <f ca="1">TODAY()-W101</f>
        <v>-69</v>
      </c>
    </row>
    <row r="102" spans="1:24" x14ac:dyDescent="0.25">
      <c r="A102" s="2">
        <v>445</v>
      </c>
      <c r="B102" s="2" t="s">
        <v>249</v>
      </c>
      <c r="C102" s="2" t="s">
        <v>51</v>
      </c>
      <c r="D102" s="2" t="s">
        <v>52</v>
      </c>
      <c r="E102" s="2" t="s">
        <v>34</v>
      </c>
      <c r="F102" s="2" t="s">
        <v>12</v>
      </c>
      <c r="G102" s="2" t="s">
        <v>250</v>
      </c>
      <c r="H102" s="2" t="s">
        <v>251</v>
      </c>
      <c r="I102" s="9">
        <v>1</v>
      </c>
      <c r="J102" s="3">
        <v>45331</v>
      </c>
      <c r="K102" s="2" t="s">
        <v>414</v>
      </c>
      <c r="L102" s="3" t="s">
        <v>409</v>
      </c>
      <c r="N102" s="9">
        <v>19</v>
      </c>
      <c r="O102" s="9" t="s">
        <v>409</v>
      </c>
      <c r="P102" s="9">
        <f>_xlfn.ISOWEEKNUM(V102)</f>
        <v>20</v>
      </c>
      <c r="T102" s="2" t="s">
        <v>123</v>
      </c>
      <c r="U102" s="3">
        <v>45062</v>
      </c>
      <c r="V102" s="3">
        <f>U102+365</f>
        <v>45427</v>
      </c>
      <c r="W102" s="3">
        <f>V102+60</f>
        <v>45487</v>
      </c>
      <c r="X102" s="9">
        <f ca="1">TODAY()-W102</f>
        <v>-87</v>
      </c>
    </row>
    <row r="103" spans="1:24" x14ac:dyDescent="0.25">
      <c r="A103" s="2">
        <v>445</v>
      </c>
      <c r="B103" s="2" t="s">
        <v>249</v>
      </c>
      <c r="C103" s="2" t="s">
        <v>51</v>
      </c>
      <c r="D103" s="2" t="s">
        <v>52</v>
      </c>
      <c r="E103" s="2" t="s">
        <v>23</v>
      </c>
      <c r="F103" s="2" t="s">
        <v>12</v>
      </c>
      <c r="G103" s="2" t="s">
        <v>252</v>
      </c>
      <c r="H103" s="2" t="s">
        <v>253</v>
      </c>
      <c r="I103" s="9">
        <v>1</v>
      </c>
      <c r="J103" s="3">
        <v>45331</v>
      </c>
      <c r="K103" s="2" t="s">
        <v>414</v>
      </c>
      <c r="L103" s="3" t="s">
        <v>409</v>
      </c>
      <c r="N103" s="9">
        <v>19</v>
      </c>
      <c r="O103" s="9" t="s">
        <v>409</v>
      </c>
      <c r="P103" s="9">
        <f>_xlfn.ISOWEEKNUM(V103)</f>
        <v>20</v>
      </c>
      <c r="T103" s="2" t="s">
        <v>123</v>
      </c>
      <c r="U103" s="3">
        <v>45062</v>
      </c>
      <c r="V103" s="3">
        <f>U103+365</f>
        <v>45427</v>
      </c>
      <c r="W103" s="3">
        <f>V103+60</f>
        <v>45487</v>
      </c>
      <c r="X103" s="9">
        <f ca="1">TODAY()-W103</f>
        <v>-87</v>
      </c>
    </row>
    <row r="104" spans="1:24" x14ac:dyDescent="0.25">
      <c r="A104" s="2">
        <v>445</v>
      </c>
      <c r="B104" s="2" t="s">
        <v>249</v>
      </c>
      <c r="C104" s="2" t="s">
        <v>51</v>
      </c>
      <c r="D104" s="2" t="s">
        <v>52</v>
      </c>
      <c r="E104" s="2" t="s">
        <v>23</v>
      </c>
      <c r="F104" s="2" t="s">
        <v>12</v>
      </c>
      <c r="G104" s="2" t="s">
        <v>254</v>
      </c>
      <c r="H104" s="2" t="s">
        <v>255</v>
      </c>
      <c r="I104" s="9">
        <v>1</v>
      </c>
      <c r="J104" s="3">
        <v>45331</v>
      </c>
      <c r="K104" s="2" t="s">
        <v>414</v>
      </c>
      <c r="L104" s="3" t="s">
        <v>409</v>
      </c>
      <c r="N104" s="9">
        <v>19</v>
      </c>
      <c r="O104" s="9" t="s">
        <v>409</v>
      </c>
      <c r="P104" s="9">
        <f>_xlfn.ISOWEEKNUM(V104)</f>
        <v>20</v>
      </c>
      <c r="T104" s="2" t="s">
        <v>123</v>
      </c>
      <c r="U104" s="3">
        <v>45062</v>
      </c>
      <c r="V104" s="3">
        <f>U104+365</f>
        <v>45427</v>
      </c>
      <c r="W104" s="3">
        <f>V104+60</f>
        <v>45487</v>
      </c>
      <c r="X104" s="9">
        <f ca="1">TODAY()-W104</f>
        <v>-87</v>
      </c>
    </row>
    <row r="105" spans="1:24" x14ac:dyDescent="0.25">
      <c r="A105" s="2">
        <v>445</v>
      </c>
      <c r="B105" s="2" t="s">
        <v>249</v>
      </c>
      <c r="C105" s="2" t="s">
        <v>51</v>
      </c>
      <c r="D105" s="2" t="s">
        <v>52</v>
      </c>
      <c r="E105" s="2" t="s">
        <v>34</v>
      </c>
      <c r="F105" s="2" t="s">
        <v>12</v>
      </c>
      <c r="G105" s="2" t="s">
        <v>256</v>
      </c>
      <c r="H105" s="2" t="s">
        <v>257</v>
      </c>
      <c r="I105" s="9">
        <v>1</v>
      </c>
      <c r="J105" s="3">
        <v>45331</v>
      </c>
      <c r="K105" s="2" t="s">
        <v>414</v>
      </c>
      <c r="L105" s="3" t="s">
        <v>409</v>
      </c>
      <c r="N105" s="9">
        <v>19</v>
      </c>
      <c r="O105" s="9" t="s">
        <v>409</v>
      </c>
      <c r="P105" s="9">
        <f>_xlfn.ISOWEEKNUM(V105)</f>
        <v>20</v>
      </c>
      <c r="T105" s="2" t="s">
        <v>123</v>
      </c>
      <c r="U105" s="3">
        <v>45062</v>
      </c>
      <c r="V105" s="3">
        <f>U105+365</f>
        <v>45427</v>
      </c>
      <c r="W105" s="3">
        <f>V105+60</f>
        <v>45487</v>
      </c>
      <c r="X105" s="9">
        <f ca="1">TODAY()-W105</f>
        <v>-87</v>
      </c>
    </row>
    <row r="106" spans="1:24" x14ac:dyDescent="0.25">
      <c r="A106" s="2">
        <v>445</v>
      </c>
      <c r="B106" s="2" t="s">
        <v>249</v>
      </c>
      <c r="C106" s="2" t="s">
        <v>51</v>
      </c>
      <c r="D106" s="2" t="s">
        <v>52</v>
      </c>
      <c r="E106" s="2" t="s">
        <v>34</v>
      </c>
      <c r="F106" s="2" t="s">
        <v>12</v>
      </c>
      <c r="G106" s="2" t="s">
        <v>258</v>
      </c>
      <c r="H106" s="2" t="s">
        <v>259</v>
      </c>
      <c r="I106" s="9">
        <v>1</v>
      </c>
      <c r="J106" s="3">
        <v>45331</v>
      </c>
      <c r="K106" s="2" t="s">
        <v>414</v>
      </c>
      <c r="L106" s="3" t="s">
        <v>409</v>
      </c>
      <c r="N106" s="9">
        <v>19</v>
      </c>
      <c r="O106" s="9" t="s">
        <v>409</v>
      </c>
      <c r="P106" s="9">
        <f>_xlfn.ISOWEEKNUM(V106)</f>
        <v>20</v>
      </c>
      <c r="T106" s="2" t="s">
        <v>123</v>
      </c>
      <c r="U106" s="3">
        <v>45062</v>
      </c>
      <c r="V106" s="3">
        <f>U106+365</f>
        <v>45427</v>
      </c>
      <c r="W106" s="3">
        <f>V106+60</f>
        <v>45487</v>
      </c>
      <c r="X106" s="9">
        <f ca="1">TODAY()-W106</f>
        <v>-87</v>
      </c>
    </row>
    <row r="107" spans="1:24" x14ac:dyDescent="0.25">
      <c r="A107" s="2">
        <v>445</v>
      </c>
      <c r="B107" s="2" t="s">
        <v>249</v>
      </c>
      <c r="C107" s="2" t="s">
        <v>51</v>
      </c>
      <c r="D107" s="2" t="s">
        <v>52</v>
      </c>
      <c r="E107" s="2" t="s">
        <v>23</v>
      </c>
      <c r="F107" s="2" t="s">
        <v>12</v>
      </c>
      <c r="G107" s="2" t="s">
        <v>260</v>
      </c>
      <c r="H107" s="2" t="s">
        <v>261</v>
      </c>
      <c r="I107" s="9">
        <v>1</v>
      </c>
      <c r="J107" s="3">
        <v>45331</v>
      </c>
      <c r="K107" s="2" t="s">
        <v>414</v>
      </c>
      <c r="L107" s="3" t="s">
        <v>409</v>
      </c>
      <c r="N107" s="9">
        <v>19</v>
      </c>
      <c r="O107" s="9" t="s">
        <v>409</v>
      </c>
      <c r="P107" s="9">
        <f>_xlfn.ISOWEEKNUM(V107)</f>
        <v>20</v>
      </c>
      <c r="T107" s="2" t="s">
        <v>123</v>
      </c>
      <c r="U107" s="3">
        <v>45062</v>
      </c>
      <c r="V107" s="3">
        <f>U107+365</f>
        <v>45427</v>
      </c>
      <c r="W107" s="3">
        <f>V107+60</f>
        <v>45487</v>
      </c>
      <c r="X107" s="9">
        <f ca="1">TODAY()-W107</f>
        <v>-87</v>
      </c>
    </row>
    <row r="108" spans="1:24" x14ac:dyDescent="0.25">
      <c r="A108" s="2">
        <v>445</v>
      </c>
      <c r="B108" s="2" t="s">
        <v>262</v>
      </c>
      <c r="C108" s="2" t="s">
        <v>55</v>
      </c>
      <c r="D108" s="2" t="s">
        <v>56</v>
      </c>
      <c r="E108" s="2" t="s">
        <v>34</v>
      </c>
      <c r="F108" s="2" t="s">
        <v>12</v>
      </c>
      <c r="G108" s="2" t="s">
        <v>263</v>
      </c>
      <c r="H108" s="2" t="s">
        <v>264</v>
      </c>
      <c r="I108" s="9">
        <v>1</v>
      </c>
      <c r="J108" s="3">
        <v>45331</v>
      </c>
      <c r="K108" s="2" t="s">
        <v>414</v>
      </c>
      <c r="L108" s="3" t="s">
        <v>409</v>
      </c>
      <c r="N108" s="9">
        <v>19</v>
      </c>
      <c r="O108" s="9" t="s">
        <v>409</v>
      </c>
      <c r="P108" s="9">
        <f>_xlfn.ISOWEEKNUM(V108)</f>
        <v>20</v>
      </c>
      <c r="S108" s="2">
        <v>4</v>
      </c>
      <c r="T108" s="2" t="s">
        <v>123</v>
      </c>
      <c r="U108" s="3">
        <v>45062</v>
      </c>
      <c r="V108" s="3">
        <f>U108+365</f>
        <v>45427</v>
      </c>
      <c r="W108" s="3">
        <f>V108+60</f>
        <v>45487</v>
      </c>
      <c r="X108" s="9">
        <f ca="1">TODAY()-W108</f>
        <v>-87</v>
      </c>
    </row>
    <row r="109" spans="1:24" x14ac:dyDescent="0.25">
      <c r="A109" s="2">
        <v>445</v>
      </c>
      <c r="B109" s="2" t="s">
        <v>262</v>
      </c>
      <c r="C109" s="2" t="s">
        <v>55</v>
      </c>
      <c r="D109" s="2" t="s">
        <v>56</v>
      </c>
      <c r="E109" s="2" t="s">
        <v>23</v>
      </c>
      <c r="F109" s="2" t="s">
        <v>12</v>
      </c>
      <c r="G109" s="2" t="s">
        <v>265</v>
      </c>
      <c r="H109" s="2" t="s">
        <v>266</v>
      </c>
      <c r="I109" s="9">
        <v>1</v>
      </c>
      <c r="J109" s="3">
        <v>45331</v>
      </c>
      <c r="K109" s="2" t="s">
        <v>414</v>
      </c>
      <c r="L109" s="3" t="s">
        <v>409</v>
      </c>
      <c r="N109" s="9">
        <v>19</v>
      </c>
      <c r="O109" s="9" t="s">
        <v>409</v>
      </c>
      <c r="P109" s="9">
        <f>_xlfn.ISOWEEKNUM(V109)</f>
        <v>20</v>
      </c>
      <c r="S109" s="2">
        <v>1</v>
      </c>
      <c r="T109" s="2" t="s">
        <v>123</v>
      </c>
      <c r="U109" s="3">
        <v>45062</v>
      </c>
      <c r="V109" s="3">
        <f>U109+365</f>
        <v>45427</v>
      </c>
      <c r="W109" s="3">
        <f>V109+60</f>
        <v>45487</v>
      </c>
      <c r="X109" s="9">
        <f ca="1">TODAY()-W109</f>
        <v>-87</v>
      </c>
    </row>
    <row r="110" spans="1:24" x14ac:dyDescent="0.25">
      <c r="A110" s="2">
        <v>451</v>
      </c>
      <c r="B110" s="2" t="s">
        <v>267</v>
      </c>
      <c r="C110" s="2" t="s">
        <v>198</v>
      </c>
      <c r="D110" s="2" t="s">
        <v>199</v>
      </c>
      <c r="E110" s="2" t="s">
        <v>34</v>
      </c>
      <c r="F110" s="2" t="s">
        <v>12</v>
      </c>
      <c r="G110" s="2" t="s">
        <v>268</v>
      </c>
      <c r="H110" s="2" t="s">
        <v>269</v>
      </c>
      <c r="I110" s="9">
        <v>1</v>
      </c>
      <c r="J110" s="3" t="s">
        <v>408</v>
      </c>
      <c r="L110" s="3" t="s">
        <v>409</v>
      </c>
      <c r="N110" s="9">
        <v>34</v>
      </c>
      <c r="O110" s="9" t="s">
        <v>409</v>
      </c>
      <c r="P110" s="9">
        <f>_xlfn.ISOWEEKNUM(V110)</f>
        <v>33</v>
      </c>
      <c r="S110" s="2">
        <v>2</v>
      </c>
      <c r="T110" s="2" t="s">
        <v>123</v>
      </c>
      <c r="U110" s="3">
        <v>45154</v>
      </c>
      <c r="V110" s="3">
        <f>U110+365</f>
        <v>45519</v>
      </c>
      <c r="W110" s="3">
        <f>V110+60</f>
        <v>45579</v>
      </c>
      <c r="X110" s="9">
        <f ca="1">TODAY()-W110</f>
        <v>-179</v>
      </c>
    </row>
    <row r="111" spans="1:24" x14ac:dyDescent="0.25">
      <c r="A111" s="2">
        <v>451</v>
      </c>
      <c r="B111" s="2" t="s">
        <v>267</v>
      </c>
      <c r="C111" s="2" t="s">
        <v>198</v>
      </c>
      <c r="D111" s="2" t="s">
        <v>199</v>
      </c>
      <c r="E111" s="2" t="s">
        <v>23</v>
      </c>
      <c r="F111" s="2" t="s">
        <v>12</v>
      </c>
      <c r="G111" s="2" t="s">
        <v>268</v>
      </c>
      <c r="H111" s="2" t="s">
        <v>269</v>
      </c>
      <c r="I111" s="9">
        <v>1</v>
      </c>
      <c r="J111" s="3" t="s">
        <v>408</v>
      </c>
      <c r="L111" s="3" t="s">
        <v>409</v>
      </c>
      <c r="N111" s="9">
        <v>34</v>
      </c>
      <c r="O111" s="9" t="s">
        <v>409</v>
      </c>
      <c r="P111" s="9">
        <f>_xlfn.ISOWEEKNUM(V111)</f>
        <v>33</v>
      </c>
      <c r="S111" s="2">
        <v>1</v>
      </c>
      <c r="T111" s="2" t="s">
        <v>123</v>
      </c>
      <c r="U111" s="3">
        <v>45154</v>
      </c>
      <c r="V111" s="3">
        <f>U111+365</f>
        <v>45519</v>
      </c>
      <c r="W111" s="3">
        <f>V111+60</f>
        <v>45579</v>
      </c>
      <c r="X111" s="9">
        <f ca="1">TODAY()-W111</f>
        <v>-179</v>
      </c>
    </row>
    <row r="112" spans="1:24" x14ac:dyDescent="0.25">
      <c r="A112" s="2">
        <v>451</v>
      </c>
      <c r="B112" s="2" t="s">
        <v>270</v>
      </c>
      <c r="C112" s="2" t="s">
        <v>55</v>
      </c>
      <c r="D112" s="2" t="s">
        <v>56</v>
      </c>
      <c r="E112" s="2" t="s">
        <v>23</v>
      </c>
      <c r="F112" s="2" t="s">
        <v>12</v>
      </c>
      <c r="G112" s="2" t="s">
        <v>271</v>
      </c>
      <c r="H112" s="2" t="s">
        <v>272</v>
      </c>
      <c r="I112" s="9">
        <v>1</v>
      </c>
      <c r="J112" s="3" t="s">
        <v>408</v>
      </c>
      <c r="L112" s="3" t="s">
        <v>409</v>
      </c>
      <c r="N112" s="9">
        <v>34</v>
      </c>
      <c r="O112" s="9" t="s">
        <v>409</v>
      </c>
      <c r="P112" s="9">
        <f>_xlfn.ISOWEEKNUM(V112)</f>
        <v>33</v>
      </c>
      <c r="T112" s="2" t="s">
        <v>123</v>
      </c>
      <c r="U112" s="3">
        <v>45154</v>
      </c>
      <c r="V112" s="3">
        <f>U112+365</f>
        <v>45519</v>
      </c>
      <c r="W112" s="3">
        <f>V112+60</f>
        <v>45579</v>
      </c>
      <c r="X112" s="9">
        <f ca="1">TODAY()-W112</f>
        <v>-179</v>
      </c>
    </row>
    <row r="113" spans="1:24" x14ac:dyDescent="0.25">
      <c r="A113" s="2">
        <v>490</v>
      </c>
      <c r="B113" s="2" t="s">
        <v>273</v>
      </c>
      <c r="C113" s="2" t="s">
        <v>28</v>
      </c>
      <c r="D113" s="2" t="s">
        <v>29</v>
      </c>
      <c r="E113" s="2" t="s">
        <v>10</v>
      </c>
      <c r="F113" s="2" t="s">
        <v>12</v>
      </c>
      <c r="G113" s="2" t="s">
        <v>274</v>
      </c>
      <c r="H113" s="2" t="s">
        <v>275</v>
      </c>
      <c r="I113" s="9">
        <v>1</v>
      </c>
      <c r="J113" s="3">
        <v>45323</v>
      </c>
      <c r="K113" s="2" t="s">
        <v>412</v>
      </c>
      <c r="L113" s="3" t="s">
        <v>409</v>
      </c>
      <c r="N113" s="9">
        <v>10</v>
      </c>
      <c r="O113" s="9" t="s">
        <v>409</v>
      </c>
      <c r="P113" s="9">
        <f>_xlfn.ISOWEEKNUM(V113)</f>
        <v>9</v>
      </c>
      <c r="S113" s="2">
        <v>2</v>
      </c>
      <c r="T113" s="2" t="s">
        <v>123</v>
      </c>
      <c r="U113" s="3">
        <v>44987</v>
      </c>
      <c r="V113" s="3">
        <f>U113+365</f>
        <v>45352</v>
      </c>
      <c r="W113" s="3">
        <f>V113+60</f>
        <v>45412</v>
      </c>
      <c r="X113" s="9">
        <f ca="1">TODAY()-W113</f>
        <v>-12</v>
      </c>
    </row>
    <row r="114" spans="1:24" x14ac:dyDescent="0.25">
      <c r="A114" s="2">
        <v>490</v>
      </c>
      <c r="B114" s="2" t="s">
        <v>273</v>
      </c>
      <c r="C114" s="2" t="s">
        <v>354</v>
      </c>
      <c r="D114" s="2" t="s">
        <v>355</v>
      </c>
      <c r="E114" s="2" t="s">
        <v>10</v>
      </c>
      <c r="F114" s="2" t="s">
        <v>12</v>
      </c>
      <c r="G114" s="2" t="s">
        <v>360</v>
      </c>
      <c r="H114" s="2" t="s">
        <v>360</v>
      </c>
      <c r="I114" s="9">
        <v>2</v>
      </c>
      <c r="J114" s="3">
        <v>45323</v>
      </c>
      <c r="K114" s="2" t="s">
        <v>412</v>
      </c>
      <c r="L114" s="3" t="s">
        <v>408</v>
      </c>
      <c r="N114" s="9">
        <v>10</v>
      </c>
      <c r="O114" s="9">
        <v>34</v>
      </c>
      <c r="P114" s="9">
        <f>_xlfn.ISOWEEKNUM(V114)</f>
        <v>7</v>
      </c>
      <c r="R114" s="2" t="s">
        <v>350</v>
      </c>
      <c r="S114" s="2">
        <v>2</v>
      </c>
      <c r="T114" s="2" t="s">
        <v>123</v>
      </c>
      <c r="U114" s="3">
        <v>45153</v>
      </c>
      <c r="V114" s="3">
        <f>U114+(365/2)</f>
        <v>45335.5</v>
      </c>
      <c r="W114" s="3">
        <f>V114+60</f>
        <v>45395.5</v>
      </c>
      <c r="X114" s="9">
        <f ca="1">TODAY()-W114</f>
        <v>4.5</v>
      </c>
    </row>
    <row r="115" spans="1:24" x14ac:dyDescent="0.25">
      <c r="A115" s="2">
        <v>490</v>
      </c>
      <c r="B115" s="2" t="s">
        <v>273</v>
      </c>
      <c r="C115" s="2" t="s">
        <v>354</v>
      </c>
      <c r="D115" s="2" t="s">
        <v>355</v>
      </c>
      <c r="E115" s="2" t="s">
        <v>10</v>
      </c>
      <c r="F115" s="2" t="s">
        <v>12</v>
      </c>
      <c r="G115" s="2" t="s">
        <v>360</v>
      </c>
      <c r="H115" s="2" t="s">
        <v>360</v>
      </c>
      <c r="I115" s="9">
        <v>2</v>
      </c>
      <c r="J115" s="3">
        <v>45323</v>
      </c>
      <c r="K115" s="2" t="s">
        <v>412</v>
      </c>
      <c r="L115" s="3" t="s">
        <v>408</v>
      </c>
      <c r="N115" s="9">
        <v>10</v>
      </c>
      <c r="O115" s="9">
        <v>34</v>
      </c>
      <c r="P115" s="9">
        <f>_xlfn.ISOWEEKNUM(V115)</f>
        <v>7</v>
      </c>
      <c r="R115" s="2" t="s">
        <v>349</v>
      </c>
      <c r="S115" s="2">
        <v>2</v>
      </c>
      <c r="T115" s="2" t="s">
        <v>123</v>
      </c>
      <c r="U115" s="3">
        <v>45153</v>
      </c>
      <c r="V115" s="3">
        <f>U115+(365/2)</f>
        <v>45335.5</v>
      </c>
      <c r="W115" s="3">
        <f>V115+60</f>
        <v>45395.5</v>
      </c>
      <c r="X115" s="9">
        <f ca="1">TODAY()-W115</f>
        <v>4.5</v>
      </c>
    </row>
    <row r="116" spans="1:24" x14ac:dyDescent="0.25">
      <c r="A116" s="2">
        <v>490</v>
      </c>
      <c r="B116" s="2" t="s">
        <v>273</v>
      </c>
      <c r="C116" s="2" t="s">
        <v>354</v>
      </c>
      <c r="D116" s="2" t="s">
        <v>355</v>
      </c>
      <c r="E116" s="2" t="s">
        <v>10</v>
      </c>
      <c r="F116" s="2" t="s">
        <v>12</v>
      </c>
      <c r="G116" s="2" t="s">
        <v>361</v>
      </c>
      <c r="H116" s="2" t="s">
        <v>361</v>
      </c>
      <c r="I116" s="9">
        <v>2</v>
      </c>
      <c r="J116" s="3">
        <v>45323</v>
      </c>
      <c r="K116" s="2" t="s">
        <v>412</v>
      </c>
      <c r="L116" s="3" t="s">
        <v>408</v>
      </c>
      <c r="N116" s="9">
        <v>10</v>
      </c>
      <c r="O116" s="9">
        <v>34</v>
      </c>
      <c r="P116" s="9">
        <f>_xlfn.ISOWEEKNUM(V116)</f>
        <v>7</v>
      </c>
      <c r="R116" s="2" t="s">
        <v>350</v>
      </c>
      <c r="S116" s="2">
        <v>2</v>
      </c>
      <c r="T116" s="2" t="s">
        <v>123</v>
      </c>
      <c r="U116" s="3">
        <v>45153</v>
      </c>
      <c r="V116" s="3">
        <f>U116+(365/2)</f>
        <v>45335.5</v>
      </c>
      <c r="W116" s="3">
        <f>V116+60</f>
        <v>45395.5</v>
      </c>
      <c r="X116" s="9">
        <f ca="1">TODAY()-W116</f>
        <v>4.5</v>
      </c>
    </row>
    <row r="117" spans="1:24" x14ac:dyDescent="0.25">
      <c r="A117" s="2">
        <v>490</v>
      </c>
      <c r="B117" s="2" t="s">
        <v>273</v>
      </c>
      <c r="C117" s="2" t="s">
        <v>354</v>
      </c>
      <c r="D117" s="2" t="s">
        <v>355</v>
      </c>
      <c r="E117" s="2" t="s">
        <v>10</v>
      </c>
      <c r="F117" s="2" t="s">
        <v>12</v>
      </c>
      <c r="G117" s="2" t="s">
        <v>361</v>
      </c>
      <c r="H117" s="2" t="s">
        <v>361</v>
      </c>
      <c r="I117" s="9">
        <v>2</v>
      </c>
      <c r="J117" s="3">
        <v>45323</v>
      </c>
      <c r="K117" s="2" t="s">
        <v>412</v>
      </c>
      <c r="L117" s="3" t="s">
        <v>408</v>
      </c>
      <c r="N117" s="9">
        <v>10</v>
      </c>
      <c r="O117" s="9">
        <v>34</v>
      </c>
      <c r="P117" s="9">
        <f>_xlfn.ISOWEEKNUM(V117)</f>
        <v>7</v>
      </c>
      <c r="R117" s="2" t="s">
        <v>349</v>
      </c>
      <c r="S117" s="2">
        <v>2</v>
      </c>
      <c r="T117" s="2" t="s">
        <v>123</v>
      </c>
      <c r="U117" s="3">
        <v>45153</v>
      </c>
      <c r="V117" s="3">
        <f>U117+(365/2)</f>
        <v>45335.5</v>
      </c>
      <c r="W117" s="3">
        <f>V117+60</f>
        <v>45395.5</v>
      </c>
      <c r="X117" s="9">
        <f ca="1">TODAY()-W117</f>
        <v>4.5</v>
      </c>
    </row>
    <row r="118" spans="1:24" x14ac:dyDescent="0.25">
      <c r="A118" s="2">
        <v>490</v>
      </c>
      <c r="B118" s="2" t="s">
        <v>273</v>
      </c>
      <c r="C118" s="2" t="s">
        <v>28</v>
      </c>
      <c r="D118" s="2" t="s">
        <v>29</v>
      </c>
      <c r="E118" s="2" t="s">
        <v>10</v>
      </c>
      <c r="F118" s="2" t="s">
        <v>12</v>
      </c>
      <c r="G118" s="2" t="s">
        <v>276</v>
      </c>
      <c r="H118" s="2" t="s">
        <v>277</v>
      </c>
      <c r="I118" s="9">
        <v>1</v>
      </c>
      <c r="J118" s="3">
        <v>45323</v>
      </c>
      <c r="K118" s="2" t="s">
        <v>412</v>
      </c>
      <c r="L118" s="3" t="s">
        <v>409</v>
      </c>
      <c r="N118" s="9">
        <v>10</v>
      </c>
      <c r="O118" s="9" t="s">
        <v>409</v>
      </c>
      <c r="P118" s="9">
        <f>_xlfn.ISOWEEKNUM(V118)</f>
        <v>9</v>
      </c>
      <c r="S118" s="2">
        <v>2</v>
      </c>
      <c r="T118" s="2" t="s">
        <v>123</v>
      </c>
      <c r="U118" s="3">
        <v>44987</v>
      </c>
      <c r="V118" s="3">
        <f>U118+365</f>
        <v>45352</v>
      </c>
      <c r="W118" s="3">
        <f>V118+60</f>
        <v>45412</v>
      </c>
      <c r="X118" s="9">
        <f ca="1">TODAY()-W118</f>
        <v>-12</v>
      </c>
    </row>
    <row r="119" spans="1:24" x14ac:dyDescent="0.25">
      <c r="A119" s="2">
        <v>493</v>
      </c>
      <c r="B119" s="2" t="s">
        <v>278</v>
      </c>
      <c r="C119" s="2" t="s">
        <v>279</v>
      </c>
      <c r="D119" s="2" t="s">
        <v>280</v>
      </c>
      <c r="E119" s="2" t="s">
        <v>10</v>
      </c>
      <c r="F119" s="2" t="s">
        <v>22</v>
      </c>
      <c r="G119" s="2" t="s">
        <v>281</v>
      </c>
      <c r="H119" s="2" t="s">
        <v>282</v>
      </c>
      <c r="I119" s="9">
        <v>1</v>
      </c>
      <c r="J119" s="3">
        <v>45323</v>
      </c>
      <c r="K119" s="2" t="s">
        <v>412</v>
      </c>
      <c r="L119" s="3" t="s">
        <v>409</v>
      </c>
      <c r="N119" s="9">
        <v>10</v>
      </c>
      <c r="O119" s="9" t="s">
        <v>409</v>
      </c>
      <c r="P119" s="9">
        <f>_xlfn.ISOWEEKNUM(V119)</f>
        <v>9</v>
      </c>
      <c r="S119" s="2">
        <v>2</v>
      </c>
      <c r="T119" s="2" t="s">
        <v>123</v>
      </c>
      <c r="U119" s="3">
        <v>44987</v>
      </c>
      <c r="V119" s="3">
        <f>U119+365</f>
        <v>45352</v>
      </c>
      <c r="W119" s="3">
        <f>V119+60</f>
        <v>45412</v>
      </c>
      <c r="X119" s="9">
        <f ca="1">TODAY()-W119</f>
        <v>-12</v>
      </c>
    </row>
    <row r="120" spans="1:24" x14ac:dyDescent="0.25">
      <c r="A120" s="2">
        <v>493</v>
      </c>
      <c r="B120" s="2" t="s">
        <v>278</v>
      </c>
      <c r="C120" s="2" t="s">
        <v>354</v>
      </c>
      <c r="D120" s="2" t="s">
        <v>355</v>
      </c>
      <c r="E120" s="2" t="s">
        <v>10</v>
      </c>
      <c r="F120" s="2" t="s">
        <v>22</v>
      </c>
      <c r="G120" s="2" t="s">
        <v>362</v>
      </c>
      <c r="H120" s="2" t="s">
        <v>362</v>
      </c>
      <c r="I120" s="9">
        <v>2</v>
      </c>
      <c r="J120" s="3">
        <v>45323</v>
      </c>
      <c r="K120" s="2" t="s">
        <v>412</v>
      </c>
      <c r="L120" s="3" t="s">
        <v>408</v>
      </c>
      <c r="N120" s="9">
        <v>10</v>
      </c>
      <c r="O120" s="9">
        <v>34</v>
      </c>
      <c r="P120" s="9">
        <f>_xlfn.ISOWEEKNUM(V120)</f>
        <v>7</v>
      </c>
      <c r="R120" s="2" t="s">
        <v>349</v>
      </c>
      <c r="S120" s="2">
        <v>2</v>
      </c>
      <c r="T120" s="2" t="s">
        <v>123</v>
      </c>
      <c r="U120" s="3">
        <v>45153</v>
      </c>
      <c r="V120" s="3">
        <f>U120+(365/2)</f>
        <v>45335.5</v>
      </c>
      <c r="W120" s="3">
        <f>V120+60</f>
        <v>45395.5</v>
      </c>
      <c r="X120" s="9">
        <f ca="1">TODAY()-W120</f>
        <v>4.5</v>
      </c>
    </row>
    <row r="121" spans="1:24" x14ac:dyDescent="0.25">
      <c r="A121" s="2">
        <v>493</v>
      </c>
      <c r="B121" s="2" t="s">
        <v>278</v>
      </c>
      <c r="C121" s="2" t="s">
        <v>354</v>
      </c>
      <c r="D121" s="2" t="s">
        <v>355</v>
      </c>
      <c r="E121" s="2" t="s">
        <v>10</v>
      </c>
      <c r="F121" s="2" t="s">
        <v>22</v>
      </c>
      <c r="G121" s="2" t="s">
        <v>362</v>
      </c>
      <c r="H121" s="2" t="s">
        <v>362</v>
      </c>
      <c r="I121" s="9">
        <v>2</v>
      </c>
      <c r="J121" s="3">
        <v>45323</v>
      </c>
      <c r="K121" s="2" t="s">
        <v>412</v>
      </c>
      <c r="L121" s="3" t="s">
        <v>408</v>
      </c>
      <c r="N121" s="9">
        <v>10</v>
      </c>
      <c r="O121" s="9">
        <v>34</v>
      </c>
      <c r="P121" s="9">
        <f>_xlfn.ISOWEEKNUM(V121)</f>
        <v>7</v>
      </c>
      <c r="R121" s="2" t="s">
        <v>350</v>
      </c>
      <c r="S121" s="2">
        <v>2</v>
      </c>
      <c r="T121" s="2" t="s">
        <v>123</v>
      </c>
      <c r="U121" s="3">
        <v>45153</v>
      </c>
      <c r="V121" s="3">
        <f>U121+(365/2)</f>
        <v>45335.5</v>
      </c>
      <c r="W121" s="3">
        <f>V121+60</f>
        <v>45395.5</v>
      </c>
      <c r="X121" s="9">
        <f ca="1">TODAY()-W121</f>
        <v>4.5</v>
      </c>
    </row>
    <row r="122" spans="1:24" x14ac:dyDescent="0.25">
      <c r="A122" s="2">
        <v>493</v>
      </c>
      <c r="B122" s="2" t="s">
        <v>278</v>
      </c>
      <c r="C122" s="2" t="s">
        <v>354</v>
      </c>
      <c r="D122" s="2" t="s">
        <v>355</v>
      </c>
      <c r="E122" s="2" t="s">
        <v>10</v>
      </c>
      <c r="F122" s="2" t="s">
        <v>22</v>
      </c>
      <c r="G122" s="2" t="s">
        <v>352</v>
      </c>
      <c r="H122" s="2" t="s">
        <v>352</v>
      </c>
      <c r="I122" s="9">
        <v>2</v>
      </c>
      <c r="J122" s="3">
        <v>45323</v>
      </c>
      <c r="K122" s="2" t="s">
        <v>412</v>
      </c>
      <c r="L122" s="3" t="s">
        <v>408</v>
      </c>
      <c r="N122" s="9">
        <v>10</v>
      </c>
      <c r="O122" s="9">
        <v>34</v>
      </c>
      <c r="P122" s="9">
        <f>_xlfn.ISOWEEKNUM(V122)</f>
        <v>7</v>
      </c>
      <c r="R122" s="2" t="s">
        <v>350</v>
      </c>
      <c r="S122" s="2">
        <v>2</v>
      </c>
      <c r="T122" s="2" t="s">
        <v>123</v>
      </c>
      <c r="U122" s="3">
        <v>45153</v>
      </c>
      <c r="V122" s="3">
        <f>U122+(365/2)</f>
        <v>45335.5</v>
      </c>
      <c r="W122" s="3">
        <f>V122+60</f>
        <v>45395.5</v>
      </c>
      <c r="X122" s="9">
        <f ca="1">TODAY()-W122</f>
        <v>4.5</v>
      </c>
    </row>
    <row r="123" spans="1:24" x14ac:dyDescent="0.25">
      <c r="A123" s="2">
        <v>493</v>
      </c>
      <c r="B123" s="2" t="s">
        <v>278</v>
      </c>
      <c r="C123" s="2" t="s">
        <v>354</v>
      </c>
      <c r="D123" s="2" t="s">
        <v>355</v>
      </c>
      <c r="E123" s="2" t="s">
        <v>10</v>
      </c>
      <c r="F123" s="2" t="s">
        <v>22</v>
      </c>
      <c r="G123" s="2" t="s">
        <v>352</v>
      </c>
      <c r="H123" s="2" t="s">
        <v>352</v>
      </c>
      <c r="I123" s="9">
        <v>2</v>
      </c>
      <c r="J123" s="3">
        <v>45323</v>
      </c>
      <c r="K123" s="2" t="s">
        <v>412</v>
      </c>
      <c r="L123" s="3" t="s">
        <v>408</v>
      </c>
      <c r="N123" s="9">
        <v>10</v>
      </c>
      <c r="O123" s="9">
        <v>34</v>
      </c>
      <c r="P123" s="9">
        <f>_xlfn.ISOWEEKNUM(V123)</f>
        <v>7</v>
      </c>
      <c r="R123" s="2" t="s">
        <v>349</v>
      </c>
      <c r="S123" s="2">
        <v>2</v>
      </c>
      <c r="T123" s="2" t="s">
        <v>123</v>
      </c>
      <c r="U123" s="3">
        <v>45153</v>
      </c>
      <c r="V123" s="3">
        <f>U123+(365/2)</f>
        <v>45335.5</v>
      </c>
      <c r="W123" s="3">
        <f>V123+60</f>
        <v>45395.5</v>
      </c>
      <c r="X123" s="9">
        <f ca="1">TODAY()-W123</f>
        <v>4.5</v>
      </c>
    </row>
    <row r="124" spans="1:24" x14ac:dyDescent="0.25">
      <c r="A124" s="2">
        <v>493</v>
      </c>
      <c r="B124" s="2" t="s">
        <v>278</v>
      </c>
      <c r="C124" s="2" t="s">
        <v>279</v>
      </c>
      <c r="D124" s="2" t="s">
        <v>280</v>
      </c>
      <c r="E124" s="2" t="s">
        <v>10</v>
      </c>
      <c r="F124" s="2" t="s">
        <v>22</v>
      </c>
      <c r="G124" s="2" t="s">
        <v>283</v>
      </c>
      <c r="H124" s="2" t="s">
        <v>284</v>
      </c>
      <c r="I124" s="9">
        <v>1</v>
      </c>
      <c r="J124" s="3">
        <v>45323</v>
      </c>
      <c r="K124" s="2" t="s">
        <v>412</v>
      </c>
      <c r="L124" s="3" t="s">
        <v>409</v>
      </c>
      <c r="N124" s="9">
        <v>10</v>
      </c>
      <c r="O124" s="9" t="s">
        <v>409</v>
      </c>
      <c r="P124" s="9">
        <f>_xlfn.ISOWEEKNUM(V124)</f>
        <v>9</v>
      </c>
      <c r="S124" s="2">
        <v>2</v>
      </c>
      <c r="T124" s="2" t="s">
        <v>123</v>
      </c>
      <c r="U124" s="3">
        <v>44987</v>
      </c>
      <c r="V124" s="3">
        <f>U124+365</f>
        <v>45352</v>
      </c>
      <c r="W124" s="3">
        <f>V124+60</f>
        <v>45412</v>
      </c>
      <c r="X124" s="9">
        <f ca="1">TODAY()-W124</f>
        <v>-12</v>
      </c>
    </row>
    <row r="125" spans="1:24" x14ac:dyDescent="0.25">
      <c r="A125" s="2">
        <v>505</v>
      </c>
      <c r="B125" s="2" t="s">
        <v>285</v>
      </c>
      <c r="C125" s="2" t="s">
        <v>28</v>
      </c>
      <c r="D125" s="2" t="s">
        <v>29</v>
      </c>
      <c r="E125" s="2" t="s">
        <v>34</v>
      </c>
      <c r="F125" s="2" t="s">
        <v>12</v>
      </c>
      <c r="G125" s="2" t="s">
        <v>286</v>
      </c>
      <c r="H125" s="2" t="s">
        <v>287</v>
      </c>
      <c r="I125" s="9">
        <v>1</v>
      </c>
      <c r="J125" s="3">
        <v>45322</v>
      </c>
      <c r="K125" s="2" t="s">
        <v>412</v>
      </c>
      <c r="L125" s="3" t="s">
        <v>409</v>
      </c>
      <c r="N125" s="9">
        <v>10</v>
      </c>
      <c r="O125" s="9" t="s">
        <v>409</v>
      </c>
      <c r="P125" s="9">
        <f>_xlfn.ISOWEEKNUM(V125)</f>
        <v>9</v>
      </c>
      <c r="T125" s="2" t="s">
        <v>123</v>
      </c>
      <c r="U125" s="3">
        <v>44987</v>
      </c>
      <c r="V125" s="3">
        <f>U125+365</f>
        <v>45352</v>
      </c>
      <c r="W125" s="3">
        <f>V125+60</f>
        <v>45412</v>
      </c>
      <c r="X125" s="9">
        <f ca="1">TODAY()-W125</f>
        <v>-12</v>
      </c>
    </row>
    <row r="126" spans="1:24" x14ac:dyDescent="0.25">
      <c r="A126" s="2">
        <v>505</v>
      </c>
      <c r="B126" s="2" t="s">
        <v>285</v>
      </c>
      <c r="C126" s="2" t="s">
        <v>28</v>
      </c>
      <c r="D126" s="2" t="s">
        <v>29</v>
      </c>
      <c r="E126" s="2" t="s">
        <v>23</v>
      </c>
      <c r="F126" s="2" t="s">
        <v>12</v>
      </c>
      <c r="G126" s="2" t="s">
        <v>286</v>
      </c>
      <c r="H126" s="2" t="s">
        <v>287</v>
      </c>
      <c r="I126" s="9">
        <v>1</v>
      </c>
      <c r="J126" s="3">
        <v>45322</v>
      </c>
      <c r="K126" s="2" t="s">
        <v>412</v>
      </c>
      <c r="L126" s="3" t="s">
        <v>409</v>
      </c>
      <c r="N126" s="9">
        <v>10</v>
      </c>
      <c r="O126" s="9" t="s">
        <v>409</v>
      </c>
      <c r="P126" s="9">
        <f>_xlfn.ISOWEEKNUM(V126)</f>
        <v>9</v>
      </c>
      <c r="T126" s="2" t="s">
        <v>123</v>
      </c>
      <c r="U126" s="3">
        <v>44987</v>
      </c>
      <c r="V126" s="3">
        <f>U126+365</f>
        <v>45352</v>
      </c>
      <c r="W126" s="3">
        <f>V126+60</f>
        <v>45412</v>
      </c>
      <c r="X126" s="9">
        <f ca="1">TODAY()-W126</f>
        <v>-12</v>
      </c>
    </row>
    <row r="127" spans="1:24" x14ac:dyDescent="0.25">
      <c r="A127" s="2">
        <v>505</v>
      </c>
      <c r="B127" s="2" t="s">
        <v>285</v>
      </c>
      <c r="C127" s="2" t="s">
        <v>354</v>
      </c>
      <c r="D127" s="2" t="s">
        <v>355</v>
      </c>
      <c r="E127" s="2" t="s">
        <v>34</v>
      </c>
      <c r="F127" s="2" t="s">
        <v>12</v>
      </c>
      <c r="G127" s="2" t="s">
        <v>363</v>
      </c>
      <c r="H127" s="2" t="s">
        <v>363</v>
      </c>
      <c r="I127" s="9">
        <v>2</v>
      </c>
      <c r="J127" s="3">
        <v>45322</v>
      </c>
      <c r="K127" s="2" t="s">
        <v>412</v>
      </c>
      <c r="L127" s="3" t="s">
        <v>408</v>
      </c>
      <c r="N127" s="9">
        <v>10</v>
      </c>
      <c r="O127" s="9">
        <v>34</v>
      </c>
      <c r="P127" s="9">
        <f>_xlfn.ISOWEEKNUM(V127)</f>
        <v>7</v>
      </c>
      <c r="R127" s="2" t="s">
        <v>350</v>
      </c>
      <c r="T127" s="2" t="s">
        <v>123</v>
      </c>
      <c r="U127" s="3">
        <v>45152</v>
      </c>
      <c r="V127" s="3">
        <f>U127+(365/2)</f>
        <v>45334.5</v>
      </c>
      <c r="W127" s="3">
        <f>V127+60</f>
        <v>45394.5</v>
      </c>
      <c r="X127" s="9">
        <f ca="1">TODAY()-W127</f>
        <v>5.5</v>
      </c>
    </row>
    <row r="128" spans="1:24" x14ac:dyDescent="0.25">
      <c r="A128" s="2">
        <v>505</v>
      </c>
      <c r="B128" s="2" t="s">
        <v>285</v>
      </c>
      <c r="C128" s="2" t="s">
        <v>354</v>
      </c>
      <c r="D128" s="2" t="s">
        <v>355</v>
      </c>
      <c r="E128" s="2" t="s">
        <v>34</v>
      </c>
      <c r="F128" s="2" t="s">
        <v>12</v>
      </c>
      <c r="G128" s="2" t="s">
        <v>363</v>
      </c>
      <c r="H128" s="2" t="s">
        <v>363</v>
      </c>
      <c r="I128" s="9">
        <v>2</v>
      </c>
      <c r="J128" s="3">
        <v>45322</v>
      </c>
      <c r="K128" s="2" t="s">
        <v>412</v>
      </c>
      <c r="L128" s="3" t="s">
        <v>408</v>
      </c>
      <c r="N128" s="9">
        <v>10</v>
      </c>
      <c r="O128" s="9">
        <v>34</v>
      </c>
      <c r="P128" s="9">
        <f>_xlfn.ISOWEEKNUM(V128)</f>
        <v>7</v>
      </c>
      <c r="R128" s="2" t="s">
        <v>349</v>
      </c>
      <c r="T128" s="2" t="s">
        <v>123</v>
      </c>
      <c r="U128" s="3">
        <v>45152</v>
      </c>
      <c r="V128" s="3">
        <f>U128+(365/2)</f>
        <v>45334.5</v>
      </c>
      <c r="W128" s="3">
        <f>V128+60</f>
        <v>45394.5</v>
      </c>
      <c r="X128" s="9">
        <f ca="1">TODAY()-W128</f>
        <v>5.5</v>
      </c>
    </row>
    <row r="129" spans="1:24" x14ac:dyDescent="0.25">
      <c r="A129" s="2">
        <v>505</v>
      </c>
      <c r="B129" s="2" t="s">
        <v>285</v>
      </c>
      <c r="C129" s="2" t="s">
        <v>354</v>
      </c>
      <c r="D129" s="2" t="s">
        <v>355</v>
      </c>
      <c r="E129" s="2" t="s">
        <v>23</v>
      </c>
      <c r="F129" s="2" t="s">
        <v>12</v>
      </c>
      <c r="G129" s="2" t="s">
        <v>363</v>
      </c>
      <c r="H129" s="2" t="s">
        <v>363</v>
      </c>
      <c r="I129" s="9">
        <v>2</v>
      </c>
      <c r="J129" s="3">
        <v>45322</v>
      </c>
      <c r="K129" s="2" t="s">
        <v>412</v>
      </c>
      <c r="L129" s="3" t="s">
        <v>408</v>
      </c>
      <c r="N129" s="9">
        <v>10</v>
      </c>
      <c r="O129" s="9">
        <v>34</v>
      </c>
      <c r="P129" s="9">
        <f>_xlfn.ISOWEEKNUM(V129)</f>
        <v>7</v>
      </c>
      <c r="R129" s="2" t="s">
        <v>350</v>
      </c>
      <c r="T129" s="2" t="s">
        <v>123</v>
      </c>
      <c r="U129" s="3">
        <v>45152</v>
      </c>
      <c r="V129" s="3">
        <f>U129+(365/2)</f>
        <v>45334.5</v>
      </c>
      <c r="W129" s="3">
        <f>V129+60</f>
        <v>45394.5</v>
      </c>
      <c r="X129" s="9">
        <f ca="1">TODAY()-W129</f>
        <v>5.5</v>
      </c>
    </row>
    <row r="130" spans="1:24" x14ac:dyDescent="0.25">
      <c r="A130" s="2">
        <v>505</v>
      </c>
      <c r="B130" s="2" t="s">
        <v>285</v>
      </c>
      <c r="C130" s="2" t="s">
        <v>354</v>
      </c>
      <c r="D130" s="2" t="s">
        <v>355</v>
      </c>
      <c r="E130" s="2" t="s">
        <v>23</v>
      </c>
      <c r="F130" s="2" t="s">
        <v>12</v>
      </c>
      <c r="G130" s="2" t="s">
        <v>363</v>
      </c>
      <c r="H130" s="2" t="s">
        <v>363</v>
      </c>
      <c r="I130" s="9">
        <v>2</v>
      </c>
      <c r="J130" s="3">
        <v>45322</v>
      </c>
      <c r="K130" s="2" t="s">
        <v>412</v>
      </c>
      <c r="L130" s="3" t="s">
        <v>408</v>
      </c>
      <c r="N130" s="9">
        <v>10</v>
      </c>
      <c r="O130" s="9">
        <v>34</v>
      </c>
      <c r="P130" s="9">
        <f>_xlfn.ISOWEEKNUM(V130)</f>
        <v>7</v>
      </c>
      <c r="R130" s="2" t="s">
        <v>349</v>
      </c>
      <c r="T130" s="2" t="s">
        <v>123</v>
      </c>
      <c r="U130" s="3">
        <v>45152</v>
      </c>
      <c r="V130" s="3">
        <f>U130+(365/2)</f>
        <v>45334.5</v>
      </c>
      <c r="W130" s="3">
        <f>V130+60</f>
        <v>45394.5</v>
      </c>
      <c r="X130" s="9">
        <f ca="1">TODAY()-W130</f>
        <v>5.5</v>
      </c>
    </row>
    <row r="131" spans="1:24" x14ac:dyDescent="0.25">
      <c r="A131" s="2">
        <v>505</v>
      </c>
      <c r="B131" s="2" t="s">
        <v>285</v>
      </c>
      <c r="C131" s="2" t="s">
        <v>354</v>
      </c>
      <c r="D131" s="2" t="s">
        <v>355</v>
      </c>
      <c r="E131" s="2" t="s">
        <v>23</v>
      </c>
      <c r="F131" s="2" t="s">
        <v>12</v>
      </c>
      <c r="G131" s="2" t="s">
        <v>364</v>
      </c>
      <c r="H131" s="2" t="s">
        <v>364</v>
      </c>
      <c r="I131" s="9">
        <v>2</v>
      </c>
      <c r="J131" s="3">
        <v>45322</v>
      </c>
      <c r="K131" s="2" t="s">
        <v>412</v>
      </c>
      <c r="L131" s="3" t="s">
        <v>408</v>
      </c>
      <c r="N131" s="9">
        <v>10</v>
      </c>
      <c r="O131" s="9">
        <v>34</v>
      </c>
      <c r="P131" s="9">
        <f>_xlfn.ISOWEEKNUM(V131)</f>
        <v>7</v>
      </c>
      <c r="R131" s="2" t="s">
        <v>350</v>
      </c>
      <c r="T131" s="2" t="s">
        <v>123</v>
      </c>
      <c r="U131" s="3">
        <v>45152</v>
      </c>
      <c r="V131" s="3">
        <f>U131+(365/2)</f>
        <v>45334.5</v>
      </c>
      <c r="W131" s="3">
        <f>V131+60</f>
        <v>45394.5</v>
      </c>
      <c r="X131" s="9">
        <f ca="1">TODAY()-W131</f>
        <v>5.5</v>
      </c>
    </row>
    <row r="132" spans="1:24" x14ac:dyDescent="0.25">
      <c r="A132" s="2">
        <v>505</v>
      </c>
      <c r="B132" s="2" t="s">
        <v>285</v>
      </c>
      <c r="C132" s="2" t="s">
        <v>354</v>
      </c>
      <c r="D132" s="2" t="s">
        <v>355</v>
      </c>
      <c r="E132" s="2" t="s">
        <v>23</v>
      </c>
      <c r="F132" s="2" t="s">
        <v>12</v>
      </c>
      <c r="G132" s="2" t="s">
        <v>364</v>
      </c>
      <c r="H132" s="2" t="s">
        <v>364</v>
      </c>
      <c r="I132" s="9">
        <v>2</v>
      </c>
      <c r="J132" s="3">
        <v>45322</v>
      </c>
      <c r="K132" s="2" t="s">
        <v>412</v>
      </c>
      <c r="L132" s="3" t="s">
        <v>408</v>
      </c>
      <c r="N132" s="9">
        <v>10</v>
      </c>
      <c r="O132" s="9">
        <v>34</v>
      </c>
      <c r="P132" s="9">
        <f>_xlfn.ISOWEEKNUM(V132)</f>
        <v>7</v>
      </c>
      <c r="R132" s="2" t="s">
        <v>349</v>
      </c>
      <c r="T132" s="2" t="s">
        <v>123</v>
      </c>
      <c r="U132" s="3">
        <v>45152</v>
      </c>
      <c r="V132" s="3">
        <f>U132+(365/2)</f>
        <v>45334.5</v>
      </c>
      <c r="W132" s="3">
        <f>V132+60</f>
        <v>45394.5</v>
      </c>
      <c r="X132" s="9">
        <f ca="1">TODAY()-W132</f>
        <v>5.5</v>
      </c>
    </row>
    <row r="133" spans="1:24" x14ac:dyDescent="0.25">
      <c r="A133" s="2">
        <v>505</v>
      </c>
      <c r="B133" s="2" t="s">
        <v>285</v>
      </c>
      <c r="C133" s="2" t="s">
        <v>354</v>
      </c>
      <c r="D133" s="2" t="s">
        <v>355</v>
      </c>
      <c r="E133" s="2" t="s">
        <v>34</v>
      </c>
      <c r="F133" s="2" t="s">
        <v>12</v>
      </c>
      <c r="G133" s="2" t="s">
        <v>364</v>
      </c>
      <c r="H133" s="2" t="s">
        <v>364</v>
      </c>
      <c r="I133" s="9">
        <v>2</v>
      </c>
      <c r="J133" s="3">
        <v>45322</v>
      </c>
      <c r="K133" s="2" t="s">
        <v>412</v>
      </c>
      <c r="L133" s="3" t="s">
        <v>408</v>
      </c>
      <c r="N133" s="9">
        <v>10</v>
      </c>
      <c r="O133" s="9">
        <v>34</v>
      </c>
      <c r="P133" s="9">
        <f>_xlfn.ISOWEEKNUM(V133)</f>
        <v>7</v>
      </c>
      <c r="R133" s="2" t="s">
        <v>350</v>
      </c>
      <c r="T133" s="2" t="s">
        <v>123</v>
      </c>
      <c r="U133" s="3">
        <v>45152</v>
      </c>
      <c r="V133" s="3">
        <f>U133+(365/2)</f>
        <v>45334.5</v>
      </c>
      <c r="W133" s="3">
        <f>V133+60</f>
        <v>45394.5</v>
      </c>
      <c r="X133" s="9">
        <f ca="1">TODAY()-W133</f>
        <v>5.5</v>
      </c>
    </row>
    <row r="134" spans="1:24" x14ac:dyDescent="0.25">
      <c r="A134" s="2">
        <v>505</v>
      </c>
      <c r="B134" s="2" t="s">
        <v>285</v>
      </c>
      <c r="C134" s="2" t="s">
        <v>354</v>
      </c>
      <c r="D134" s="2" t="s">
        <v>355</v>
      </c>
      <c r="E134" s="2" t="s">
        <v>34</v>
      </c>
      <c r="F134" s="2" t="s">
        <v>12</v>
      </c>
      <c r="G134" s="2" t="s">
        <v>364</v>
      </c>
      <c r="H134" s="2" t="s">
        <v>364</v>
      </c>
      <c r="I134" s="9">
        <v>2</v>
      </c>
      <c r="J134" s="3">
        <v>45322</v>
      </c>
      <c r="K134" s="2" t="s">
        <v>412</v>
      </c>
      <c r="L134" s="3" t="s">
        <v>408</v>
      </c>
      <c r="N134" s="9">
        <v>10</v>
      </c>
      <c r="O134" s="9">
        <v>34</v>
      </c>
      <c r="P134" s="9">
        <f>_xlfn.ISOWEEKNUM(V134)</f>
        <v>7</v>
      </c>
      <c r="R134" s="2" t="s">
        <v>349</v>
      </c>
      <c r="T134" s="2" t="s">
        <v>123</v>
      </c>
      <c r="U134" s="3">
        <v>45152</v>
      </c>
      <c r="V134" s="3">
        <f>U134+(365/2)</f>
        <v>45334.5</v>
      </c>
      <c r="W134" s="3">
        <f>V134+60</f>
        <v>45394.5</v>
      </c>
      <c r="X134" s="9">
        <f ca="1">TODAY()-W134</f>
        <v>5.5</v>
      </c>
    </row>
    <row r="135" spans="1:24" x14ac:dyDescent="0.25">
      <c r="A135" s="2">
        <v>505</v>
      </c>
      <c r="B135" s="2" t="s">
        <v>285</v>
      </c>
      <c r="C135" s="2" t="s">
        <v>28</v>
      </c>
      <c r="D135" s="2" t="s">
        <v>29</v>
      </c>
      <c r="E135" s="2" t="s">
        <v>34</v>
      </c>
      <c r="F135" s="2" t="s">
        <v>12</v>
      </c>
      <c r="G135" s="2" t="s">
        <v>288</v>
      </c>
      <c r="H135" s="2" t="s">
        <v>289</v>
      </c>
      <c r="I135" s="9">
        <v>1</v>
      </c>
      <c r="J135" s="3">
        <v>45322</v>
      </c>
      <c r="K135" s="2" t="s">
        <v>412</v>
      </c>
      <c r="L135" s="3" t="s">
        <v>409</v>
      </c>
      <c r="N135" s="9">
        <v>10</v>
      </c>
      <c r="O135" s="9" t="s">
        <v>409</v>
      </c>
      <c r="P135" s="9">
        <f>_xlfn.ISOWEEKNUM(V135)</f>
        <v>9</v>
      </c>
      <c r="T135" s="2" t="s">
        <v>123</v>
      </c>
      <c r="U135" s="3">
        <v>44987</v>
      </c>
      <c r="V135" s="3">
        <f>U135+365</f>
        <v>45352</v>
      </c>
      <c r="W135" s="3">
        <f>V135+60</f>
        <v>45412</v>
      </c>
      <c r="X135" s="9">
        <f ca="1">TODAY()-W135</f>
        <v>-12</v>
      </c>
    </row>
    <row r="136" spans="1:24" x14ac:dyDescent="0.25">
      <c r="A136" s="2">
        <v>505</v>
      </c>
      <c r="B136" s="2" t="s">
        <v>285</v>
      </c>
      <c r="C136" s="2" t="s">
        <v>28</v>
      </c>
      <c r="D136" s="2" t="s">
        <v>29</v>
      </c>
      <c r="E136" s="2" t="s">
        <v>23</v>
      </c>
      <c r="F136" s="2" t="s">
        <v>12</v>
      </c>
      <c r="G136" s="2" t="s">
        <v>288</v>
      </c>
      <c r="H136" s="2" t="s">
        <v>289</v>
      </c>
      <c r="I136" s="9">
        <v>1</v>
      </c>
      <c r="J136" s="3">
        <v>45322</v>
      </c>
      <c r="K136" s="2" t="s">
        <v>412</v>
      </c>
      <c r="L136" s="3" t="s">
        <v>409</v>
      </c>
      <c r="N136" s="9">
        <v>10</v>
      </c>
      <c r="O136" s="9" t="s">
        <v>409</v>
      </c>
      <c r="P136" s="9">
        <f>_xlfn.ISOWEEKNUM(V136)</f>
        <v>9</v>
      </c>
      <c r="T136" s="2" t="s">
        <v>123</v>
      </c>
      <c r="U136" s="3">
        <v>44987</v>
      </c>
      <c r="V136" s="3">
        <f>U136+365</f>
        <v>45352</v>
      </c>
      <c r="W136" s="3">
        <f>V136+60</f>
        <v>45412</v>
      </c>
      <c r="X136" s="9">
        <f ca="1">TODAY()-W136</f>
        <v>-12</v>
      </c>
    </row>
    <row r="137" spans="1:24" x14ac:dyDescent="0.25">
      <c r="A137" s="2">
        <v>512</v>
      </c>
      <c r="B137" s="2" t="s">
        <v>298</v>
      </c>
      <c r="C137" s="2" t="s">
        <v>51</v>
      </c>
      <c r="D137" s="2" t="s">
        <v>52</v>
      </c>
      <c r="E137" s="2" t="s">
        <v>34</v>
      </c>
      <c r="F137" s="2" t="s">
        <v>12</v>
      </c>
      <c r="G137" s="2" t="s">
        <v>299</v>
      </c>
      <c r="H137" s="2" t="s">
        <v>300</v>
      </c>
      <c r="I137" s="9">
        <v>1</v>
      </c>
      <c r="J137" s="3" t="s">
        <v>408</v>
      </c>
      <c r="L137" s="3" t="s">
        <v>409</v>
      </c>
      <c r="N137" s="9">
        <v>48</v>
      </c>
      <c r="O137" s="9" t="s">
        <v>409</v>
      </c>
      <c r="P137" s="9">
        <f>_xlfn.ISOWEEKNUM(V137)</f>
        <v>49</v>
      </c>
      <c r="S137" s="2">
        <v>2</v>
      </c>
      <c r="T137" s="2" t="s">
        <v>297</v>
      </c>
      <c r="U137" s="3">
        <v>45265</v>
      </c>
      <c r="V137" s="3">
        <f>U137+365</f>
        <v>45630</v>
      </c>
      <c r="W137" s="3">
        <f>V137+60</f>
        <v>45690</v>
      </c>
      <c r="X137" s="9">
        <f ca="1">TODAY()-W137</f>
        <v>-290</v>
      </c>
    </row>
    <row r="138" spans="1:24" x14ac:dyDescent="0.25">
      <c r="A138" s="2">
        <v>512</v>
      </c>
      <c r="B138" s="2" t="s">
        <v>298</v>
      </c>
      <c r="C138" s="2" t="s">
        <v>51</v>
      </c>
      <c r="D138" s="2" t="s">
        <v>52</v>
      </c>
      <c r="E138" s="2" t="s">
        <v>23</v>
      </c>
      <c r="F138" s="2" t="s">
        <v>12</v>
      </c>
      <c r="G138" s="2" t="s">
        <v>299</v>
      </c>
      <c r="H138" s="2" t="s">
        <v>300</v>
      </c>
      <c r="I138" s="9">
        <v>1</v>
      </c>
      <c r="J138" s="3" t="s">
        <v>408</v>
      </c>
      <c r="L138" s="3" t="s">
        <v>409</v>
      </c>
      <c r="N138" s="9">
        <v>48</v>
      </c>
      <c r="O138" s="9" t="s">
        <v>409</v>
      </c>
      <c r="P138" s="9">
        <f>_xlfn.ISOWEEKNUM(V138)</f>
        <v>49</v>
      </c>
      <c r="S138" s="2">
        <v>1</v>
      </c>
      <c r="T138" s="2" t="s">
        <v>297</v>
      </c>
      <c r="U138" s="3">
        <v>45265</v>
      </c>
      <c r="V138" s="3">
        <f>U138+365</f>
        <v>45630</v>
      </c>
      <c r="W138" s="3">
        <f>V138+60</f>
        <v>45690</v>
      </c>
      <c r="X138" s="9">
        <f ca="1">TODAY()-W138</f>
        <v>-290</v>
      </c>
    </row>
    <row r="139" spans="1:24" x14ac:dyDescent="0.25">
      <c r="A139" s="2">
        <v>512</v>
      </c>
      <c r="B139" s="2" t="s">
        <v>298</v>
      </c>
      <c r="C139" s="2" t="s">
        <v>354</v>
      </c>
      <c r="D139" s="2" t="s">
        <v>355</v>
      </c>
      <c r="E139" s="2" t="s">
        <v>34</v>
      </c>
      <c r="F139" s="2" t="s">
        <v>12</v>
      </c>
      <c r="G139" s="2" t="s">
        <v>300</v>
      </c>
      <c r="H139" s="2" t="s">
        <v>300</v>
      </c>
      <c r="I139" s="9">
        <v>2</v>
      </c>
      <c r="J139" s="3" t="s">
        <v>408</v>
      </c>
      <c r="L139" s="3" t="s">
        <v>408</v>
      </c>
      <c r="N139" s="9">
        <v>23</v>
      </c>
      <c r="O139" s="9">
        <v>48</v>
      </c>
      <c r="P139" s="9">
        <f>_xlfn.ISOWEEKNUM(V139)</f>
        <v>23</v>
      </c>
      <c r="R139" s="2" t="s">
        <v>349</v>
      </c>
      <c r="S139" s="2">
        <v>2</v>
      </c>
      <c r="T139" s="2" t="s">
        <v>297</v>
      </c>
      <c r="U139" s="3">
        <v>45265</v>
      </c>
      <c r="V139" s="3">
        <f>U139+(365/2)</f>
        <v>45447.5</v>
      </c>
      <c r="W139" s="3">
        <f>V139+60</f>
        <v>45507.5</v>
      </c>
      <c r="X139" s="9">
        <f ca="1">TODAY()-W139</f>
        <v>-107.5</v>
      </c>
    </row>
    <row r="140" spans="1:24" x14ac:dyDescent="0.25">
      <c r="A140" s="2">
        <v>512</v>
      </c>
      <c r="B140" s="2" t="s">
        <v>298</v>
      </c>
      <c r="C140" s="2" t="s">
        <v>354</v>
      </c>
      <c r="D140" s="2" t="s">
        <v>355</v>
      </c>
      <c r="E140" s="2" t="s">
        <v>34</v>
      </c>
      <c r="F140" s="2" t="s">
        <v>12</v>
      </c>
      <c r="G140" s="2" t="s">
        <v>300</v>
      </c>
      <c r="H140" s="2" t="s">
        <v>300</v>
      </c>
      <c r="I140" s="9">
        <v>2</v>
      </c>
      <c r="J140" s="3" t="s">
        <v>408</v>
      </c>
      <c r="L140" s="3" t="s">
        <v>408</v>
      </c>
      <c r="N140" s="9">
        <v>23</v>
      </c>
      <c r="O140" s="9">
        <v>48</v>
      </c>
      <c r="P140" s="9">
        <f>_xlfn.ISOWEEKNUM(V140)</f>
        <v>23</v>
      </c>
      <c r="R140" s="2" t="s">
        <v>350</v>
      </c>
      <c r="S140" s="2">
        <v>2</v>
      </c>
      <c r="T140" s="2" t="s">
        <v>297</v>
      </c>
      <c r="U140" s="3">
        <v>45265</v>
      </c>
      <c r="V140" s="3">
        <f>U140+(365/2)</f>
        <v>45447.5</v>
      </c>
      <c r="W140" s="3">
        <f>V140+60</f>
        <v>45507.5</v>
      </c>
      <c r="X140" s="9">
        <f ca="1">TODAY()-W140</f>
        <v>-107.5</v>
      </c>
    </row>
    <row r="141" spans="1:24" x14ac:dyDescent="0.25">
      <c r="A141" s="2">
        <v>512</v>
      </c>
      <c r="B141" s="2" t="s">
        <v>298</v>
      </c>
      <c r="C141" s="2" t="s">
        <v>354</v>
      </c>
      <c r="D141" s="2" t="s">
        <v>355</v>
      </c>
      <c r="E141" s="2" t="s">
        <v>23</v>
      </c>
      <c r="F141" s="2" t="s">
        <v>12</v>
      </c>
      <c r="G141" s="2" t="s">
        <v>300</v>
      </c>
      <c r="H141" s="2" t="s">
        <v>300</v>
      </c>
      <c r="I141" s="9">
        <v>2</v>
      </c>
      <c r="J141" s="3" t="s">
        <v>408</v>
      </c>
      <c r="L141" s="3" t="s">
        <v>408</v>
      </c>
      <c r="N141" s="9">
        <v>23</v>
      </c>
      <c r="O141" s="9">
        <v>48</v>
      </c>
      <c r="P141" s="9">
        <f>_xlfn.ISOWEEKNUM(V141)</f>
        <v>23</v>
      </c>
      <c r="R141" s="2" t="s">
        <v>349</v>
      </c>
      <c r="S141" s="2">
        <v>1</v>
      </c>
      <c r="T141" s="2" t="s">
        <v>297</v>
      </c>
      <c r="U141" s="3">
        <v>45265</v>
      </c>
      <c r="V141" s="3">
        <f>U141+(365/2)</f>
        <v>45447.5</v>
      </c>
      <c r="W141" s="3">
        <f>V141+60</f>
        <v>45507.5</v>
      </c>
      <c r="X141" s="9">
        <f ca="1">TODAY()-W141</f>
        <v>-107.5</v>
      </c>
    </row>
    <row r="142" spans="1:24" x14ac:dyDescent="0.25">
      <c r="A142" s="2">
        <v>512</v>
      </c>
      <c r="B142" s="2" t="s">
        <v>298</v>
      </c>
      <c r="C142" s="2" t="s">
        <v>354</v>
      </c>
      <c r="D142" s="2" t="s">
        <v>355</v>
      </c>
      <c r="E142" s="2" t="s">
        <v>23</v>
      </c>
      <c r="F142" s="2" t="s">
        <v>12</v>
      </c>
      <c r="G142" s="2" t="s">
        <v>300</v>
      </c>
      <c r="H142" s="2" t="s">
        <v>300</v>
      </c>
      <c r="I142" s="9">
        <v>2</v>
      </c>
      <c r="J142" s="3" t="s">
        <v>408</v>
      </c>
      <c r="L142" s="3" t="s">
        <v>408</v>
      </c>
      <c r="N142" s="9">
        <v>23</v>
      </c>
      <c r="O142" s="9">
        <v>48</v>
      </c>
      <c r="P142" s="9">
        <f>_xlfn.ISOWEEKNUM(V142)</f>
        <v>23</v>
      </c>
      <c r="R142" s="2" t="s">
        <v>350</v>
      </c>
      <c r="S142" s="2">
        <v>1</v>
      </c>
      <c r="T142" s="2" t="s">
        <v>297</v>
      </c>
      <c r="U142" s="3">
        <v>45265</v>
      </c>
      <c r="V142" s="3">
        <f>U142+(365/2)</f>
        <v>45447.5</v>
      </c>
      <c r="W142" s="3">
        <f>V142+60</f>
        <v>45507.5</v>
      </c>
      <c r="X142" s="9">
        <f ca="1">TODAY()-W142</f>
        <v>-107.5</v>
      </c>
    </row>
    <row r="143" spans="1:24" x14ac:dyDescent="0.25">
      <c r="A143" s="2">
        <v>512</v>
      </c>
      <c r="B143" s="2" t="s">
        <v>298</v>
      </c>
      <c r="C143" s="2" t="s">
        <v>354</v>
      </c>
      <c r="D143" s="2" t="s">
        <v>355</v>
      </c>
      <c r="E143" s="2" t="s">
        <v>34</v>
      </c>
      <c r="F143" s="2" t="s">
        <v>12</v>
      </c>
      <c r="G143" s="2" t="s">
        <v>301</v>
      </c>
      <c r="H143" s="2" t="s">
        <v>301</v>
      </c>
      <c r="I143" s="9">
        <v>2</v>
      </c>
      <c r="J143" s="3" t="s">
        <v>408</v>
      </c>
      <c r="L143" s="3" t="s">
        <v>408</v>
      </c>
      <c r="N143" s="9">
        <v>23</v>
      </c>
      <c r="O143" s="9">
        <v>48</v>
      </c>
      <c r="P143" s="9">
        <f>_xlfn.ISOWEEKNUM(V143)</f>
        <v>23</v>
      </c>
      <c r="R143" s="2" t="s">
        <v>349</v>
      </c>
      <c r="S143" s="2">
        <v>2</v>
      </c>
      <c r="T143" s="2" t="s">
        <v>297</v>
      </c>
      <c r="U143" s="3">
        <v>45265</v>
      </c>
      <c r="V143" s="3">
        <f>U143+(365/2)</f>
        <v>45447.5</v>
      </c>
      <c r="W143" s="3">
        <f>V143+60</f>
        <v>45507.5</v>
      </c>
      <c r="X143" s="9">
        <f ca="1">TODAY()-W143</f>
        <v>-107.5</v>
      </c>
    </row>
    <row r="144" spans="1:24" x14ac:dyDescent="0.25">
      <c r="A144" s="2">
        <v>512</v>
      </c>
      <c r="B144" s="2" t="s">
        <v>298</v>
      </c>
      <c r="C144" s="2" t="s">
        <v>354</v>
      </c>
      <c r="D144" s="2" t="s">
        <v>355</v>
      </c>
      <c r="E144" s="2" t="s">
        <v>34</v>
      </c>
      <c r="F144" s="2" t="s">
        <v>12</v>
      </c>
      <c r="G144" s="2" t="s">
        <v>301</v>
      </c>
      <c r="H144" s="2" t="s">
        <v>301</v>
      </c>
      <c r="I144" s="9">
        <v>2</v>
      </c>
      <c r="J144" s="3" t="s">
        <v>408</v>
      </c>
      <c r="L144" s="3" t="s">
        <v>408</v>
      </c>
      <c r="N144" s="9">
        <v>23</v>
      </c>
      <c r="O144" s="9">
        <v>48</v>
      </c>
      <c r="P144" s="9">
        <f>_xlfn.ISOWEEKNUM(V144)</f>
        <v>23</v>
      </c>
      <c r="R144" s="2" t="s">
        <v>350</v>
      </c>
      <c r="S144" s="2">
        <v>2</v>
      </c>
      <c r="T144" s="2" t="s">
        <v>297</v>
      </c>
      <c r="U144" s="3">
        <v>45265</v>
      </c>
      <c r="V144" s="3">
        <f>U144+(365/2)</f>
        <v>45447.5</v>
      </c>
      <c r="W144" s="3">
        <f>V144+60</f>
        <v>45507.5</v>
      </c>
      <c r="X144" s="9">
        <f ca="1">TODAY()-W144</f>
        <v>-107.5</v>
      </c>
    </row>
    <row r="145" spans="1:24" x14ac:dyDescent="0.25">
      <c r="A145" s="2">
        <v>512</v>
      </c>
      <c r="B145" s="2" t="s">
        <v>298</v>
      </c>
      <c r="C145" s="2" t="s">
        <v>354</v>
      </c>
      <c r="D145" s="2" t="s">
        <v>355</v>
      </c>
      <c r="E145" s="2" t="s">
        <v>23</v>
      </c>
      <c r="F145" s="2" t="s">
        <v>12</v>
      </c>
      <c r="G145" s="2" t="s">
        <v>301</v>
      </c>
      <c r="H145" s="2" t="s">
        <v>301</v>
      </c>
      <c r="I145" s="9">
        <v>2</v>
      </c>
      <c r="J145" s="3" t="s">
        <v>408</v>
      </c>
      <c r="L145" s="3" t="s">
        <v>408</v>
      </c>
      <c r="N145" s="9">
        <v>23</v>
      </c>
      <c r="O145" s="9">
        <v>48</v>
      </c>
      <c r="P145" s="9">
        <f>_xlfn.ISOWEEKNUM(V145)</f>
        <v>23</v>
      </c>
      <c r="R145" s="2" t="s">
        <v>350</v>
      </c>
      <c r="S145" s="2">
        <v>1</v>
      </c>
      <c r="T145" s="2" t="s">
        <v>297</v>
      </c>
      <c r="U145" s="3">
        <v>45265</v>
      </c>
      <c r="V145" s="3">
        <f>U145+(365/2)</f>
        <v>45447.5</v>
      </c>
      <c r="W145" s="3">
        <f>V145+60</f>
        <v>45507.5</v>
      </c>
      <c r="X145" s="9">
        <f ca="1">TODAY()-W145</f>
        <v>-107.5</v>
      </c>
    </row>
    <row r="146" spans="1:24" x14ac:dyDescent="0.25">
      <c r="A146" s="2">
        <v>512</v>
      </c>
      <c r="B146" s="2" t="s">
        <v>298</v>
      </c>
      <c r="C146" s="2" t="s">
        <v>354</v>
      </c>
      <c r="D146" s="2" t="s">
        <v>355</v>
      </c>
      <c r="E146" s="2" t="s">
        <v>23</v>
      </c>
      <c r="F146" s="2" t="s">
        <v>12</v>
      </c>
      <c r="G146" s="2" t="s">
        <v>301</v>
      </c>
      <c r="H146" s="2" t="s">
        <v>301</v>
      </c>
      <c r="I146" s="9">
        <v>2</v>
      </c>
      <c r="J146" s="3" t="s">
        <v>408</v>
      </c>
      <c r="L146" s="3" t="s">
        <v>408</v>
      </c>
      <c r="N146" s="9">
        <v>23</v>
      </c>
      <c r="O146" s="9">
        <v>48</v>
      </c>
      <c r="P146" s="9">
        <f>_xlfn.ISOWEEKNUM(V146)</f>
        <v>23</v>
      </c>
      <c r="R146" s="2" t="s">
        <v>349</v>
      </c>
      <c r="S146" s="2">
        <v>1</v>
      </c>
      <c r="T146" s="2" t="s">
        <v>297</v>
      </c>
      <c r="U146" s="3">
        <v>45265</v>
      </c>
      <c r="V146" s="3">
        <f>U146+(365/2)</f>
        <v>45447.5</v>
      </c>
      <c r="W146" s="3">
        <f>V146+60</f>
        <v>45507.5</v>
      </c>
      <c r="X146" s="9">
        <f ca="1">TODAY()-W146</f>
        <v>-107.5</v>
      </c>
    </row>
    <row r="147" spans="1:24" x14ac:dyDescent="0.25">
      <c r="A147" s="2">
        <v>512</v>
      </c>
      <c r="B147" s="2" t="s">
        <v>298</v>
      </c>
      <c r="C147" s="2" t="s">
        <v>51</v>
      </c>
      <c r="D147" s="2" t="s">
        <v>52</v>
      </c>
      <c r="E147" s="2" t="s">
        <v>34</v>
      </c>
      <c r="F147" s="2" t="s">
        <v>12</v>
      </c>
      <c r="G147" s="2" t="s">
        <v>301</v>
      </c>
      <c r="H147" s="2" t="s">
        <v>302</v>
      </c>
      <c r="I147" s="9">
        <v>1</v>
      </c>
      <c r="J147" s="3" t="s">
        <v>408</v>
      </c>
      <c r="L147" s="3" t="s">
        <v>409</v>
      </c>
      <c r="N147" s="9">
        <v>48</v>
      </c>
      <c r="O147" s="9" t="s">
        <v>409</v>
      </c>
      <c r="P147" s="9">
        <f>_xlfn.ISOWEEKNUM(V147)</f>
        <v>49</v>
      </c>
      <c r="S147" s="2">
        <v>2</v>
      </c>
      <c r="T147" s="2" t="s">
        <v>297</v>
      </c>
      <c r="U147" s="3">
        <v>45265</v>
      </c>
      <c r="V147" s="3">
        <f>U147+365</f>
        <v>45630</v>
      </c>
      <c r="W147" s="3">
        <f>V147+60</f>
        <v>45690</v>
      </c>
      <c r="X147" s="9">
        <f ca="1">TODAY()-W147</f>
        <v>-290</v>
      </c>
    </row>
    <row r="148" spans="1:24" x14ac:dyDescent="0.25">
      <c r="A148" s="2">
        <v>512</v>
      </c>
      <c r="B148" s="2" t="s">
        <v>298</v>
      </c>
      <c r="C148" s="2" t="s">
        <v>51</v>
      </c>
      <c r="D148" s="2" t="s">
        <v>52</v>
      </c>
      <c r="E148" s="2" t="s">
        <v>23</v>
      </c>
      <c r="F148" s="2" t="s">
        <v>12</v>
      </c>
      <c r="G148" s="2" t="s">
        <v>301</v>
      </c>
      <c r="H148" s="2" t="s">
        <v>302</v>
      </c>
      <c r="I148" s="9">
        <v>1</v>
      </c>
      <c r="J148" s="3" t="s">
        <v>408</v>
      </c>
      <c r="L148" s="3" t="s">
        <v>409</v>
      </c>
      <c r="N148" s="9">
        <v>48</v>
      </c>
      <c r="O148" s="9" t="s">
        <v>409</v>
      </c>
      <c r="P148" s="9">
        <f>_xlfn.ISOWEEKNUM(V148)</f>
        <v>49</v>
      </c>
      <c r="S148" s="2">
        <v>1</v>
      </c>
      <c r="T148" s="2" t="s">
        <v>297</v>
      </c>
      <c r="U148" s="3">
        <v>45265</v>
      </c>
      <c r="V148" s="3">
        <f>U148+365</f>
        <v>45630</v>
      </c>
      <c r="W148" s="3">
        <f>V148+60</f>
        <v>45690</v>
      </c>
      <c r="X148" s="9">
        <f ca="1">TODAY()-W148</f>
        <v>-290</v>
      </c>
    </row>
    <row r="149" spans="1:24" x14ac:dyDescent="0.25">
      <c r="A149" s="2">
        <v>522</v>
      </c>
      <c r="B149" s="2" t="s">
        <v>290</v>
      </c>
      <c r="C149" s="2" t="s">
        <v>51</v>
      </c>
      <c r="D149" s="2" t="s">
        <v>52</v>
      </c>
      <c r="E149" s="2" t="s">
        <v>23</v>
      </c>
      <c r="F149" s="2" t="s">
        <v>12</v>
      </c>
      <c r="G149" s="2" t="s">
        <v>291</v>
      </c>
      <c r="H149" s="2" t="s">
        <v>292</v>
      </c>
      <c r="I149" s="9">
        <v>1</v>
      </c>
      <c r="J149" s="3">
        <v>45321</v>
      </c>
      <c r="K149" s="2" t="s">
        <v>412</v>
      </c>
      <c r="L149" s="3" t="s">
        <v>409</v>
      </c>
      <c r="N149" s="9">
        <v>10</v>
      </c>
      <c r="O149" s="9" t="s">
        <v>409</v>
      </c>
      <c r="P149" s="9">
        <f>_xlfn.ISOWEEKNUM(V149)</f>
        <v>9</v>
      </c>
      <c r="S149" s="2">
        <v>3</v>
      </c>
      <c r="T149" s="2" t="s">
        <v>123</v>
      </c>
      <c r="U149" s="3">
        <v>44987</v>
      </c>
      <c r="V149" s="3">
        <f>U149+365</f>
        <v>45352</v>
      </c>
      <c r="W149" s="3">
        <f>V149+60</f>
        <v>45412</v>
      </c>
      <c r="X149" s="9">
        <f ca="1">TODAY()-W149</f>
        <v>-12</v>
      </c>
    </row>
    <row r="150" spans="1:24" x14ac:dyDescent="0.25">
      <c r="A150" s="2">
        <v>522</v>
      </c>
      <c r="B150" s="2" t="s">
        <v>290</v>
      </c>
      <c r="C150" s="2" t="s">
        <v>51</v>
      </c>
      <c r="D150" s="2" t="s">
        <v>52</v>
      </c>
      <c r="E150" s="2" t="s">
        <v>34</v>
      </c>
      <c r="F150" s="2" t="s">
        <v>12</v>
      </c>
      <c r="G150" s="2" t="s">
        <v>291</v>
      </c>
      <c r="H150" s="2" t="s">
        <v>292</v>
      </c>
      <c r="I150" s="9">
        <v>1</v>
      </c>
      <c r="J150" s="3">
        <v>45321</v>
      </c>
      <c r="K150" s="2" t="s">
        <v>412</v>
      </c>
      <c r="L150" s="3" t="s">
        <v>409</v>
      </c>
      <c r="N150" s="9">
        <v>10</v>
      </c>
      <c r="O150" s="9" t="s">
        <v>409</v>
      </c>
      <c r="P150" s="9">
        <f>_xlfn.ISOWEEKNUM(V150)</f>
        <v>9</v>
      </c>
      <c r="S150" s="2">
        <v>1</v>
      </c>
      <c r="T150" s="2" t="s">
        <v>123</v>
      </c>
      <c r="U150" s="3">
        <v>44987</v>
      </c>
      <c r="V150" s="3">
        <f>U150+365</f>
        <v>45352</v>
      </c>
      <c r="W150" s="3">
        <f>V150+60</f>
        <v>45412</v>
      </c>
      <c r="X150" s="9">
        <f ca="1">TODAY()-W150</f>
        <v>-12</v>
      </c>
    </row>
    <row r="151" spans="1:24" x14ac:dyDescent="0.25">
      <c r="A151" s="2">
        <v>522</v>
      </c>
      <c r="B151" s="2" t="s">
        <v>290</v>
      </c>
      <c r="C151" s="2" t="s">
        <v>354</v>
      </c>
      <c r="D151" s="2" t="s">
        <v>355</v>
      </c>
      <c r="E151" s="2" t="s">
        <v>34</v>
      </c>
      <c r="F151" s="2" t="s">
        <v>12</v>
      </c>
      <c r="G151" s="2" t="s">
        <v>365</v>
      </c>
      <c r="H151" s="2" t="s">
        <v>365</v>
      </c>
      <c r="I151" s="9">
        <v>2</v>
      </c>
      <c r="J151" s="3">
        <v>45321</v>
      </c>
      <c r="K151" s="2" t="s">
        <v>412</v>
      </c>
      <c r="L151" s="3" t="s">
        <v>408</v>
      </c>
      <c r="N151" s="9">
        <v>10</v>
      </c>
      <c r="O151" s="9">
        <v>34</v>
      </c>
      <c r="P151" s="9">
        <f>_xlfn.ISOWEEKNUM(V151)</f>
        <v>7</v>
      </c>
      <c r="S151" s="2">
        <v>1</v>
      </c>
      <c r="T151" s="2" t="s">
        <v>123</v>
      </c>
      <c r="U151" s="3">
        <v>45152</v>
      </c>
      <c r="V151" s="3">
        <f>U151+(365/2)</f>
        <v>45334.5</v>
      </c>
      <c r="W151" s="3">
        <f>V151+60</f>
        <v>45394.5</v>
      </c>
      <c r="X151" s="9">
        <f ca="1">TODAY()-W151</f>
        <v>5.5</v>
      </c>
    </row>
    <row r="152" spans="1:24" x14ac:dyDescent="0.25">
      <c r="A152" s="2">
        <v>522</v>
      </c>
      <c r="B152" s="2" t="s">
        <v>290</v>
      </c>
      <c r="C152" s="2" t="s">
        <v>354</v>
      </c>
      <c r="D152" s="2" t="s">
        <v>355</v>
      </c>
      <c r="E152" s="2" t="s">
        <v>34</v>
      </c>
      <c r="F152" s="2" t="s">
        <v>12</v>
      </c>
      <c r="G152" s="2" t="s">
        <v>366</v>
      </c>
      <c r="H152" s="2" t="s">
        <v>366</v>
      </c>
      <c r="I152" s="9">
        <v>2</v>
      </c>
      <c r="J152" s="3">
        <v>45321</v>
      </c>
      <c r="K152" s="2" t="s">
        <v>412</v>
      </c>
      <c r="L152" s="3" t="s">
        <v>408</v>
      </c>
      <c r="N152" s="9">
        <v>10</v>
      </c>
      <c r="O152" s="9">
        <v>34</v>
      </c>
      <c r="P152" s="9">
        <f>_xlfn.ISOWEEKNUM(V152)</f>
        <v>7</v>
      </c>
      <c r="S152" s="2">
        <v>1</v>
      </c>
      <c r="T152" s="2" t="s">
        <v>123</v>
      </c>
      <c r="U152" s="3">
        <v>45152</v>
      </c>
      <c r="V152" s="3">
        <f>U152+(365/2)</f>
        <v>45334.5</v>
      </c>
      <c r="W152" s="3">
        <f>V152+60</f>
        <v>45394.5</v>
      </c>
      <c r="X152" s="9">
        <f ca="1">TODAY()-W152</f>
        <v>5.5</v>
      </c>
    </row>
    <row r="153" spans="1:24" x14ac:dyDescent="0.25">
      <c r="A153" s="2">
        <v>522</v>
      </c>
      <c r="B153" s="2" t="s">
        <v>290</v>
      </c>
      <c r="C153" s="2" t="s">
        <v>354</v>
      </c>
      <c r="D153" s="2" t="s">
        <v>355</v>
      </c>
      <c r="E153" s="2" t="s">
        <v>34</v>
      </c>
      <c r="F153" s="2" t="s">
        <v>12</v>
      </c>
      <c r="G153" s="2" t="s">
        <v>367</v>
      </c>
      <c r="H153" s="2" t="s">
        <v>367</v>
      </c>
      <c r="I153" s="9">
        <v>2</v>
      </c>
      <c r="J153" s="3">
        <v>45321</v>
      </c>
      <c r="K153" s="2" t="s">
        <v>412</v>
      </c>
      <c r="L153" s="3" t="s">
        <v>408</v>
      </c>
      <c r="N153" s="9">
        <v>10</v>
      </c>
      <c r="O153" s="9">
        <v>34</v>
      </c>
      <c r="P153" s="9">
        <f>_xlfn.ISOWEEKNUM(V153)</f>
        <v>7</v>
      </c>
      <c r="S153" s="2">
        <v>1</v>
      </c>
      <c r="T153" s="2" t="s">
        <v>123</v>
      </c>
      <c r="U153" s="3">
        <v>45152</v>
      </c>
      <c r="V153" s="3">
        <f>U153+(365/2)</f>
        <v>45334.5</v>
      </c>
      <c r="W153" s="3">
        <f>V153+60</f>
        <v>45394.5</v>
      </c>
      <c r="X153" s="9">
        <f ca="1">TODAY()-W153</f>
        <v>5.5</v>
      </c>
    </row>
    <row r="154" spans="1:24" x14ac:dyDescent="0.25">
      <c r="A154" s="2">
        <v>522</v>
      </c>
      <c r="B154" s="2" t="s">
        <v>290</v>
      </c>
      <c r="C154" s="2" t="s">
        <v>354</v>
      </c>
      <c r="D154" s="2" t="s">
        <v>355</v>
      </c>
      <c r="E154" s="2" t="s">
        <v>34</v>
      </c>
      <c r="F154" s="2" t="s">
        <v>12</v>
      </c>
      <c r="G154" s="2" t="s">
        <v>368</v>
      </c>
      <c r="H154" s="2" t="s">
        <v>368</v>
      </c>
      <c r="I154" s="9">
        <v>2</v>
      </c>
      <c r="J154" s="3">
        <v>45321</v>
      </c>
      <c r="K154" s="2" t="s">
        <v>412</v>
      </c>
      <c r="L154" s="3" t="s">
        <v>408</v>
      </c>
      <c r="N154" s="9">
        <v>10</v>
      </c>
      <c r="O154" s="9">
        <v>34</v>
      </c>
      <c r="P154" s="9">
        <f>_xlfn.ISOWEEKNUM(V154)</f>
        <v>7</v>
      </c>
      <c r="S154" s="2">
        <v>1</v>
      </c>
      <c r="T154" s="2" t="s">
        <v>123</v>
      </c>
      <c r="U154" s="3">
        <v>45152</v>
      </c>
      <c r="V154" s="3">
        <f>U154+(365/2)</f>
        <v>45334.5</v>
      </c>
      <c r="W154" s="3">
        <f>V154+60</f>
        <v>45394.5</v>
      </c>
      <c r="X154" s="9">
        <f ca="1">TODAY()-W154</f>
        <v>5.5</v>
      </c>
    </row>
    <row r="155" spans="1:24" x14ac:dyDescent="0.25">
      <c r="A155" s="2">
        <v>522</v>
      </c>
      <c r="B155" s="2" t="s">
        <v>290</v>
      </c>
      <c r="C155" s="2" t="s">
        <v>354</v>
      </c>
      <c r="D155" s="2" t="s">
        <v>355</v>
      </c>
      <c r="E155" s="2" t="s">
        <v>34</v>
      </c>
      <c r="F155" s="2" t="s">
        <v>12</v>
      </c>
      <c r="G155" s="2" t="s">
        <v>369</v>
      </c>
      <c r="H155" s="2" t="s">
        <v>369</v>
      </c>
      <c r="I155" s="9">
        <v>2</v>
      </c>
      <c r="J155" s="3">
        <v>45321</v>
      </c>
      <c r="K155" s="2" t="s">
        <v>412</v>
      </c>
      <c r="L155" s="3" t="s">
        <v>408</v>
      </c>
      <c r="N155" s="9">
        <v>10</v>
      </c>
      <c r="O155" s="9">
        <v>34</v>
      </c>
      <c r="P155" s="9">
        <f>_xlfn.ISOWEEKNUM(V155)</f>
        <v>7</v>
      </c>
      <c r="S155" s="2">
        <v>1</v>
      </c>
      <c r="T155" s="2" t="s">
        <v>123</v>
      </c>
      <c r="U155" s="3">
        <v>45152</v>
      </c>
      <c r="V155" s="3">
        <f>U155+(365/2)</f>
        <v>45334.5</v>
      </c>
      <c r="W155" s="3">
        <f>V155+60</f>
        <v>45394.5</v>
      </c>
      <c r="X155" s="9">
        <f ca="1">TODAY()-W155</f>
        <v>5.5</v>
      </c>
    </row>
    <row r="156" spans="1:24" x14ac:dyDescent="0.25">
      <c r="A156" s="2">
        <v>522</v>
      </c>
      <c r="B156" s="2" t="s">
        <v>290</v>
      </c>
      <c r="C156" s="2" t="s">
        <v>354</v>
      </c>
      <c r="D156" s="2" t="s">
        <v>355</v>
      </c>
      <c r="E156" s="2" t="s">
        <v>34</v>
      </c>
      <c r="F156" s="2" t="s">
        <v>12</v>
      </c>
      <c r="G156" s="2" t="s">
        <v>370</v>
      </c>
      <c r="H156" s="2" t="s">
        <v>370</v>
      </c>
      <c r="I156" s="9">
        <v>2</v>
      </c>
      <c r="J156" s="3">
        <v>45321</v>
      </c>
      <c r="K156" s="2" t="s">
        <v>412</v>
      </c>
      <c r="L156" s="3" t="s">
        <v>408</v>
      </c>
      <c r="N156" s="9">
        <v>10</v>
      </c>
      <c r="O156" s="9">
        <v>34</v>
      </c>
      <c r="P156" s="9">
        <f>_xlfn.ISOWEEKNUM(V156)</f>
        <v>7</v>
      </c>
      <c r="S156" s="2">
        <v>1</v>
      </c>
      <c r="T156" s="2" t="s">
        <v>123</v>
      </c>
      <c r="U156" s="3">
        <v>45152</v>
      </c>
      <c r="V156" s="3">
        <f>U156+(365/2)</f>
        <v>45334.5</v>
      </c>
      <c r="W156" s="3">
        <f>V156+60</f>
        <v>45394.5</v>
      </c>
      <c r="X156" s="9">
        <f ca="1">TODAY()-W156</f>
        <v>5.5</v>
      </c>
    </row>
    <row r="157" spans="1:24" x14ac:dyDescent="0.25">
      <c r="A157" s="2">
        <v>522</v>
      </c>
      <c r="B157" s="2" t="s">
        <v>290</v>
      </c>
      <c r="C157" s="2" t="s">
        <v>354</v>
      </c>
      <c r="D157" s="2" t="s">
        <v>355</v>
      </c>
      <c r="E157" s="2" t="s">
        <v>34</v>
      </c>
      <c r="F157" s="2" t="s">
        <v>12</v>
      </c>
      <c r="G157" s="2" t="s">
        <v>294</v>
      </c>
      <c r="H157" s="2" t="s">
        <v>294</v>
      </c>
      <c r="I157" s="9">
        <v>2</v>
      </c>
      <c r="J157" s="3">
        <v>45321</v>
      </c>
      <c r="K157" s="2" t="s">
        <v>412</v>
      </c>
      <c r="L157" s="3" t="s">
        <v>408</v>
      </c>
      <c r="N157" s="9">
        <v>10</v>
      </c>
      <c r="O157" s="9">
        <v>34</v>
      </c>
      <c r="P157" s="9">
        <f>_xlfn.ISOWEEKNUM(V157)</f>
        <v>7</v>
      </c>
      <c r="S157" s="2">
        <v>1</v>
      </c>
      <c r="T157" s="2" t="s">
        <v>123</v>
      </c>
      <c r="U157" s="3">
        <v>45152</v>
      </c>
      <c r="V157" s="3">
        <f>U157+(365/2)</f>
        <v>45334.5</v>
      </c>
      <c r="W157" s="3">
        <f>V157+60</f>
        <v>45394.5</v>
      </c>
      <c r="X157" s="9">
        <f ca="1">TODAY()-W157</f>
        <v>5.5</v>
      </c>
    </row>
    <row r="158" spans="1:24" x14ac:dyDescent="0.25">
      <c r="A158" s="2">
        <v>522</v>
      </c>
      <c r="B158" s="2" t="s">
        <v>290</v>
      </c>
      <c r="C158" s="2" t="s">
        <v>51</v>
      </c>
      <c r="D158" s="2" t="s">
        <v>52</v>
      </c>
      <c r="E158" s="2" t="s">
        <v>23</v>
      </c>
      <c r="F158" s="2" t="s">
        <v>12</v>
      </c>
      <c r="G158" s="2" t="s">
        <v>294</v>
      </c>
      <c r="H158" s="2" t="s">
        <v>295</v>
      </c>
      <c r="I158" s="9">
        <v>1</v>
      </c>
      <c r="J158" s="3">
        <v>45321</v>
      </c>
      <c r="K158" s="2" t="s">
        <v>412</v>
      </c>
      <c r="L158" s="3" t="s">
        <v>409</v>
      </c>
      <c r="N158" s="9">
        <v>10</v>
      </c>
      <c r="O158" s="9" t="s">
        <v>409</v>
      </c>
      <c r="P158" s="9">
        <f>_xlfn.ISOWEEKNUM(V158)</f>
        <v>9</v>
      </c>
      <c r="S158" s="2">
        <v>3</v>
      </c>
      <c r="T158" s="2" t="s">
        <v>123</v>
      </c>
      <c r="U158" s="3">
        <v>44987</v>
      </c>
      <c r="V158" s="3">
        <f>U158+365</f>
        <v>45352</v>
      </c>
      <c r="W158" s="3">
        <f>V158+60</f>
        <v>45412</v>
      </c>
      <c r="X158" s="9">
        <f ca="1">TODAY()-W158</f>
        <v>-12</v>
      </c>
    </row>
    <row r="159" spans="1:24" x14ac:dyDescent="0.25">
      <c r="A159" s="2">
        <v>522</v>
      </c>
      <c r="B159" s="2" t="s">
        <v>290</v>
      </c>
      <c r="C159" s="2" t="s">
        <v>354</v>
      </c>
      <c r="D159" s="2" t="s">
        <v>355</v>
      </c>
      <c r="E159" s="2" t="s">
        <v>23</v>
      </c>
      <c r="F159" s="2" t="s">
        <v>12</v>
      </c>
      <c r="G159" s="2" t="s">
        <v>293</v>
      </c>
      <c r="H159" s="2" t="s">
        <v>293</v>
      </c>
      <c r="I159" s="9">
        <v>2</v>
      </c>
      <c r="J159" s="3">
        <v>45321</v>
      </c>
      <c r="K159" s="2" t="s">
        <v>412</v>
      </c>
      <c r="L159" s="3" t="s">
        <v>408</v>
      </c>
      <c r="N159" s="9">
        <v>10</v>
      </c>
      <c r="O159" s="9">
        <v>34</v>
      </c>
      <c r="P159" s="9">
        <f>_xlfn.ISOWEEKNUM(V159)</f>
        <v>7</v>
      </c>
      <c r="S159" s="2">
        <v>3</v>
      </c>
      <c r="T159" s="2" t="s">
        <v>123</v>
      </c>
      <c r="U159" s="3">
        <v>45152</v>
      </c>
      <c r="V159" s="3">
        <f>U159+(365/2)</f>
        <v>45334.5</v>
      </c>
      <c r="W159" s="3">
        <f>V159+60</f>
        <v>45394.5</v>
      </c>
      <c r="X159" s="9">
        <f ca="1">TODAY()-W159</f>
        <v>5.5</v>
      </c>
    </row>
    <row r="160" spans="1:24" x14ac:dyDescent="0.25">
      <c r="A160" s="2">
        <v>522</v>
      </c>
      <c r="B160" s="2" t="s">
        <v>290</v>
      </c>
      <c r="C160" s="2" t="s">
        <v>51</v>
      </c>
      <c r="D160" s="2" t="s">
        <v>52</v>
      </c>
      <c r="E160" s="2" t="s">
        <v>34</v>
      </c>
      <c r="F160" s="2" t="s">
        <v>12</v>
      </c>
      <c r="G160" s="2" t="s">
        <v>293</v>
      </c>
      <c r="H160" s="2" t="s">
        <v>296</v>
      </c>
      <c r="I160" s="9">
        <v>1</v>
      </c>
      <c r="J160" s="3">
        <v>45321</v>
      </c>
      <c r="K160" s="2" t="s">
        <v>412</v>
      </c>
      <c r="L160" s="3" t="s">
        <v>409</v>
      </c>
      <c r="N160" s="9">
        <v>10</v>
      </c>
      <c r="O160" s="9" t="s">
        <v>409</v>
      </c>
      <c r="P160" s="9">
        <f>_xlfn.ISOWEEKNUM(V160)</f>
        <v>9</v>
      </c>
      <c r="S160" s="2">
        <v>1</v>
      </c>
      <c r="T160" s="2" t="s">
        <v>123</v>
      </c>
      <c r="U160" s="3">
        <v>44987</v>
      </c>
      <c r="V160" s="3">
        <f>U160+365</f>
        <v>45352</v>
      </c>
      <c r="W160" s="3">
        <f>V160+60</f>
        <v>45412</v>
      </c>
      <c r="X160" s="9">
        <f ca="1">TODAY()-W160</f>
        <v>-12</v>
      </c>
    </row>
    <row r="161" spans="1:24" x14ac:dyDescent="0.25">
      <c r="A161" s="2">
        <v>601</v>
      </c>
      <c r="B161" s="2" t="s">
        <v>303</v>
      </c>
      <c r="C161" s="2" t="s">
        <v>166</v>
      </c>
      <c r="D161" s="2" t="s">
        <v>167</v>
      </c>
      <c r="E161" s="2" t="s">
        <v>10</v>
      </c>
      <c r="F161" s="2" t="s">
        <v>22</v>
      </c>
      <c r="G161" s="2" t="s">
        <v>304</v>
      </c>
      <c r="H161" s="2" t="s">
        <v>305</v>
      </c>
      <c r="I161" s="9">
        <v>1</v>
      </c>
      <c r="J161" s="3" t="s">
        <v>408</v>
      </c>
      <c r="L161" s="3" t="s">
        <v>409</v>
      </c>
      <c r="N161" s="9">
        <v>48</v>
      </c>
      <c r="O161" s="9" t="s">
        <v>409</v>
      </c>
      <c r="P161" s="9">
        <f>_xlfn.ISOWEEKNUM(V161)</f>
        <v>49</v>
      </c>
      <c r="S161" s="2">
        <v>88</v>
      </c>
      <c r="T161" s="2" t="s">
        <v>297</v>
      </c>
      <c r="U161" s="3">
        <v>45265</v>
      </c>
      <c r="V161" s="3">
        <f>U161+365</f>
        <v>45630</v>
      </c>
      <c r="W161" s="3">
        <f>V161+60</f>
        <v>45690</v>
      </c>
      <c r="X161" s="9">
        <f ca="1">TODAY()-W161</f>
        <v>-290</v>
      </c>
    </row>
    <row r="162" spans="1:24" x14ac:dyDescent="0.25">
      <c r="A162" s="2">
        <v>601</v>
      </c>
      <c r="B162" s="2" t="s">
        <v>303</v>
      </c>
      <c r="C162" s="2" t="s">
        <v>354</v>
      </c>
      <c r="D162" s="2" t="s">
        <v>355</v>
      </c>
      <c r="F162" s="2" t="s">
        <v>22</v>
      </c>
      <c r="G162" s="2" t="s">
        <v>371</v>
      </c>
      <c r="H162" s="2" t="s">
        <v>371</v>
      </c>
      <c r="I162" s="9">
        <v>2</v>
      </c>
      <c r="J162" s="3" t="s">
        <v>408</v>
      </c>
      <c r="L162" s="3" t="s">
        <v>408</v>
      </c>
      <c r="N162" s="9">
        <v>23</v>
      </c>
      <c r="O162" s="9">
        <v>48</v>
      </c>
      <c r="P162" s="9">
        <f>_xlfn.ISOWEEKNUM(V162)</f>
        <v>23</v>
      </c>
      <c r="R162" s="2" t="s">
        <v>349</v>
      </c>
      <c r="S162" s="2">
        <v>90</v>
      </c>
      <c r="T162" s="2" t="s">
        <v>297</v>
      </c>
      <c r="U162" s="3">
        <v>45265</v>
      </c>
      <c r="V162" s="3">
        <f>U162+(365/2)</f>
        <v>45447.5</v>
      </c>
      <c r="W162" s="3">
        <f>V162+60</f>
        <v>45507.5</v>
      </c>
      <c r="X162" s="9">
        <f ca="1">TODAY()-W162</f>
        <v>-107.5</v>
      </c>
    </row>
    <row r="163" spans="1:24" x14ac:dyDescent="0.25">
      <c r="A163" s="2">
        <v>601</v>
      </c>
      <c r="B163" s="2" t="s">
        <v>303</v>
      </c>
      <c r="C163" s="2" t="s">
        <v>354</v>
      </c>
      <c r="D163" s="2" t="s">
        <v>355</v>
      </c>
      <c r="F163" s="2" t="s">
        <v>22</v>
      </c>
      <c r="G163" s="2" t="s">
        <v>371</v>
      </c>
      <c r="H163" s="2" t="s">
        <v>371</v>
      </c>
      <c r="I163" s="9">
        <v>2</v>
      </c>
      <c r="J163" s="3" t="s">
        <v>408</v>
      </c>
      <c r="L163" s="3" t="s">
        <v>408</v>
      </c>
      <c r="N163" s="9">
        <v>23</v>
      </c>
      <c r="O163" s="9">
        <v>48</v>
      </c>
      <c r="P163" s="9">
        <f>_xlfn.ISOWEEKNUM(V163)</f>
        <v>23</v>
      </c>
      <c r="R163" s="2" t="s">
        <v>350</v>
      </c>
      <c r="S163" s="2">
        <v>90</v>
      </c>
      <c r="T163" s="2" t="s">
        <v>297</v>
      </c>
      <c r="U163" s="3">
        <v>45265</v>
      </c>
      <c r="V163" s="3">
        <f>U163+(365/2)</f>
        <v>45447.5</v>
      </c>
      <c r="W163" s="3">
        <f>V163+60</f>
        <v>45507.5</v>
      </c>
      <c r="X163" s="9">
        <f ca="1">TODAY()-W163</f>
        <v>-107.5</v>
      </c>
    </row>
    <row r="164" spans="1:24" x14ac:dyDescent="0.25">
      <c r="A164" s="2">
        <v>601</v>
      </c>
      <c r="B164" s="2" t="s">
        <v>303</v>
      </c>
      <c r="C164" s="2" t="s">
        <v>354</v>
      </c>
      <c r="D164" s="2" t="s">
        <v>355</v>
      </c>
      <c r="F164" s="2" t="s">
        <v>22</v>
      </c>
      <c r="G164" s="2" t="s">
        <v>372</v>
      </c>
      <c r="H164" s="2" t="s">
        <v>372</v>
      </c>
      <c r="I164" s="9">
        <v>2</v>
      </c>
      <c r="J164" s="3" t="s">
        <v>408</v>
      </c>
      <c r="L164" s="3" t="s">
        <v>408</v>
      </c>
      <c r="N164" s="9">
        <v>23</v>
      </c>
      <c r="O164" s="9">
        <v>48</v>
      </c>
      <c r="P164" s="9">
        <f>_xlfn.ISOWEEKNUM(V164)</f>
        <v>23</v>
      </c>
      <c r="R164" s="2" t="s">
        <v>349</v>
      </c>
      <c r="S164" s="2">
        <v>90</v>
      </c>
      <c r="T164" s="2" t="s">
        <v>297</v>
      </c>
      <c r="U164" s="3">
        <v>45265</v>
      </c>
      <c r="V164" s="3">
        <f>U164+(365/2)</f>
        <v>45447.5</v>
      </c>
      <c r="W164" s="3">
        <f>V164+60</f>
        <v>45507.5</v>
      </c>
      <c r="X164" s="9">
        <f ca="1">TODAY()-W164</f>
        <v>-107.5</v>
      </c>
    </row>
    <row r="165" spans="1:24" x14ac:dyDescent="0.25">
      <c r="A165" s="2">
        <v>601</v>
      </c>
      <c r="B165" s="2" t="s">
        <v>303</v>
      </c>
      <c r="C165" s="2" t="s">
        <v>354</v>
      </c>
      <c r="D165" s="2" t="s">
        <v>355</v>
      </c>
      <c r="F165" s="2" t="s">
        <v>22</v>
      </c>
      <c r="G165" s="2" t="s">
        <v>372</v>
      </c>
      <c r="H165" s="2" t="s">
        <v>372</v>
      </c>
      <c r="I165" s="9">
        <v>2</v>
      </c>
      <c r="J165" s="3" t="s">
        <v>408</v>
      </c>
      <c r="L165" s="3" t="s">
        <v>408</v>
      </c>
      <c r="N165" s="9">
        <v>23</v>
      </c>
      <c r="O165" s="9">
        <v>48</v>
      </c>
      <c r="P165" s="9">
        <f>_xlfn.ISOWEEKNUM(V165)</f>
        <v>23</v>
      </c>
      <c r="R165" s="2" t="s">
        <v>350</v>
      </c>
      <c r="S165" s="2">
        <v>90</v>
      </c>
      <c r="T165" s="2" t="s">
        <v>297</v>
      </c>
      <c r="U165" s="3">
        <v>45265</v>
      </c>
      <c r="V165" s="3">
        <f>U165+(365/2)</f>
        <v>45447.5</v>
      </c>
      <c r="W165" s="3">
        <f>V165+60</f>
        <v>45507.5</v>
      </c>
      <c r="X165" s="9">
        <f ca="1">TODAY()-W165</f>
        <v>-107.5</v>
      </c>
    </row>
    <row r="166" spans="1:24" x14ac:dyDescent="0.25">
      <c r="A166" s="2">
        <v>601</v>
      </c>
      <c r="B166" s="2" t="s">
        <v>303</v>
      </c>
      <c r="C166" s="2" t="s">
        <v>354</v>
      </c>
      <c r="D166" s="2" t="s">
        <v>355</v>
      </c>
      <c r="E166" s="2" t="s">
        <v>10</v>
      </c>
      <c r="F166" s="2" t="s">
        <v>22</v>
      </c>
      <c r="G166" s="2" t="s">
        <v>373</v>
      </c>
      <c r="H166" s="2" t="s">
        <v>373</v>
      </c>
      <c r="I166" s="9">
        <v>2</v>
      </c>
      <c r="J166" s="3" t="s">
        <v>408</v>
      </c>
      <c r="L166" s="3" t="s">
        <v>408</v>
      </c>
      <c r="N166" s="9">
        <v>23</v>
      </c>
      <c r="O166" s="9">
        <v>48</v>
      </c>
      <c r="P166" s="9">
        <f>_xlfn.ISOWEEKNUM(V166)</f>
        <v>23</v>
      </c>
      <c r="R166" s="2" t="s">
        <v>349</v>
      </c>
      <c r="S166" s="2">
        <v>88</v>
      </c>
      <c r="T166" s="2" t="s">
        <v>297</v>
      </c>
      <c r="U166" s="3">
        <v>45265</v>
      </c>
      <c r="V166" s="3">
        <f>U166+(365/2)</f>
        <v>45447.5</v>
      </c>
      <c r="W166" s="3">
        <f>V166+60</f>
        <v>45507.5</v>
      </c>
      <c r="X166" s="9">
        <f ca="1">TODAY()-W166</f>
        <v>-107.5</v>
      </c>
    </row>
    <row r="167" spans="1:24" x14ac:dyDescent="0.25">
      <c r="A167" s="2">
        <v>601</v>
      </c>
      <c r="B167" s="2" t="s">
        <v>303</v>
      </c>
      <c r="C167" s="2" t="s">
        <v>354</v>
      </c>
      <c r="D167" s="2" t="s">
        <v>355</v>
      </c>
      <c r="E167" s="2" t="s">
        <v>10</v>
      </c>
      <c r="F167" s="2" t="s">
        <v>22</v>
      </c>
      <c r="G167" s="2" t="s">
        <v>374</v>
      </c>
      <c r="H167" s="2" t="s">
        <v>374</v>
      </c>
      <c r="I167" s="9">
        <v>2</v>
      </c>
      <c r="J167" s="3" t="s">
        <v>408</v>
      </c>
      <c r="L167" s="3" t="s">
        <v>408</v>
      </c>
      <c r="N167" s="9">
        <v>23</v>
      </c>
      <c r="O167" s="9">
        <v>48</v>
      </c>
      <c r="P167" s="9">
        <f>_xlfn.ISOWEEKNUM(V167)</f>
        <v>23</v>
      </c>
      <c r="R167" s="2" t="s">
        <v>349</v>
      </c>
      <c r="S167" s="2">
        <v>88</v>
      </c>
      <c r="T167" s="2" t="s">
        <v>297</v>
      </c>
      <c r="U167" s="3">
        <v>45265</v>
      </c>
      <c r="V167" s="3">
        <f>U167+(365/2)</f>
        <v>45447.5</v>
      </c>
      <c r="W167" s="3">
        <f>V167+60</f>
        <v>45507.5</v>
      </c>
      <c r="X167" s="9">
        <f ca="1">TODAY()-W167</f>
        <v>-107.5</v>
      </c>
    </row>
    <row r="168" spans="1:24" x14ac:dyDescent="0.25">
      <c r="A168" s="2">
        <v>601</v>
      </c>
      <c r="B168" s="2" t="s">
        <v>303</v>
      </c>
      <c r="C168" s="2" t="s">
        <v>51</v>
      </c>
      <c r="D168" s="2" t="s">
        <v>52</v>
      </c>
      <c r="F168" s="2" t="s">
        <v>22</v>
      </c>
      <c r="G168" s="2" t="s">
        <v>306</v>
      </c>
      <c r="H168" s="2" t="s">
        <v>307</v>
      </c>
      <c r="I168" s="9">
        <v>1</v>
      </c>
      <c r="J168" s="3" t="s">
        <v>408</v>
      </c>
      <c r="L168" s="3" t="s">
        <v>409</v>
      </c>
      <c r="N168" s="9">
        <v>23</v>
      </c>
      <c r="O168" s="9" t="s">
        <v>409</v>
      </c>
      <c r="P168" s="9">
        <f>_xlfn.ISOWEEKNUM(V168)</f>
        <v>49</v>
      </c>
      <c r="S168" s="2">
        <v>90</v>
      </c>
      <c r="T168" s="2" t="s">
        <v>297</v>
      </c>
      <c r="U168" s="3">
        <v>45265</v>
      </c>
      <c r="V168" s="3">
        <f>U168+365</f>
        <v>45630</v>
      </c>
      <c r="W168" s="3">
        <f>V168+60</f>
        <v>45690</v>
      </c>
      <c r="X168" s="9">
        <f ca="1">TODAY()-W168</f>
        <v>-290</v>
      </c>
    </row>
    <row r="169" spans="1:24" x14ac:dyDescent="0.25">
      <c r="A169" s="2">
        <v>601</v>
      </c>
      <c r="B169" s="2" t="s">
        <v>303</v>
      </c>
      <c r="C169" s="2" t="s">
        <v>166</v>
      </c>
      <c r="D169" s="2" t="s">
        <v>167</v>
      </c>
      <c r="E169" s="2" t="s">
        <v>10</v>
      </c>
      <c r="F169" s="2" t="s">
        <v>22</v>
      </c>
      <c r="G169" s="2" t="s">
        <v>308</v>
      </c>
      <c r="H169" s="2" t="s">
        <v>309</v>
      </c>
      <c r="I169" s="9">
        <v>1</v>
      </c>
      <c r="J169" s="3" t="s">
        <v>408</v>
      </c>
      <c r="L169" s="3" t="s">
        <v>409</v>
      </c>
      <c r="N169" s="9">
        <v>23</v>
      </c>
      <c r="O169" s="9" t="s">
        <v>409</v>
      </c>
      <c r="P169" s="9">
        <f>_xlfn.ISOWEEKNUM(V169)</f>
        <v>49</v>
      </c>
      <c r="S169" s="2">
        <v>88</v>
      </c>
      <c r="T169" s="2" t="s">
        <v>297</v>
      </c>
      <c r="U169" s="3">
        <v>45265</v>
      </c>
      <c r="V169" s="3">
        <f>U169+365</f>
        <v>45630</v>
      </c>
      <c r="W169" s="3">
        <f>V169+60</f>
        <v>45690</v>
      </c>
      <c r="X169" s="9">
        <f ca="1">TODAY()-W169</f>
        <v>-290</v>
      </c>
    </row>
    <row r="170" spans="1:24" x14ac:dyDescent="0.25">
      <c r="A170" s="2">
        <v>601</v>
      </c>
      <c r="B170" s="2" t="s">
        <v>303</v>
      </c>
      <c r="C170" s="2" t="s">
        <v>354</v>
      </c>
      <c r="D170" s="2" t="s">
        <v>355</v>
      </c>
      <c r="F170" s="2" t="s">
        <v>22</v>
      </c>
      <c r="G170" s="2" t="s">
        <v>375</v>
      </c>
      <c r="H170" s="2" t="s">
        <v>375</v>
      </c>
      <c r="I170" s="9">
        <v>2</v>
      </c>
      <c r="J170" s="3" t="s">
        <v>408</v>
      </c>
      <c r="L170" s="3" t="s">
        <v>408</v>
      </c>
      <c r="N170" s="9">
        <v>23</v>
      </c>
      <c r="O170" s="9">
        <v>48</v>
      </c>
      <c r="P170" s="9">
        <f>_xlfn.ISOWEEKNUM(V170)</f>
        <v>23</v>
      </c>
      <c r="R170" s="2" t="s">
        <v>349</v>
      </c>
      <c r="S170" s="2">
        <v>90</v>
      </c>
      <c r="T170" s="2" t="s">
        <v>297</v>
      </c>
      <c r="U170" s="3">
        <v>45265</v>
      </c>
      <c r="V170" s="3">
        <f>U170+(365/2)</f>
        <v>45447.5</v>
      </c>
      <c r="W170" s="3">
        <f>V170+60</f>
        <v>45507.5</v>
      </c>
      <c r="X170" s="9">
        <f ca="1">TODAY()-W170</f>
        <v>-107.5</v>
      </c>
    </row>
    <row r="171" spans="1:24" x14ac:dyDescent="0.25">
      <c r="A171" s="2">
        <v>601</v>
      </c>
      <c r="B171" s="2" t="s">
        <v>303</v>
      </c>
      <c r="C171" s="2" t="s">
        <v>354</v>
      </c>
      <c r="D171" s="2" t="s">
        <v>355</v>
      </c>
      <c r="F171" s="2" t="s">
        <v>22</v>
      </c>
      <c r="G171" s="2" t="s">
        <v>375</v>
      </c>
      <c r="H171" s="2" t="s">
        <v>375</v>
      </c>
      <c r="I171" s="9">
        <v>2</v>
      </c>
      <c r="J171" s="3" t="s">
        <v>408</v>
      </c>
      <c r="L171" s="3" t="s">
        <v>408</v>
      </c>
      <c r="N171" s="9">
        <v>23</v>
      </c>
      <c r="O171" s="9">
        <v>48</v>
      </c>
      <c r="P171" s="9">
        <f>_xlfn.ISOWEEKNUM(V171)</f>
        <v>23</v>
      </c>
      <c r="R171" s="2" t="s">
        <v>350</v>
      </c>
      <c r="S171" s="2">
        <v>90</v>
      </c>
      <c r="T171" s="2" t="s">
        <v>297</v>
      </c>
      <c r="U171" s="3">
        <v>45265</v>
      </c>
      <c r="V171" s="3">
        <f>U171+(365/2)</f>
        <v>45447.5</v>
      </c>
      <c r="W171" s="3">
        <f>V171+60</f>
        <v>45507.5</v>
      </c>
      <c r="X171" s="9">
        <f ca="1">TODAY()-W171</f>
        <v>-107.5</v>
      </c>
    </row>
    <row r="172" spans="1:24" x14ac:dyDescent="0.25">
      <c r="A172" s="2">
        <v>601</v>
      </c>
      <c r="B172" s="2" t="s">
        <v>303</v>
      </c>
      <c r="C172" s="2" t="s">
        <v>354</v>
      </c>
      <c r="D172" s="2" t="s">
        <v>355</v>
      </c>
      <c r="F172" s="2" t="s">
        <v>22</v>
      </c>
      <c r="G172" s="2" t="s">
        <v>376</v>
      </c>
      <c r="H172" s="2" t="s">
        <v>376</v>
      </c>
      <c r="I172" s="9">
        <v>2</v>
      </c>
      <c r="J172" s="3" t="s">
        <v>408</v>
      </c>
      <c r="L172" s="3" t="s">
        <v>408</v>
      </c>
      <c r="N172" s="9">
        <v>23</v>
      </c>
      <c r="O172" s="9">
        <v>48</v>
      </c>
      <c r="P172" s="9">
        <f>_xlfn.ISOWEEKNUM(V172)</f>
        <v>23</v>
      </c>
      <c r="R172" s="2" t="s">
        <v>350</v>
      </c>
      <c r="S172" s="2">
        <v>90</v>
      </c>
      <c r="T172" s="2" t="s">
        <v>297</v>
      </c>
      <c r="U172" s="3">
        <v>45265</v>
      </c>
      <c r="V172" s="3">
        <f>U172+(365/2)</f>
        <v>45447.5</v>
      </c>
      <c r="W172" s="3">
        <f>V172+60</f>
        <v>45507.5</v>
      </c>
      <c r="X172" s="9">
        <f ca="1">TODAY()-W172</f>
        <v>-107.5</v>
      </c>
    </row>
    <row r="173" spans="1:24" x14ac:dyDescent="0.25">
      <c r="A173" s="2">
        <v>601</v>
      </c>
      <c r="B173" s="2" t="s">
        <v>303</v>
      </c>
      <c r="C173" s="2" t="s">
        <v>354</v>
      </c>
      <c r="D173" s="2" t="s">
        <v>355</v>
      </c>
      <c r="F173" s="2" t="s">
        <v>22</v>
      </c>
      <c r="G173" s="2" t="s">
        <v>376</v>
      </c>
      <c r="H173" s="2" t="s">
        <v>376</v>
      </c>
      <c r="I173" s="9">
        <v>2</v>
      </c>
      <c r="J173" s="3" t="s">
        <v>408</v>
      </c>
      <c r="L173" s="3" t="s">
        <v>408</v>
      </c>
      <c r="N173" s="9">
        <v>23</v>
      </c>
      <c r="O173" s="9">
        <v>48</v>
      </c>
      <c r="P173" s="9">
        <f>_xlfn.ISOWEEKNUM(V173)</f>
        <v>23</v>
      </c>
      <c r="R173" s="2" t="s">
        <v>349</v>
      </c>
      <c r="S173" s="2">
        <v>90</v>
      </c>
      <c r="T173" s="2" t="s">
        <v>297</v>
      </c>
      <c r="U173" s="3">
        <v>45265</v>
      </c>
      <c r="V173" s="3">
        <f>U173+(365/2)</f>
        <v>45447.5</v>
      </c>
      <c r="W173" s="3">
        <f>V173+60</f>
        <v>45507.5</v>
      </c>
      <c r="X173" s="9">
        <f ca="1">TODAY()-W173</f>
        <v>-107.5</v>
      </c>
    </row>
    <row r="174" spans="1:24" x14ac:dyDescent="0.25">
      <c r="A174" s="2">
        <v>621</v>
      </c>
      <c r="B174" s="2" t="s">
        <v>394</v>
      </c>
      <c r="C174" s="2" t="s">
        <v>51</v>
      </c>
      <c r="D174" s="2" t="s">
        <v>52</v>
      </c>
      <c r="E174" s="2" t="s">
        <v>10</v>
      </c>
      <c r="F174" s="2" t="s">
        <v>22</v>
      </c>
      <c r="G174" s="2" t="s">
        <v>395</v>
      </c>
      <c r="H174" s="2" t="s">
        <v>396</v>
      </c>
      <c r="I174" s="9">
        <v>1</v>
      </c>
      <c r="J174" s="3" t="s">
        <v>408</v>
      </c>
      <c r="L174" s="3" t="s">
        <v>409</v>
      </c>
      <c r="N174" s="9">
        <v>37</v>
      </c>
      <c r="O174" s="9" t="s">
        <v>409</v>
      </c>
      <c r="P174" s="9">
        <f>_xlfn.ISOWEEKNUM(V174)</f>
        <v>37</v>
      </c>
      <c r="T174" s="2" t="s">
        <v>297</v>
      </c>
      <c r="U174" s="3">
        <v>45183</v>
      </c>
      <c r="V174" s="3">
        <f>U174+365</f>
        <v>45548</v>
      </c>
      <c r="W174" s="3">
        <f>V174+60</f>
        <v>45608</v>
      </c>
      <c r="X174" s="9">
        <f ca="1">TODAY()-W174</f>
        <v>-208</v>
      </c>
    </row>
    <row r="175" spans="1:24" x14ac:dyDescent="0.25">
      <c r="A175" s="2">
        <v>635</v>
      </c>
      <c r="B175" s="2" t="s">
        <v>310</v>
      </c>
      <c r="C175" s="2" t="s">
        <v>51</v>
      </c>
      <c r="D175" s="2" t="s">
        <v>52</v>
      </c>
      <c r="E175" s="2" t="s">
        <v>34</v>
      </c>
      <c r="F175" s="2" t="s">
        <v>22</v>
      </c>
      <c r="G175" s="2" t="s">
        <v>311</v>
      </c>
      <c r="H175" s="2" t="s">
        <v>312</v>
      </c>
      <c r="I175" s="9">
        <v>1</v>
      </c>
      <c r="J175" s="3">
        <v>45369</v>
      </c>
      <c r="K175" s="2" t="s">
        <v>416</v>
      </c>
      <c r="L175" s="3" t="s">
        <v>409</v>
      </c>
      <c r="N175" s="9">
        <v>48</v>
      </c>
      <c r="O175" s="9" t="s">
        <v>409</v>
      </c>
      <c r="P175" s="9">
        <f>_xlfn.ISOWEEKNUM(V175)</f>
        <v>49</v>
      </c>
      <c r="S175" s="2">
        <v>1</v>
      </c>
      <c r="T175" s="2" t="s">
        <v>297</v>
      </c>
      <c r="U175" s="3">
        <v>44905</v>
      </c>
      <c r="V175" s="3">
        <f>U175+365</f>
        <v>45270</v>
      </c>
      <c r="W175" s="3">
        <f>V175+60</f>
        <v>45330</v>
      </c>
      <c r="X175" s="9">
        <f ca="1">TODAY()-W175</f>
        <v>70</v>
      </c>
    </row>
    <row r="176" spans="1:24" x14ac:dyDescent="0.25">
      <c r="A176" s="2">
        <v>635</v>
      </c>
      <c r="B176" s="2" t="s">
        <v>310</v>
      </c>
      <c r="C176" s="2" t="s">
        <v>51</v>
      </c>
      <c r="D176" s="2" t="s">
        <v>52</v>
      </c>
      <c r="E176" s="2" t="s">
        <v>23</v>
      </c>
      <c r="F176" s="2" t="s">
        <v>22</v>
      </c>
      <c r="G176" s="2" t="s">
        <v>311</v>
      </c>
      <c r="H176" s="2" t="s">
        <v>312</v>
      </c>
      <c r="I176" s="9">
        <v>1</v>
      </c>
      <c r="J176" s="3">
        <v>45369</v>
      </c>
      <c r="K176" s="2" t="s">
        <v>416</v>
      </c>
      <c r="L176" s="3" t="s">
        <v>409</v>
      </c>
      <c r="N176" s="9">
        <v>48</v>
      </c>
      <c r="O176" s="9" t="s">
        <v>409</v>
      </c>
      <c r="P176" s="9">
        <f>_xlfn.ISOWEEKNUM(V176)</f>
        <v>49</v>
      </c>
      <c r="S176" s="2">
        <v>2</v>
      </c>
      <c r="T176" s="2" t="s">
        <v>297</v>
      </c>
      <c r="U176" s="3">
        <v>44905</v>
      </c>
      <c r="V176" s="3">
        <f>U176+365</f>
        <v>45270</v>
      </c>
      <c r="W176" s="3">
        <f>V176+60</f>
        <v>45330</v>
      </c>
      <c r="X176" s="9">
        <f ca="1">TODAY()-W176</f>
        <v>70</v>
      </c>
    </row>
    <row r="177" spans="1:24" x14ac:dyDescent="0.25">
      <c r="A177" s="2">
        <v>635</v>
      </c>
      <c r="B177" s="2" t="s">
        <v>310</v>
      </c>
      <c r="C177" s="2" t="s">
        <v>354</v>
      </c>
      <c r="D177" s="2" t="s">
        <v>355</v>
      </c>
      <c r="E177" s="2" t="s">
        <v>23</v>
      </c>
      <c r="F177" s="2" t="s">
        <v>22</v>
      </c>
      <c r="G177" s="2" t="s">
        <v>377</v>
      </c>
      <c r="H177" s="2" t="s">
        <v>377</v>
      </c>
      <c r="I177" s="9">
        <v>2</v>
      </c>
      <c r="J177" s="3">
        <v>45369</v>
      </c>
      <c r="K177" s="2" t="s">
        <v>416</v>
      </c>
      <c r="L177" s="3" t="s">
        <v>408</v>
      </c>
      <c r="N177" s="9">
        <v>23</v>
      </c>
      <c r="O177" s="9">
        <v>48</v>
      </c>
      <c r="P177" s="9">
        <f>_xlfn.ISOWEEKNUM(V177)</f>
        <v>48</v>
      </c>
      <c r="R177" s="2" t="s">
        <v>349</v>
      </c>
      <c r="S177" s="2">
        <v>2</v>
      </c>
      <c r="T177" s="2" t="s">
        <v>297</v>
      </c>
      <c r="U177" s="3">
        <v>45077</v>
      </c>
      <c r="V177" s="3">
        <f>U177+(365/2)</f>
        <v>45259.5</v>
      </c>
      <c r="W177" s="3">
        <f>V177+60</f>
        <v>45319.5</v>
      </c>
      <c r="X177" s="9">
        <f ca="1">TODAY()-W177</f>
        <v>80.5</v>
      </c>
    </row>
    <row r="178" spans="1:24" x14ac:dyDescent="0.25">
      <c r="A178" s="2">
        <v>635</v>
      </c>
      <c r="B178" s="2" t="s">
        <v>310</v>
      </c>
      <c r="C178" s="2" t="s">
        <v>354</v>
      </c>
      <c r="D178" s="2" t="s">
        <v>355</v>
      </c>
      <c r="E178" s="2" t="s">
        <v>23</v>
      </c>
      <c r="F178" s="2" t="s">
        <v>22</v>
      </c>
      <c r="G178" s="2" t="s">
        <v>377</v>
      </c>
      <c r="H178" s="2" t="s">
        <v>377</v>
      </c>
      <c r="I178" s="9">
        <v>2</v>
      </c>
      <c r="J178" s="3">
        <v>45369</v>
      </c>
      <c r="K178" s="2" t="s">
        <v>416</v>
      </c>
      <c r="L178" s="3" t="s">
        <v>408</v>
      </c>
      <c r="N178" s="9">
        <v>23</v>
      </c>
      <c r="O178" s="9">
        <v>48</v>
      </c>
      <c r="P178" s="9">
        <f>_xlfn.ISOWEEKNUM(V178)</f>
        <v>48</v>
      </c>
      <c r="R178" s="2" t="s">
        <v>350</v>
      </c>
      <c r="S178" s="2">
        <v>2</v>
      </c>
      <c r="T178" s="2" t="s">
        <v>297</v>
      </c>
      <c r="U178" s="3">
        <v>45077</v>
      </c>
      <c r="V178" s="3">
        <f>U178+(365/2)</f>
        <v>45259.5</v>
      </c>
      <c r="W178" s="3">
        <f>V178+60</f>
        <v>45319.5</v>
      </c>
      <c r="X178" s="9">
        <f ca="1">TODAY()-W178</f>
        <v>80.5</v>
      </c>
    </row>
    <row r="179" spans="1:24" x14ac:dyDescent="0.25">
      <c r="A179" s="2">
        <v>635</v>
      </c>
      <c r="B179" s="2" t="s">
        <v>310</v>
      </c>
      <c r="C179" s="2" t="s">
        <v>354</v>
      </c>
      <c r="D179" s="2" t="s">
        <v>355</v>
      </c>
      <c r="E179" s="2" t="s">
        <v>34</v>
      </c>
      <c r="F179" s="2" t="s">
        <v>22</v>
      </c>
      <c r="G179" s="2" t="s">
        <v>377</v>
      </c>
      <c r="H179" s="2" t="s">
        <v>377</v>
      </c>
      <c r="I179" s="9">
        <v>2</v>
      </c>
      <c r="J179" s="3">
        <v>45369</v>
      </c>
      <c r="K179" s="2" t="s">
        <v>416</v>
      </c>
      <c r="L179" s="3" t="s">
        <v>408</v>
      </c>
      <c r="N179" s="9">
        <v>23</v>
      </c>
      <c r="O179" s="9">
        <v>48</v>
      </c>
      <c r="P179" s="9">
        <f>_xlfn.ISOWEEKNUM(V179)</f>
        <v>48</v>
      </c>
      <c r="R179" s="2" t="s">
        <v>350</v>
      </c>
      <c r="S179" s="2">
        <v>1</v>
      </c>
      <c r="T179" s="2" t="s">
        <v>297</v>
      </c>
      <c r="U179" s="3">
        <v>45077</v>
      </c>
      <c r="V179" s="3">
        <f>U179+(365/2)</f>
        <v>45259.5</v>
      </c>
      <c r="W179" s="3">
        <f>V179+60</f>
        <v>45319.5</v>
      </c>
      <c r="X179" s="9">
        <f ca="1">TODAY()-W179</f>
        <v>80.5</v>
      </c>
    </row>
    <row r="180" spans="1:24" x14ac:dyDescent="0.25">
      <c r="A180" s="2">
        <v>635</v>
      </c>
      <c r="B180" s="2" t="s">
        <v>310</v>
      </c>
      <c r="C180" s="2" t="s">
        <v>354</v>
      </c>
      <c r="D180" s="2" t="s">
        <v>355</v>
      </c>
      <c r="E180" s="2" t="s">
        <v>34</v>
      </c>
      <c r="F180" s="2" t="s">
        <v>22</v>
      </c>
      <c r="G180" s="2" t="s">
        <v>377</v>
      </c>
      <c r="H180" s="2" t="s">
        <v>377</v>
      </c>
      <c r="I180" s="9">
        <v>2</v>
      </c>
      <c r="J180" s="3">
        <v>45369</v>
      </c>
      <c r="K180" s="2" t="s">
        <v>416</v>
      </c>
      <c r="L180" s="3" t="s">
        <v>408</v>
      </c>
      <c r="N180" s="9">
        <v>23</v>
      </c>
      <c r="O180" s="9">
        <v>48</v>
      </c>
      <c r="P180" s="9">
        <f>_xlfn.ISOWEEKNUM(V180)</f>
        <v>48</v>
      </c>
      <c r="R180" s="2" t="s">
        <v>349</v>
      </c>
      <c r="S180" s="2">
        <v>1</v>
      </c>
      <c r="T180" s="2" t="s">
        <v>297</v>
      </c>
      <c r="U180" s="3">
        <v>45077</v>
      </c>
      <c r="V180" s="3">
        <f>U180+(365/2)</f>
        <v>45259.5</v>
      </c>
      <c r="W180" s="3">
        <f>V180+60</f>
        <v>45319.5</v>
      </c>
      <c r="X180" s="9">
        <f ca="1">TODAY()-W180</f>
        <v>80.5</v>
      </c>
    </row>
    <row r="181" spans="1:24" x14ac:dyDescent="0.25">
      <c r="A181" s="2">
        <v>635</v>
      </c>
      <c r="B181" s="2" t="s">
        <v>310</v>
      </c>
      <c r="C181" s="2" t="s">
        <v>354</v>
      </c>
      <c r="D181" s="2" t="s">
        <v>355</v>
      </c>
      <c r="E181" s="2" t="s">
        <v>34</v>
      </c>
      <c r="F181" s="2" t="s">
        <v>22</v>
      </c>
      <c r="G181" s="2" t="s">
        <v>378</v>
      </c>
      <c r="H181" s="2" t="s">
        <v>378</v>
      </c>
      <c r="I181" s="9">
        <v>2</v>
      </c>
      <c r="J181" s="3">
        <v>45369</v>
      </c>
      <c r="K181" s="2" t="s">
        <v>416</v>
      </c>
      <c r="L181" s="3" t="s">
        <v>408</v>
      </c>
      <c r="N181" s="9">
        <v>23</v>
      </c>
      <c r="O181" s="9">
        <v>48</v>
      </c>
      <c r="P181" s="9">
        <f>_xlfn.ISOWEEKNUM(V181)</f>
        <v>48</v>
      </c>
      <c r="R181" s="2" t="s">
        <v>349</v>
      </c>
      <c r="S181" s="2">
        <v>1</v>
      </c>
      <c r="T181" s="2" t="s">
        <v>297</v>
      </c>
      <c r="U181" s="3">
        <v>45077</v>
      </c>
      <c r="V181" s="3">
        <f>U181+(365/2)</f>
        <v>45259.5</v>
      </c>
      <c r="W181" s="3">
        <f>V181+60</f>
        <v>45319.5</v>
      </c>
      <c r="X181" s="9">
        <f ca="1">TODAY()-W181</f>
        <v>80.5</v>
      </c>
    </row>
    <row r="182" spans="1:24" x14ac:dyDescent="0.25">
      <c r="A182" s="2">
        <v>635</v>
      </c>
      <c r="B182" s="2" t="s">
        <v>310</v>
      </c>
      <c r="C182" s="2" t="s">
        <v>354</v>
      </c>
      <c r="D182" s="2" t="s">
        <v>355</v>
      </c>
      <c r="E182" s="2" t="s">
        <v>34</v>
      </c>
      <c r="F182" s="2" t="s">
        <v>22</v>
      </c>
      <c r="G182" s="2" t="s">
        <v>378</v>
      </c>
      <c r="H182" s="2" t="s">
        <v>378</v>
      </c>
      <c r="I182" s="9">
        <v>2</v>
      </c>
      <c r="J182" s="3">
        <v>45369</v>
      </c>
      <c r="K182" s="2" t="s">
        <v>416</v>
      </c>
      <c r="L182" s="3" t="s">
        <v>408</v>
      </c>
      <c r="N182" s="9">
        <v>23</v>
      </c>
      <c r="O182" s="9">
        <v>48</v>
      </c>
      <c r="P182" s="9">
        <f>_xlfn.ISOWEEKNUM(V182)</f>
        <v>48</v>
      </c>
      <c r="R182" s="2" t="s">
        <v>350</v>
      </c>
      <c r="S182" s="2">
        <v>1</v>
      </c>
      <c r="T182" s="2" t="s">
        <v>297</v>
      </c>
      <c r="U182" s="3">
        <v>45077</v>
      </c>
      <c r="V182" s="3">
        <f>U182+(365/2)</f>
        <v>45259.5</v>
      </c>
      <c r="W182" s="3">
        <f>V182+60</f>
        <v>45319.5</v>
      </c>
      <c r="X182" s="9">
        <f ca="1">TODAY()-W182</f>
        <v>80.5</v>
      </c>
    </row>
    <row r="183" spans="1:24" x14ac:dyDescent="0.25">
      <c r="A183" s="2">
        <v>635</v>
      </c>
      <c r="B183" s="2" t="s">
        <v>310</v>
      </c>
      <c r="C183" s="2" t="s">
        <v>354</v>
      </c>
      <c r="D183" s="2" t="s">
        <v>355</v>
      </c>
      <c r="E183" s="2" t="s">
        <v>23</v>
      </c>
      <c r="F183" s="2" t="s">
        <v>22</v>
      </c>
      <c r="G183" s="2" t="s">
        <v>378</v>
      </c>
      <c r="H183" s="2" t="s">
        <v>378</v>
      </c>
      <c r="I183" s="9">
        <v>2</v>
      </c>
      <c r="J183" s="3">
        <v>45369</v>
      </c>
      <c r="K183" s="2" t="s">
        <v>416</v>
      </c>
      <c r="L183" s="3" t="s">
        <v>408</v>
      </c>
      <c r="N183" s="9">
        <v>23</v>
      </c>
      <c r="O183" s="9">
        <v>48</v>
      </c>
      <c r="P183" s="9">
        <f>_xlfn.ISOWEEKNUM(V183)</f>
        <v>48</v>
      </c>
      <c r="R183" s="2" t="s">
        <v>350</v>
      </c>
      <c r="S183" s="2">
        <v>2</v>
      </c>
      <c r="T183" s="2" t="s">
        <v>297</v>
      </c>
      <c r="U183" s="3">
        <v>45077</v>
      </c>
      <c r="V183" s="3">
        <f>U183+(365/2)</f>
        <v>45259.5</v>
      </c>
      <c r="W183" s="3">
        <f>V183+60</f>
        <v>45319.5</v>
      </c>
      <c r="X183" s="9">
        <f ca="1">TODAY()-W183</f>
        <v>80.5</v>
      </c>
    </row>
    <row r="184" spans="1:24" x14ac:dyDescent="0.25">
      <c r="A184" s="2">
        <v>635</v>
      </c>
      <c r="B184" s="2" t="s">
        <v>310</v>
      </c>
      <c r="C184" s="2" t="s">
        <v>354</v>
      </c>
      <c r="D184" s="2" t="s">
        <v>355</v>
      </c>
      <c r="E184" s="2" t="s">
        <v>23</v>
      </c>
      <c r="F184" s="2" t="s">
        <v>22</v>
      </c>
      <c r="G184" s="2" t="s">
        <v>378</v>
      </c>
      <c r="H184" s="2" t="s">
        <v>378</v>
      </c>
      <c r="I184" s="9">
        <v>2</v>
      </c>
      <c r="J184" s="3">
        <v>45369</v>
      </c>
      <c r="K184" s="2" t="s">
        <v>416</v>
      </c>
      <c r="L184" s="3" t="s">
        <v>408</v>
      </c>
      <c r="N184" s="9">
        <v>23</v>
      </c>
      <c r="O184" s="9">
        <v>48</v>
      </c>
      <c r="P184" s="9">
        <f>_xlfn.ISOWEEKNUM(V184)</f>
        <v>48</v>
      </c>
      <c r="R184" s="2" t="s">
        <v>349</v>
      </c>
      <c r="S184" s="2">
        <v>2</v>
      </c>
      <c r="T184" s="2" t="s">
        <v>297</v>
      </c>
      <c r="U184" s="3">
        <v>45077</v>
      </c>
      <c r="V184" s="3">
        <f>U184+(365/2)</f>
        <v>45259.5</v>
      </c>
      <c r="W184" s="3">
        <f>V184+60</f>
        <v>45319.5</v>
      </c>
      <c r="X184" s="9">
        <f ca="1">TODAY()-W184</f>
        <v>80.5</v>
      </c>
    </row>
    <row r="185" spans="1:24" x14ac:dyDescent="0.25">
      <c r="A185" s="2">
        <v>635</v>
      </c>
      <c r="B185" s="2" t="s">
        <v>310</v>
      </c>
      <c r="C185" s="2" t="s">
        <v>51</v>
      </c>
      <c r="D185" s="2" t="s">
        <v>52</v>
      </c>
      <c r="E185" s="2" t="s">
        <v>23</v>
      </c>
      <c r="F185" s="2" t="s">
        <v>22</v>
      </c>
      <c r="G185" s="2" t="s">
        <v>313</v>
      </c>
      <c r="H185" s="2" t="s">
        <v>314</v>
      </c>
      <c r="I185" s="9">
        <v>1</v>
      </c>
      <c r="J185" s="3">
        <v>45369</v>
      </c>
      <c r="K185" s="2" t="s">
        <v>416</v>
      </c>
      <c r="L185" s="3" t="s">
        <v>409</v>
      </c>
      <c r="N185" s="9">
        <v>48</v>
      </c>
      <c r="O185" s="9" t="s">
        <v>409</v>
      </c>
      <c r="P185" s="9">
        <f>_xlfn.ISOWEEKNUM(V185)</f>
        <v>49</v>
      </c>
      <c r="S185" s="2">
        <v>2</v>
      </c>
      <c r="T185" s="2" t="s">
        <v>297</v>
      </c>
      <c r="U185" s="3">
        <v>44905</v>
      </c>
      <c r="V185" s="3">
        <f>U185+365</f>
        <v>45270</v>
      </c>
      <c r="W185" s="3">
        <f>V185+60</f>
        <v>45330</v>
      </c>
      <c r="X185" s="9">
        <f ca="1">TODAY()-W185</f>
        <v>70</v>
      </c>
    </row>
    <row r="186" spans="1:24" x14ac:dyDescent="0.25">
      <c r="A186" s="2">
        <v>635</v>
      </c>
      <c r="B186" s="2" t="s">
        <v>310</v>
      </c>
      <c r="C186" s="2" t="s">
        <v>51</v>
      </c>
      <c r="D186" s="2" t="s">
        <v>52</v>
      </c>
      <c r="E186" s="2" t="s">
        <v>34</v>
      </c>
      <c r="F186" s="2" t="s">
        <v>22</v>
      </c>
      <c r="G186" s="2" t="s">
        <v>313</v>
      </c>
      <c r="H186" s="2" t="s">
        <v>314</v>
      </c>
      <c r="I186" s="9">
        <v>1</v>
      </c>
      <c r="J186" s="3">
        <v>45369</v>
      </c>
      <c r="K186" s="2" t="s">
        <v>416</v>
      </c>
      <c r="L186" s="3" t="s">
        <v>409</v>
      </c>
      <c r="N186" s="9">
        <v>48</v>
      </c>
      <c r="O186" s="9" t="s">
        <v>409</v>
      </c>
      <c r="P186" s="9">
        <f>_xlfn.ISOWEEKNUM(V186)</f>
        <v>49</v>
      </c>
      <c r="S186" s="2">
        <v>1</v>
      </c>
      <c r="T186" s="2" t="s">
        <v>297</v>
      </c>
      <c r="U186" s="3">
        <v>44905</v>
      </c>
      <c r="V186" s="3">
        <f>U186+365</f>
        <v>45270</v>
      </c>
      <c r="W186" s="3">
        <f>V186+60</f>
        <v>45330</v>
      </c>
      <c r="X186" s="9">
        <f ca="1">TODAY()-W186</f>
        <v>70</v>
      </c>
    </row>
    <row r="187" spans="1:24" x14ac:dyDescent="0.25">
      <c r="A187" s="2">
        <v>635</v>
      </c>
      <c r="B187" s="2" t="s">
        <v>315</v>
      </c>
      <c r="C187" s="2" t="s">
        <v>55</v>
      </c>
      <c r="D187" s="2" t="s">
        <v>56</v>
      </c>
      <c r="E187" s="2" t="s">
        <v>23</v>
      </c>
      <c r="F187" s="2" t="s">
        <v>12</v>
      </c>
      <c r="G187" s="2" t="s">
        <v>316</v>
      </c>
      <c r="H187" s="2" t="s">
        <v>317</v>
      </c>
      <c r="I187" s="9">
        <v>1</v>
      </c>
      <c r="J187" s="3">
        <v>45369</v>
      </c>
      <c r="K187" s="2" t="s">
        <v>416</v>
      </c>
      <c r="L187" s="3" t="s">
        <v>409</v>
      </c>
      <c r="N187" s="9">
        <v>48</v>
      </c>
      <c r="O187" s="9" t="s">
        <v>409</v>
      </c>
      <c r="P187" s="9">
        <f>_xlfn.ISOWEEKNUM(V187)</f>
        <v>49</v>
      </c>
      <c r="T187" s="2" t="s">
        <v>297</v>
      </c>
      <c r="U187" s="3">
        <v>44905</v>
      </c>
      <c r="V187" s="3">
        <f>U187+365</f>
        <v>45270</v>
      </c>
      <c r="W187" s="3">
        <f>V187+60</f>
        <v>45330</v>
      </c>
      <c r="X187" s="9">
        <f ca="1">TODAY()-W187</f>
        <v>70</v>
      </c>
    </row>
    <row r="188" spans="1:24" x14ac:dyDescent="0.25">
      <c r="A188" s="2">
        <v>635</v>
      </c>
      <c r="B188" s="2" t="s">
        <v>315</v>
      </c>
      <c r="C188" s="2" t="s">
        <v>55</v>
      </c>
      <c r="D188" s="2" t="s">
        <v>56</v>
      </c>
      <c r="E188" s="2" t="s">
        <v>34</v>
      </c>
      <c r="F188" s="2" t="s">
        <v>12</v>
      </c>
      <c r="G188" s="2" t="s">
        <v>316</v>
      </c>
      <c r="H188" s="2" t="s">
        <v>317</v>
      </c>
      <c r="I188" s="9">
        <v>1</v>
      </c>
      <c r="J188" s="3">
        <v>45369</v>
      </c>
      <c r="K188" s="2" t="s">
        <v>416</v>
      </c>
      <c r="L188" s="3" t="s">
        <v>409</v>
      </c>
      <c r="N188" s="9">
        <v>48</v>
      </c>
      <c r="O188" s="9" t="s">
        <v>409</v>
      </c>
      <c r="P188" s="9">
        <f>_xlfn.ISOWEEKNUM(V188)</f>
        <v>49</v>
      </c>
      <c r="T188" s="2" t="s">
        <v>297</v>
      </c>
      <c r="U188" s="3">
        <v>44905</v>
      </c>
      <c r="V188" s="3">
        <f>U188+365</f>
        <v>45270</v>
      </c>
      <c r="W188" s="3">
        <f>V188+60</f>
        <v>45330</v>
      </c>
      <c r="X188" s="9">
        <f ca="1">TODAY()-W188</f>
        <v>70</v>
      </c>
    </row>
    <row r="189" spans="1:24" x14ac:dyDescent="0.25">
      <c r="A189" s="2">
        <v>636</v>
      </c>
      <c r="B189" s="2" t="s">
        <v>318</v>
      </c>
      <c r="C189" s="2" t="s">
        <v>51</v>
      </c>
      <c r="D189" s="2" t="s">
        <v>52</v>
      </c>
      <c r="E189" s="2" t="s">
        <v>10</v>
      </c>
      <c r="F189" s="2" t="s">
        <v>12</v>
      </c>
      <c r="G189" s="2" t="s">
        <v>319</v>
      </c>
      <c r="H189" s="2" t="s">
        <v>320</v>
      </c>
      <c r="I189" s="9">
        <v>1</v>
      </c>
      <c r="J189" s="3" t="s">
        <v>408</v>
      </c>
      <c r="L189" s="3" t="s">
        <v>409</v>
      </c>
      <c r="N189" s="9">
        <v>23</v>
      </c>
      <c r="O189" s="9" t="s">
        <v>409</v>
      </c>
      <c r="P189" s="9">
        <f>_xlfn.ISOWEEKNUM(V189)</f>
        <v>16</v>
      </c>
      <c r="T189" s="2" t="s">
        <v>297</v>
      </c>
      <c r="U189" s="3">
        <v>45033</v>
      </c>
      <c r="V189" s="3">
        <f>U189+365</f>
        <v>45398</v>
      </c>
      <c r="W189" s="3">
        <f>V189+60</f>
        <v>45458</v>
      </c>
      <c r="X189" s="9">
        <f ca="1">TODAY()-W189</f>
        <v>-58</v>
      </c>
    </row>
    <row r="190" spans="1:24" x14ac:dyDescent="0.25">
      <c r="A190" s="2">
        <v>637</v>
      </c>
      <c r="B190" s="2" t="s">
        <v>321</v>
      </c>
      <c r="C190" s="2" t="s">
        <v>322</v>
      </c>
      <c r="D190" s="2" t="s">
        <v>323</v>
      </c>
      <c r="E190" s="2" t="s">
        <v>10</v>
      </c>
      <c r="F190" s="2" t="s">
        <v>12</v>
      </c>
      <c r="G190" s="2" t="s">
        <v>324</v>
      </c>
      <c r="H190" s="2" t="s">
        <v>325</v>
      </c>
      <c r="I190" s="9">
        <v>1</v>
      </c>
      <c r="J190" s="3" t="s">
        <v>408</v>
      </c>
      <c r="L190" s="3" t="s">
        <v>409</v>
      </c>
      <c r="N190" s="9">
        <v>48</v>
      </c>
      <c r="O190" s="9" t="s">
        <v>409</v>
      </c>
      <c r="P190" s="9">
        <f>_xlfn.ISOWEEKNUM(V190)</f>
        <v>49</v>
      </c>
      <c r="T190" s="2" t="s">
        <v>297</v>
      </c>
      <c r="U190" s="3">
        <v>44905</v>
      </c>
      <c r="V190" s="3">
        <f>U190+365</f>
        <v>45270</v>
      </c>
      <c r="W190" s="3">
        <f>V190+60</f>
        <v>45330</v>
      </c>
      <c r="X190" s="9">
        <f ca="1">TODAY()-W190</f>
        <v>70</v>
      </c>
    </row>
    <row r="191" spans="1:24" x14ac:dyDescent="0.25">
      <c r="A191" s="2">
        <v>637</v>
      </c>
      <c r="B191" s="2" t="s">
        <v>321</v>
      </c>
      <c r="C191" s="2" t="s">
        <v>354</v>
      </c>
      <c r="D191" s="2" t="s">
        <v>355</v>
      </c>
      <c r="E191" s="2" t="s">
        <v>10</v>
      </c>
      <c r="F191" s="2" t="s">
        <v>12</v>
      </c>
      <c r="G191" s="2" t="s">
        <v>379</v>
      </c>
      <c r="H191" s="2" t="s">
        <v>379</v>
      </c>
      <c r="I191" s="9">
        <v>2</v>
      </c>
      <c r="J191" s="3" t="s">
        <v>408</v>
      </c>
      <c r="L191" s="3" t="s">
        <v>408</v>
      </c>
      <c r="N191" s="9">
        <v>23</v>
      </c>
      <c r="O191" s="9">
        <v>48</v>
      </c>
      <c r="P191" s="9">
        <f>_xlfn.ISOWEEKNUM(V191)</f>
        <v>22</v>
      </c>
      <c r="R191" s="2" t="s">
        <v>349</v>
      </c>
      <c r="T191" s="2" t="s">
        <v>297</v>
      </c>
      <c r="U191" s="3">
        <v>45261</v>
      </c>
      <c r="V191" s="3">
        <f>U191+(365/2)</f>
        <v>45443.5</v>
      </c>
      <c r="W191" s="3">
        <f>V191+60</f>
        <v>45503.5</v>
      </c>
      <c r="X191" s="9">
        <f ca="1">TODAY()-W191</f>
        <v>-103.5</v>
      </c>
    </row>
    <row r="192" spans="1:24" x14ac:dyDescent="0.25">
      <c r="A192" s="2">
        <v>637</v>
      </c>
      <c r="B192" s="2" t="s">
        <v>321</v>
      </c>
      <c r="C192" s="2" t="s">
        <v>354</v>
      </c>
      <c r="D192" s="2" t="s">
        <v>355</v>
      </c>
      <c r="E192" s="2" t="s">
        <v>10</v>
      </c>
      <c r="F192" s="2" t="s">
        <v>12</v>
      </c>
      <c r="G192" s="2" t="s">
        <v>379</v>
      </c>
      <c r="H192" s="2" t="s">
        <v>379</v>
      </c>
      <c r="I192" s="9">
        <v>2</v>
      </c>
      <c r="J192" s="3" t="s">
        <v>408</v>
      </c>
      <c r="L192" s="3" t="s">
        <v>408</v>
      </c>
      <c r="N192" s="9">
        <v>23</v>
      </c>
      <c r="O192" s="9">
        <v>48</v>
      </c>
      <c r="P192" s="9">
        <f>_xlfn.ISOWEEKNUM(V192)</f>
        <v>22</v>
      </c>
      <c r="R192" s="2" t="s">
        <v>350</v>
      </c>
      <c r="T192" s="2" t="s">
        <v>297</v>
      </c>
      <c r="U192" s="3">
        <v>45261</v>
      </c>
      <c r="V192" s="3">
        <f>U192+(365/2)</f>
        <v>45443.5</v>
      </c>
      <c r="W192" s="3">
        <f>V192+60</f>
        <v>45503.5</v>
      </c>
      <c r="X192" s="9">
        <f ca="1">TODAY()-W192</f>
        <v>-103.5</v>
      </c>
    </row>
    <row r="193" spans="1:24" x14ac:dyDescent="0.25">
      <c r="A193" s="2">
        <v>637</v>
      </c>
      <c r="B193" s="2" t="s">
        <v>321</v>
      </c>
      <c r="C193" s="2" t="s">
        <v>354</v>
      </c>
      <c r="D193" s="2" t="s">
        <v>355</v>
      </c>
      <c r="E193" s="2" t="s">
        <v>10</v>
      </c>
      <c r="F193" s="2" t="s">
        <v>12</v>
      </c>
      <c r="G193" s="2" t="s">
        <v>380</v>
      </c>
      <c r="H193" s="2" t="s">
        <v>380</v>
      </c>
      <c r="I193" s="9">
        <v>2</v>
      </c>
      <c r="J193" s="3" t="s">
        <v>408</v>
      </c>
      <c r="L193" s="3" t="s">
        <v>408</v>
      </c>
      <c r="N193" s="9">
        <v>23</v>
      </c>
      <c r="O193" s="9">
        <v>48</v>
      </c>
      <c r="P193" s="9">
        <f>_xlfn.ISOWEEKNUM(V193)</f>
        <v>22</v>
      </c>
      <c r="R193" s="2" t="s">
        <v>349</v>
      </c>
      <c r="T193" s="2" t="s">
        <v>297</v>
      </c>
      <c r="U193" s="3">
        <v>45261</v>
      </c>
      <c r="V193" s="3">
        <f>U193+(365/2)</f>
        <v>45443.5</v>
      </c>
      <c r="W193" s="3">
        <f>V193+60</f>
        <v>45503.5</v>
      </c>
      <c r="X193" s="9">
        <f ca="1">TODAY()-W193</f>
        <v>-103.5</v>
      </c>
    </row>
    <row r="194" spans="1:24" x14ac:dyDescent="0.25">
      <c r="A194" s="2">
        <v>637</v>
      </c>
      <c r="B194" s="2" t="s">
        <v>321</v>
      </c>
      <c r="C194" s="2" t="s">
        <v>354</v>
      </c>
      <c r="D194" s="2" t="s">
        <v>355</v>
      </c>
      <c r="E194" s="2" t="s">
        <v>10</v>
      </c>
      <c r="F194" s="2" t="s">
        <v>12</v>
      </c>
      <c r="G194" s="2" t="s">
        <v>380</v>
      </c>
      <c r="H194" s="2" t="s">
        <v>380</v>
      </c>
      <c r="I194" s="9">
        <v>2</v>
      </c>
      <c r="J194" s="3" t="s">
        <v>408</v>
      </c>
      <c r="L194" s="3" t="s">
        <v>408</v>
      </c>
      <c r="N194" s="9">
        <v>23</v>
      </c>
      <c r="O194" s="9">
        <v>48</v>
      </c>
      <c r="P194" s="9">
        <f>_xlfn.ISOWEEKNUM(V194)</f>
        <v>22</v>
      </c>
      <c r="R194" s="2" t="s">
        <v>350</v>
      </c>
      <c r="T194" s="2" t="s">
        <v>297</v>
      </c>
      <c r="U194" s="3">
        <v>45261</v>
      </c>
      <c r="V194" s="3">
        <f>U194+(365/2)</f>
        <v>45443.5</v>
      </c>
      <c r="W194" s="3">
        <f>V194+60</f>
        <v>45503.5</v>
      </c>
      <c r="X194" s="9">
        <f ca="1">TODAY()-W194</f>
        <v>-103.5</v>
      </c>
    </row>
    <row r="195" spans="1:24" x14ac:dyDescent="0.25">
      <c r="A195" s="2">
        <v>637</v>
      </c>
      <c r="B195" s="2" t="s">
        <v>321</v>
      </c>
      <c r="C195" s="2" t="s">
        <v>322</v>
      </c>
      <c r="D195" s="2" t="s">
        <v>323</v>
      </c>
      <c r="E195" s="2" t="s">
        <v>10</v>
      </c>
      <c r="F195" s="2" t="s">
        <v>12</v>
      </c>
      <c r="G195" s="2" t="s">
        <v>326</v>
      </c>
      <c r="H195" s="2" t="s">
        <v>327</v>
      </c>
      <c r="I195" s="9">
        <v>1</v>
      </c>
      <c r="J195" s="3" t="s">
        <v>408</v>
      </c>
      <c r="L195" s="3" t="s">
        <v>409</v>
      </c>
      <c r="N195" s="9">
        <v>48</v>
      </c>
      <c r="O195" s="9" t="s">
        <v>409</v>
      </c>
      <c r="P195" s="9">
        <f>_xlfn.ISOWEEKNUM(V195)</f>
        <v>49</v>
      </c>
      <c r="T195" s="2" t="s">
        <v>297</v>
      </c>
      <c r="U195" s="3">
        <v>44905</v>
      </c>
      <c r="V195" s="3">
        <f>U195+365</f>
        <v>45270</v>
      </c>
      <c r="W195" s="3">
        <f>V195+60</f>
        <v>45330</v>
      </c>
      <c r="X195" s="9">
        <f ca="1">TODAY()-W195</f>
        <v>70</v>
      </c>
    </row>
    <row r="196" spans="1:24" x14ac:dyDescent="0.25">
      <c r="A196" s="2">
        <v>637</v>
      </c>
      <c r="B196" s="2" t="s">
        <v>328</v>
      </c>
      <c r="C196" s="2" t="s">
        <v>51</v>
      </c>
      <c r="D196" s="2" t="s">
        <v>52</v>
      </c>
      <c r="E196" s="2" t="s">
        <v>10</v>
      </c>
      <c r="F196" s="2" t="s">
        <v>12</v>
      </c>
      <c r="G196" s="2" t="s">
        <v>329</v>
      </c>
      <c r="H196" s="2" t="s">
        <v>330</v>
      </c>
      <c r="I196" s="9">
        <v>1</v>
      </c>
      <c r="J196" s="3" t="s">
        <v>408</v>
      </c>
      <c r="L196" s="3" t="s">
        <v>409</v>
      </c>
      <c r="N196" s="9">
        <v>48</v>
      </c>
      <c r="O196" s="9" t="s">
        <v>409</v>
      </c>
      <c r="P196" s="9">
        <f>_xlfn.ISOWEEKNUM(V196)</f>
        <v>48</v>
      </c>
      <c r="S196" s="2">
        <v>2</v>
      </c>
      <c r="T196" s="2" t="s">
        <v>297</v>
      </c>
      <c r="U196" s="3">
        <v>45259</v>
      </c>
      <c r="V196" s="3">
        <f>U196+365</f>
        <v>45624</v>
      </c>
      <c r="W196" s="3">
        <f>V196+60</f>
        <v>45684</v>
      </c>
      <c r="X196" s="9">
        <f ca="1">TODAY()-W196</f>
        <v>-284</v>
      </c>
    </row>
    <row r="197" spans="1:24" x14ac:dyDescent="0.25">
      <c r="A197" s="2">
        <v>637</v>
      </c>
      <c r="B197" s="2" t="s">
        <v>328</v>
      </c>
      <c r="C197" s="2" t="s">
        <v>354</v>
      </c>
      <c r="D197" s="2" t="s">
        <v>355</v>
      </c>
      <c r="E197" s="2" t="s">
        <v>10</v>
      </c>
      <c r="F197" s="2" t="s">
        <v>12</v>
      </c>
      <c r="G197" s="2" t="s">
        <v>381</v>
      </c>
      <c r="H197" s="2" t="s">
        <v>381</v>
      </c>
      <c r="I197" s="9">
        <v>2</v>
      </c>
      <c r="J197" s="3" t="s">
        <v>408</v>
      </c>
      <c r="L197" s="3" t="s">
        <v>408</v>
      </c>
      <c r="N197" s="9">
        <v>23</v>
      </c>
      <c r="O197" s="9">
        <v>48</v>
      </c>
      <c r="P197" s="9">
        <f>_xlfn.ISOWEEKNUM(V197)</f>
        <v>22</v>
      </c>
      <c r="R197" s="2" t="s">
        <v>349</v>
      </c>
      <c r="S197" s="2">
        <v>2</v>
      </c>
      <c r="T197" s="2" t="s">
        <v>297</v>
      </c>
      <c r="U197" s="3">
        <v>45261</v>
      </c>
      <c r="V197" s="3">
        <f>U197+(365/2)</f>
        <v>45443.5</v>
      </c>
      <c r="W197" s="3">
        <f>V197+60</f>
        <v>45503.5</v>
      </c>
      <c r="X197" s="9">
        <f ca="1">TODAY()-W197</f>
        <v>-103.5</v>
      </c>
    </row>
    <row r="198" spans="1:24" x14ac:dyDescent="0.25">
      <c r="A198" s="2">
        <v>637</v>
      </c>
      <c r="B198" s="2" t="s">
        <v>328</v>
      </c>
      <c r="C198" s="2" t="s">
        <v>354</v>
      </c>
      <c r="D198" s="2" t="s">
        <v>355</v>
      </c>
      <c r="E198" s="2" t="s">
        <v>10</v>
      </c>
      <c r="F198" s="2" t="s">
        <v>12</v>
      </c>
      <c r="G198" s="2" t="s">
        <v>381</v>
      </c>
      <c r="H198" s="2" t="s">
        <v>381</v>
      </c>
      <c r="I198" s="9">
        <v>2</v>
      </c>
      <c r="J198" s="3" t="s">
        <v>408</v>
      </c>
      <c r="L198" s="3" t="s">
        <v>408</v>
      </c>
      <c r="N198" s="9">
        <v>23</v>
      </c>
      <c r="O198" s="9">
        <v>48</v>
      </c>
      <c r="P198" s="9">
        <f>_xlfn.ISOWEEKNUM(V198)</f>
        <v>22</v>
      </c>
      <c r="R198" s="2" t="s">
        <v>350</v>
      </c>
      <c r="S198" s="2">
        <v>2</v>
      </c>
      <c r="T198" s="2" t="s">
        <v>297</v>
      </c>
      <c r="U198" s="3">
        <v>45261</v>
      </c>
      <c r="V198" s="3">
        <f>U198+(365/2)</f>
        <v>45443.5</v>
      </c>
      <c r="W198" s="3">
        <f>V198+60</f>
        <v>45503.5</v>
      </c>
      <c r="X198" s="9">
        <f ca="1">TODAY()-W198</f>
        <v>-103.5</v>
      </c>
    </row>
    <row r="199" spans="1:24" x14ac:dyDescent="0.25">
      <c r="A199" s="2">
        <v>637</v>
      </c>
      <c r="B199" s="2" t="s">
        <v>328</v>
      </c>
      <c r="C199" s="2" t="s">
        <v>354</v>
      </c>
      <c r="D199" s="2" t="s">
        <v>355</v>
      </c>
      <c r="E199" s="2" t="s">
        <v>10</v>
      </c>
      <c r="F199" s="2" t="s">
        <v>12</v>
      </c>
      <c r="G199" s="2" t="s">
        <v>382</v>
      </c>
      <c r="H199" s="2" t="s">
        <v>382</v>
      </c>
      <c r="I199" s="9">
        <v>2</v>
      </c>
      <c r="J199" s="3" t="s">
        <v>408</v>
      </c>
      <c r="L199" s="3" t="s">
        <v>408</v>
      </c>
      <c r="N199" s="9">
        <v>23</v>
      </c>
      <c r="O199" s="9">
        <v>48</v>
      </c>
      <c r="P199" s="9">
        <f>_xlfn.ISOWEEKNUM(V199)</f>
        <v>22</v>
      </c>
      <c r="R199" s="2" t="s">
        <v>349</v>
      </c>
      <c r="S199" s="2">
        <v>2</v>
      </c>
      <c r="T199" s="2" t="s">
        <v>297</v>
      </c>
      <c r="U199" s="3">
        <v>45261</v>
      </c>
      <c r="V199" s="3">
        <f>U199+(365/2)</f>
        <v>45443.5</v>
      </c>
      <c r="W199" s="3">
        <f>V199+60</f>
        <v>45503.5</v>
      </c>
      <c r="X199" s="9">
        <f ca="1">TODAY()-W199</f>
        <v>-103.5</v>
      </c>
    </row>
    <row r="200" spans="1:24" x14ac:dyDescent="0.25">
      <c r="A200" s="2">
        <v>637</v>
      </c>
      <c r="B200" s="2" t="s">
        <v>328</v>
      </c>
      <c r="C200" s="2" t="s">
        <v>354</v>
      </c>
      <c r="D200" s="2" t="s">
        <v>355</v>
      </c>
      <c r="E200" s="2" t="s">
        <v>10</v>
      </c>
      <c r="F200" s="2" t="s">
        <v>12</v>
      </c>
      <c r="G200" s="2" t="s">
        <v>382</v>
      </c>
      <c r="H200" s="2" t="s">
        <v>382</v>
      </c>
      <c r="I200" s="9">
        <v>2</v>
      </c>
      <c r="J200" s="3" t="s">
        <v>408</v>
      </c>
      <c r="L200" s="3" t="s">
        <v>408</v>
      </c>
      <c r="N200" s="9">
        <v>23</v>
      </c>
      <c r="O200" s="9">
        <v>48</v>
      </c>
      <c r="P200" s="9">
        <f>_xlfn.ISOWEEKNUM(V200)</f>
        <v>22</v>
      </c>
      <c r="R200" s="2" t="s">
        <v>350</v>
      </c>
      <c r="S200" s="2">
        <v>2</v>
      </c>
      <c r="T200" s="2" t="s">
        <v>297</v>
      </c>
      <c r="U200" s="3">
        <v>45261</v>
      </c>
      <c r="V200" s="3">
        <f>U200+(365/2)</f>
        <v>45443.5</v>
      </c>
      <c r="W200" s="3">
        <f>V200+60</f>
        <v>45503.5</v>
      </c>
      <c r="X200" s="9">
        <f ca="1">TODAY()-W200</f>
        <v>-103.5</v>
      </c>
    </row>
    <row r="201" spans="1:24" x14ac:dyDescent="0.25">
      <c r="A201" s="2">
        <v>637</v>
      </c>
      <c r="B201" s="2" t="s">
        <v>328</v>
      </c>
      <c r="C201" s="2" t="s">
        <v>51</v>
      </c>
      <c r="D201" s="2" t="s">
        <v>52</v>
      </c>
      <c r="F201" s="2" t="s">
        <v>45</v>
      </c>
      <c r="G201" s="2" t="s">
        <v>331</v>
      </c>
      <c r="H201" s="2" t="s">
        <v>332</v>
      </c>
      <c r="I201" s="9">
        <v>1</v>
      </c>
      <c r="J201" s="3" t="s">
        <v>408</v>
      </c>
      <c r="L201" s="3" t="s">
        <v>409</v>
      </c>
      <c r="N201" s="9">
        <v>48</v>
      </c>
      <c r="O201" s="9" t="s">
        <v>409</v>
      </c>
      <c r="P201" s="9">
        <f>_xlfn.ISOWEEKNUM(V201)</f>
        <v>48</v>
      </c>
      <c r="S201" s="2">
        <v>1</v>
      </c>
      <c r="T201" s="2" t="s">
        <v>297</v>
      </c>
      <c r="U201" s="3">
        <v>45259</v>
      </c>
      <c r="V201" s="3">
        <f>U201+365</f>
        <v>45624</v>
      </c>
      <c r="W201" s="3">
        <f>V201+60</f>
        <v>45684</v>
      </c>
      <c r="X201" s="9">
        <f ca="1">TODAY()-W201</f>
        <v>-284</v>
      </c>
    </row>
    <row r="202" spans="1:24" x14ac:dyDescent="0.25">
      <c r="A202" s="2">
        <v>637</v>
      </c>
      <c r="B202" s="2" t="s">
        <v>328</v>
      </c>
      <c r="C202" s="2" t="s">
        <v>51</v>
      </c>
      <c r="D202" s="2" t="s">
        <v>52</v>
      </c>
      <c r="E202" s="2" t="s">
        <v>10</v>
      </c>
      <c r="F202" s="2" t="s">
        <v>12</v>
      </c>
      <c r="G202" s="2" t="s">
        <v>331</v>
      </c>
      <c r="H202" s="2" t="s">
        <v>332</v>
      </c>
      <c r="I202" s="9">
        <v>1</v>
      </c>
      <c r="J202" s="3" t="s">
        <v>408</v>
      </c>
      <c r="L202" s="3" t="s">
        <v>409</v>
      </c>
      <c r="N202" s="9">
        <v>48</v>
      </c>
      <c r="O202" s="9" t="s">
        <v>409</v>
      </c>
      <c r="P202" s="9">
        <f>_xlfn.ISOWEEKNUM(V202)</f>
        <v>48</v>
      </c>
      <c r="S202" s="2">
        <v>2</v>
      </c>
      <c r="T202" s="2" t="s">
        <v>297</v>
      </c>
      <c r="U202" s="3">
        <v>45259</v>
      </c>
      <c r="V202" s="3">
        <f>U202+365</f>
        <v>45624</v>
      </c>
      <c r="W202" s="3">
        <f>V202+60</f>
        <v>45684</v>
      </c>
      <c r="X202" s="9">
        <f ca="1">TODAY()-W202</f>
        <v>-284</v>
      </c>
    </row>
    <row r="203" spans="1:24" x14ac:dyDescent="0.25">
      <c r="A203" s="2">
        <v>652</v>
      </c>
      <c r="B203" s="2" t="s">
        <v>333</v>
      </c>
      <c r="C203" s="2" t="s">
        <v>383</v>
      </c>
      <c r="D203" s="2" t="s">
        <v>384</v>
      </c>
      <c r="E203" s="2" t="s">
        <v>10</v>
      </c>
      <c r="F203" s="2" t="s">
        <v>22</v>
      </c>
      <c r="G203" s="2" t="s">
        <v>385</v>
      </c>
      <c r="H203" s="2" t="s">
        <v>385</v>
      </c>
      <c r="I203" s="9">
        <v>2</v>
      </c>
      <c r="J203" s="3" t="s">
        <v>408</v>
      </c>
      <c r="L203" s="3" t="s">
        <v>408</v>
      </c>
      <c r="N203" s="9">
        <v>23</v>
      </c>
      <c r="O203" s="9">
        <v>48</v>
      </c>
      <c r="P203" s="9">
        <f>_xlfn.ISOWEEKNUM(V203)</f>
        <v>23</v>
      </c>
      <c r="R203" s="2" t="s">
        <v>350</v>
      </c>
      <c r="S203" s="2">
        <v>1</v>
      </c>
      <c r="T203" s="2" t="s">
        <v>297</v>
      </c>
      <c r="U203" s="3">
        <v>44905</v>
      </c>
      <c r="V203" s="3">
        <f>U203+(365/2)</f>
        <v>45087.5</v>
      </c>
      <c r="W203" s="3">
        <f>V203+60</f>
        <v>45147.5</v>
      </c>
      <c r="X203" s="9">
        <f ca="1">TODAY()-W203</f>
        <v>252.5</v>
      </c>
    </row>
    <row r="204" spans="1:24" x14ac:dyDescent="0.25">
      <c r="A204" s="2">
        <v>652</v>
      </c>
      <c r="B204" s="2" t="s">
        <v>333</v>
      </c>
      <c r="C204" s="2" t="s">
        <v>383</v>
      </c>
      <c r="D204" s="2" t="s">
        <v>384</v>
      </c>
      <c r="E204" s="2" t="s">
        <v>10</v>
      </c>
      <c r="F204" s="2" t="s">
        <v>22</v>
      </c>
      <c r="G204" s="2" t="s">
        <v>385</v>
      </c>
      <c r="H204" s="2" t="s">
        <v>385</v>
      </c>
      <c r="I204" s="9">
        <v>2</v>
      </c>
      <c r="J204" s="3" t="s">
        <v>408</v>
      </c>
      <c r="L204" s="3" t="s">
        <v>408</v>
      </c>
      <c r="N204" s="9">
        <v>23</v>
      </c>
      <c r="O204" s="9">
        <v>48</v>
      </c>
      <c r="P204" s="9">
        <f>_xlfn.ISOWEEKNUM(V204)</f>
        <v>23</v>
      </c>
      <c r="R204" s="2" t="s">
        <v>349</v>
      </c>
      <c r="S204" s="2">
        <v>1</v>
      </c>
      <c r="T204" s="2" t="s">
        <v>297</v>
      </c>
      <c r="U204" s="3">
        <v>44905</v>
      </c>
      <c r="V204" s="3">
        <f>U204+(365/2)</f>
        <v>45087.5</v>
      </c>
      <c r="W204" s="3">
        <f>V204+60</f>
        <v>45147.5</v>
      </c>
      <c r="X204" s="9">
        <f ca="1">TODAY()-W204</f>
        <v>252.5</v>
      </c>
    </row>
    <row r="205" spans="1:24" x14ac:dyDescent="0.25">
      <c r="A205" s="2">
        <v>652</v>
      </c>
      <c r="B205" s="2" t="s">
        <v>333</v>
      </c>
      <c r="C205" s="2" t="s">
        <v>383</v>
      </c>
      <c r="D205" s="2" t="s">
        <v>384</v>
      </c>
      <c r="E205" s="2" t="s">
        <v>10</v>
      </c>
      <c r="F205" s="2" t="s">
        <v>22</v>
      </c>
      <c r="G205" s="2" t="s">
        <v>351</v>
      </c>
      <c r="H205" s="2" t="s">
        <v>351</v>
      </c>
      <c r="I205" s="9">
        <v>2</v>
      </c>
      <c r="J205" s="3" t="s">
        <v>408</v>
      </c>
      <c r="L205" s="3" t="s">
        <v>408</v>
      </c>
      <c r="N205" s="9">
        <v>23</v>
      </c>
      <c r="O205" s="9">
        <v>48</v>
      </c>
      <c r="P205" s="9">
        <f>_xlfn.ISOWEEKNUM(V205)</f>
        <v>23</v>
      </c>
      <c r="R205" s="2" t="s">
        <v>349</v>
      </c>
      <c r="S205" s="2">
        <v>1</v>
      </c>
      <c r="T205" s="2" t="s">
        <v>297</v>
      </c>
      <c r="U205" s="3">
        <v>44905</v>
      </c>
      <c r="V205" s="3">
        <f>U205+(365/2)</f>
        <v>45087.5</v>
      </c>
      <c r="W205" s="3">
        <f>V205+60</f>
        <v>45147.5</v>
      </c>
      <c r="X205" s="9">
        <f ca="1">TODAY()-W205</f>
        <v>252.5</v>
      </c>
    </row>
    <row r="206" spans="1:24" x14ac:dyDescent="0.25">
      <c r="A206" s="2">
        <v>652</v>
      </c>
      <c r="B206" s="2" t="s">
        <v>333</v>
      </c>
      <c r="C206" s="2" t="s">
        <v>383</v>
      </c>
      <c r="D206" s="2" t="s">
        <v>384</v>
      </c>
      <c r="E206" s="2" t="s">
        <v>10</v>
      </c>
      <c r="F206" s="2" t="s">
        <v>22</v>
      </c>
      <c r="G206" s="2" t="s">
        <v>351</v>
      </c>
      <c r="H206" s="2" t="s">
        <v>351</v>
      </c>
      <c r="I206" s="9">
        <v>2</v>
      </c>
      <c r="J206" s="3" t="s">
        <v>408</v>
      </c>
      <c r="L206" s="3" t="s">
        <v>408</v>
      </c>
      <c r="N206" s="9">
        <v>23</v>
      </c>
      <c r="O206" s="9">
        <v>48</v>
      </c>
      <c r="P206" s="9">
        <f>_xlfn.ISOWEEKNUM(V206)</f>
        <v>23</v>
      </c>
      <c r="R206" s="2" t="s">
        <v>350</v>
      </c>
      <c r="S206" s="2">
        <v>1</v>
      </c>
      <c r="T206" s="2" t="s">
        <v>297</v>
      </c>
      <c r="U206" s="3">
        <v>44905</v>
      </c>
      <c r="V206" s="3">
        <f>U206+(365/2)</f>
        <v>45087.5</v>
      </c>
      <c r="W206" s="3">
        <f>V206+60</f>
        <v>45147.5</v>
      </c>
      <c r="X206" s="9">
        <f ca="1">TODAY()-W206</f>
        <v>252.5</v>
      </c>
    </row>
    <row r="207" spans="1:24" x14ac:dyDescent="0.25">
      <c r="A207" s="2">
        <v>662</v>
      </c>
      <c r="B207" s="2" t="s">
        <v>334</v>
      </c>
      <c r="C207" s="2" t="s">
        <v>383</v>
      </c>
      <c r="D207" s="2" t="s">
        <v>384</v>
      </c>
      <c r="E207" s="2" t="s">
        <v>10</v>
      </c>
      <c r="F207" s="2" t="s">
        <v>45</v>
      </c>
      <c r="G207" s="2" t="s">
        <v>386</v>
      </c>
      <c r="H207" s="2" t="s">
        <v>386</v>
      </c>
      <c r="I207" s="9">
        <v>2</v>
      </c>
      <c r="J207" s="3" t="s">
        <v>408</v>
      </c>
      <c r="L207" s="3" t="s">
        <v>408</v>
      </c>
      <c r="N207" s="9">
        <v>23</v>
      </c>
      <c r="O207" s="9">
        <v>48</v>
      </c>
      <c r="P207" s="9">
        <f>_xlfn.ISOWEEKNUM(V207)</f>
        <v>22</v>
      </c>
      <c r="R207" s="2" t="s">
        <v>349</v>
      </c>
      <c r="T207" s="2" t="s">
        <v>297</v>
      </c>
      <c r="U207" s="3">
        <v>45261</v>
      </c>
      <c r="V207" s="3">
        <f>U207+(365/2)</f>
        <v>45443.5</v>
      </c>
      <c r="W207" s="3">
        <f>V207+60</f>
        <v>45503.5</v>
      </c>
      <c r="X207" s="9">
        <f ca="1">TODAY()-W207</f>
        <v>-103.5</v>
      </c>
    </row>
    <row r="208" spans="1:24" x14ac:dyDescent="0.25">
      <c r="A208" s="2">
        <v>662</v>
      </c>
      <c r="B208" s="2" t="s">
        <v>334</v>
      </c>
      <c r="C208" s="2" t="s">
        <v>383</v>
      </c>
      <c r="D208" s="2" t="s">
        <v>384</v>
      </c>
      <c r="E208" s="2" t="s">
        <v>10</v>
      </c>
      <c r="F208" s="2" t="s">
        <v>45</v>
      </c>
      <c r="G208" s="2" t="s">
        <v>386</v>
      </c>
      <c r="H208" s="2" t="s">
        <v>386</v>
      </c>
      <c r="I208" s="9">
        <v>2</v>
      </c>
      <c r="J208" s="3" t="s">
        <v>408</v>
      </c>
      <c r="L208" s="3" t="s">
        <v>408</v>
      </c>
      <c r="N208" s="9">
        <v>23</v>
      </c>
      <c r="O208" s="9">
        <v>48</v>
      </c>
      <c r="P208" s="9">
        <f>_xlfn.ISOWEEKNUM(V208)</f>
        <v>22</v>
      </c>
      <c r="R208" s="2" t="s">
        <v>350</v>
      </c>
      <c r="T208" s="2" t="s">
        <v>297</v>
      </c>
      <c r="U208" s="3">
        <v>45261</v>
      </c>
      <c r="V208" s="3">
        <f>U208+(365/2)</f>
        <v>45443.5</v>
      </c>
      <c r="W208" s="3">
        <f>V208+60</f>
        <v>45503.5</v>
      </c>
      <c r="X208" s="9">
        <f ca="1">TODAY()-W208</f>
        <v>-103.5</v>
      </c>
    </row>
    <row r="209" spans="1:24" x14ac:dyDescent="0.25">
      <c r="A209" s="2">
        <v>662</v>
      </c>
      <c r="B209" s="2" t="s">
        <v>334</v>
      </c>
      <c r="C209" s="2" t="s">
        <v>383</v>
      </c>
      <c r="D209" s="2" t="s">
        <v>384</v>
      </c>
      <c r="E209" s="2" t="s">
        <v>10</v>
      </c>
      <c r="F209" s="2" t="s">
        <v>45</v>
      </c>
      <c r="G209" s="2" t="s">
        <v>387</v>
      </c>
      <c r="H209" s="2" t="s">
        <v>387</v>
      </c>
      <c r="I209" s="9">
        <v>2</v>
      </c>
      <c r="J209" s="3" t="s">
        <v>408</v>
      </c>
      <c r="L209" s="3" t="s">
        <v>408</v>
      </c>
      <c r="N209" s="9">
        <v>23</v>
      </c>
      <c r="O209" s="9">
        <v>48</v>
      </c>
      <c r="P209" s="9">
        <f>_xlfn.ISOWEEKNUM(V209)</f>
        <v>22</v>
      </c>
      <c r="R209" s="2" t="s">
        <v>350</v>
      </c>
      <c r="T209" s="2" t="s">
        <v>297</v>
      </c>
      <c r="U209" s="3">
        <v>45261</v>
      </c>
      <c r="V209" s="3">
        <f>U209+(365/2)</f>
        <v>45443.5</v>
      </c>
      <c r="W209" s="3">
        <f>V209+60</f>
        <v>45503.5</v>
      </c>
      <c r="X209" s="9">
        <f ca="1">TODAY()-W209</f>
        <v>-103.5</v>
      </c>
    </row>
    <row r="210" spans="1:24" x14ac:dyDescent="0.25">
      <c r="A210" s="2">
        <v>662</v>
      </c>
      <c r="B210" s="2" t="s">
        <v>334</v>
      </c>
      <c r="C210" s="2" t="s">
        <v>383</v>
      </c>
      <c r="D210" s="2" t="s">
        <v>384</v>
      </c>
      <c r="E210" s="2" t="s">
        <v>10</v>
      </c>
      <c r="F210" s="2" t="s">
        <v>45</v>
      </c>
      <c r="G210" s="2" t="s">
        <v>387</v>
      </c>
      <c r="H210" s="2" t="s">
        <v>387</v>
      </c>
      <c r="I210" s="9">
        <v>2</v>
      </c>
      <c r="J210" s="3" t="s">
        <v>408</v>
      </c>
      <c r="L210" s="3" t="s">
        <v>408</v>
      </c>
      <c r="N210" s="9">
        <v>23</v>
      </c>
      <c r="O210" s="9">
        <v>48</v>
      </c>
      <c r="P210" s="9">
        <f>_xlfn.ISOWEEKNUM(V210)</f>
        <v>22</v>
      </c>
      <c r="R210" s="2" t="s">
        <v>349</v>
      </c>
      <c r="T210" s="2" t="s">
        <v>297</v>
      </c>
      <c r="U210" s="3">
        <v>45261</v>
      </c>
      <c r="V210" s="3">
        <f>U210+(365/2)</f>
        <v>45443.5</v>
      </c>
      <c r="W210" s="3">
        <f>V210+60</f>
        <v>45503.5</v>
      </c>
      <c r="X210" s="9">
        <f ca="1">TODAY()-W210</f>
        <v>-103.5</v>
      </c>
    </row>
    <row r="211" spans="1:24" x14ac:dyDescent="0.25">
      <c r="A211" s="2">
        <v>662</v>
      </c>
      <c r="B211" s="2" t="s">
        <v>335</v>
      </c>
      <c r="C211" s="2" t="s">
        <v>388</v>
      </c>
      <c r="D211" s="2" t="s">
        <v>389</v>
      </c>
      <c r="E211" s="2" t="s">
        <v>10</v>
      </c>
      <c r="F211" s="2" t="s">
        <v>45</v>
      </c>
      <c r="G211" s="2" t="s">
        <v>336</v>
      </c>
      <c r="H211" s="2" t="s">
        <v>336</v>
      </c>
      <c r="I211" s="9">
        <v>2</v>
      </c>
      <c r="J211" s="3" t="s">
        <v>408</v>
      </c>
      <c r="L211" s="3" t="s">
        <v>408</v>
      </c>
      <c r="N211" s="9">
        <v>23</v>
      </c>
      <c r="O211" s="9">
        <v>48</v>
      </c>
      <c r="P211" s="9">
        <f>_xlfn.ISOWEEKNUM(V211)</f>
        <v>22</v>
      </c>
      <c r="R211" s="2" t="s">
        <v>349</v>
      </c>
      <c r="T211" s="2" t="s">
        <v>297</v>
      </c>
      <c r="U211" s="3">
        <v>45261</v>
      </c>
      <c r="V211" s="3">
        <f>U211+(365/2)</f>
        <v>45443.5</v>
      </c>
      <c r="W211" s="3">
        <f>V211+60</f>
        <v>45503.5</v>
      </c>
      <c r="X211" s="9">
        <f ca="1">TODAY()-W211</f>
        <v>-103.5</v>
      </c>
    </row>
    <row r="212" spans="1:24" x14ac:dyDescent="0.25">
      <c r="A212" s="2">
        <v>662</v>
      </c>
      <c r="B212" s="2" t="s">
        <v>335</v>
      </c>
      <c r="C212" s="2" t="s">
        <v>388</v>
      </c>
      <c r="D212" s="2" t="s">
        <v>389</v>
      </c>
      <c r="E212" s="2" t="s">
        <v>10</v>
      </c>
      <c r="F212" s="2" t="s">
        <v>45</v>
      </c>
      <c r="G212" s="2" t="s">
        <v>336</v>
      </c>
      <c r="H212" s="2" t="s">
        <v>336</v>
      </c>
      <c r="I212" s="9">
        <v>2</v>
      </c>
      <c r="J212" s="3" t="s">
        <v>408</v>
      </c>
      <c r="L212" s="3" t="s">
        <v>408</v>
      </c>
      <c r="N212" s="9">
        <v>23</v>
      </c>
      <c r="O212" s="9">
        <v>48</v>
      </c>
      <c r="P212" s="9">
        <f>_xlfn.ISOWEEKNUM(V212)</f>
        <v>22</v>
      </c>
      <c r="R212" s="2" t="s">
        <v>350</v>
      </c>
      <c r="T212" s="2" t="s">
        <v>297</v>
      </c>
      <c r="U212" s="3">
        <v>45261</v>
      </c>
      <c r="V212" s="3">
        <f>U212+(365/2)</f>
        <v>45443.5</v>
      </c>
      <c r="W212" s="3">
        <f>V212+60</f>
        <v>45503.5</v>
      </c>
      <c r="X212" s="9">
        <f ca="1">TODAY()-W212</f>
        <v>-103.5</v>
      </c>
    </row>
    <row r="213" spans="1:24" x14ac:dyDescent="0.25">
      <c r="A213" s="2">
        <v>662</v>
      </c>
      <c r="B213" s="2" t="s">
        <v>335</v>
      </c>
      <c r="C213" s="2" t="s">
        <v>383</v>
      </c>
      <c r="D213" s="2" t="s">
        <v>384</v>
      </c>
      <c r="E213" s="2" t="s">
        <v>10</v>
      </c>
      <c r="F213" s="2" t="s">
        <v>45</v>
      </c>
      <c r="G213" s="2" t="s">
        <v>337</v>
      </c>
      <c r="H213" s="2" t="s">
        <v>337</v>
      </c>
      <c r="I213" s="9">
        <v>2</v>
      </c>
      <c r="J213" s="3" t="s">
        <v>408</v>
      </c>
      <c r="L213" s="3" t="s">
        <v>408</v>
      </c>
      <c r="N213" s="9">
        <v>23</v>
      </c>
      <c r="O213" s="9">
        <v>48</v>
      </c>
      <c r="P213" s="9">
        <f>_xlfn.ISOWEEKNUM(V213)</f>
        <v>22</v>
      </c>
      <c r="R213" s="2" t="s">
        <v>349</v>
      </c>
      <c r="T213" s="2" t="s">
        <v>297</v>
      </c>
      <c r="U213" s="3">
        <v>45261</v>
      </c>
      <c r="V213" s="3">
        <f>U213+(365/2)</f>
        <v>45443.5</v>
      </c>
      <c r="W213" s="3">
        <f>V213+60</f>
        <v>45503.5</v>
      </c>
      <c r="X213" s="9">
        <f ca="1">TODAY()-W213</f>
        <v>-103.5</v>
      </c>
    </row>
    <row r="214" spans="1:24" x14ac:dyDescent="0.25">
      <c r="A214" s="2">
        <v>662</v>
      </c>
      <c r="B214" s="2" t="s">
        <v>335</v>
      </c>
      <c r="C214" s="2" t="s">
        <v>383</v>
      </c>
      <c r="D214" s="2" t="s">
        <v>384</v>
      </c>
      <c r="E214" s="2" t="s">
        <v>10</v>
      </c>
      <c r="F214" s="2" t="s">
        <v>45</v>
      </c>
      <c r="G214" s="2" t="s">
        <v>337</v>
      </c>
      <c r="H214" s="2" t="s">
        <v>337</v>
      </c>
      <c r="I214" s="9">
        <v>2</v>
      </c>
      <c r="J214" s="3" t="s">
        <v>408</v>
      </c>
      <c r="L214" s="3" t="s">
        <v>408</v>
      </c>
      <c r="N214" s="9">
        <v>23</v>
      </c>
      <c r="O214" s="9">
        <v>48</v>
      </c>
      <c r="P214" s="9">
        <f>_xlfn.ISOWEEKNUM(V214)</f>
        <v>22</v>
      </c>
      <c r="R214" s="2" t="s">
        <v>350</v>
      </c>
      <c r="T214" s="2" t="s">
        <v>297</v>
      </c>
      <c r="U214" s="3">
        <v>45261</v>
      </c>
      <c r="V214" s="3">
        <f>U214+(365/2)</f>
        <v>45443.5</v>
      </c>
      <c r="W214" s="3">
        <f>V214+60</f>
        <v>45503.5</v>
      </c>
      <c r="X214" s="9">
        <f ca="1">TODAY()-W214</f>
        <v>-103.5</v>
      </c>
    </row>
    <row r="215" spans="1:24" x14ac:dyDescent="0.25">
      <c r="A215" s="2">
        <v>912</v>
      </c>
      <c r="B215" s="2" t="s">
        <v>339</v>
      </c>
      <c r="C215" s="2" t="s">
        <v>108</v>
      </c>
      <c r="D215" s="2" t="s">
        <v>109</v>
      </c>
      <c r="E215" s="2" t="s">
        <v>125</v>
      </c>
      <c r="F215" s="2" t="s">
        <v>14</v>
      </c>
      <c r="G215" s="2" t="s">
        <v>340</v>
      </c>
      <c r="H215" s="2" t="s">
        <v>340</v>
      </c>
      <c r="I215" s="9">
        <v>1</v>
      </c>
      <c r="J215" s="3" t="s">
        <v>408</v>
      </c>
      <c r="L215" s="3" t="s">
        <v>409</v>
      </c>
      <c r="N215" s="9">
        <v>19</v>
      </c>
      <c r="O215" s="9" t="s">
        <v>409</v>
      </c>
      <c r="P215" s="9">
        <f>_xlfn.ISOWEEKNUM(V215)</f>
        <v>11</v>
      </c>
      <c r="S215" s="2">
        <v>63</v>
      </c>
      <c r="T215" s="2" t="s">
        <v>338</v>
      </c>
      <c r="U215" s="3">
        <v>44998</v>
      </c>
      <c r="V215" s="3">
        <f>U215+365</f>
        <v>45363</v>
      </c>
      <c r="W215" s="3">
        <f>V215+60</f>
        <v>45423</v>
      </c>
      <c r="X215" s="9">
        <f ca="1">TODAY()-W215</f>
        <v>-23</v>
      </c>
    </row>
    <row r="216" spans="1:24" x14ac:dyDescent="0.25">
      <c r="A216" s="2">
        <v>912</v>
      </c>
      <c r="B216" s="2" t="s">
        <v>339</v>
      </c>
      <c r="C216" s="2" t="s">
        <v>108</v>
      </c>
      <c r="D216" s="2" t="s">
        <v>109</v>
      </c>
      <c r="E216" s="2" t="s">
        <v>122</v>
      </c>
      <c r="F216" s="2" t="s">
        <v>14</v>
      </c>
      <c r="G216" s="2" t="s">
        <v>340</v>
      </c>
      <c r="H216" s="2" t="s">
        <v>340</v>
      </c>
      <c r="I216" s="9">
        <v>1</v>
      </c>
      <c r="J216" s="3" t="s">
        <v>408</v>
      </c>
      <c r="L216" s="3" t="s">
        <v>409</v>
      </c>
      <c r="N216" s="9">
        <v>19</v>
      </c>
      <c r="O216" s="9" t="s">
        <v>409</v>
      </c>
      <c r="P216" s="9">
        <f>_xlfn.ISOWEEKNUM(V216)</f>
        <v>11</v>
      </c>
      <c r="S216" s="2">
        <v>64</v>
      </c>
      <c r="T216" s="2" t="s">
        <v>338</v>
      </c>
      <c r="U216" s="3">
        <v>44998</v>
      </c>
      <c r="V216" s="3">
        <f>U216+365</f>
        <v>45363</v>
      </c>
      <c r="W216" s="3">
        <f>V216+60</f>
        <v>45423</v>
      </c>
      <c r="X216" s="9">
        <f ca="1">TODAY()-W216</f>
        <v>-23</v>
      </c>
    </row>
    <row r="217" spans="1:24" x14ac:dyDescent="0.25">
      <c r="A217" s="2">
        <v>912</v>
      </c>
      <c r="B217" s="2" t="s">
        <v>339</v>
      </c>
      <c r="C217" s="2" t="s">
        <v>108</v>
      </c>
      <c r="D217" s="2" t="s">
        <v>109</v>
      </c>
      <c r="E217" s="2" t="s">
        <v>125</v>
      </c>
      <c r="F217" s="2" t="s">
        <v>14</v>
      </c>
      <c r="G217" s="2" t="s">
        <v>341</v>
      </c>
      <c r="H217" s="2" t="s">
        <v>341</v>
      </c>
      <c r="I217" s="9">
        <v>1</v>
      </c>
      <c r="J217" s="3" t="s">
        <v>408</v>
      </c>
      <c r="L217" s="3" t="s">
        <v>409</v>
      </c>
      <c r="N217" s="9">
        <v>19</v>
      </c>
      <c r="O217" s="9" t="s">
        <v>409</v>
      </c>
      <c r="P217" s="9">
        <f>_xlfn.ISOWEEKNUM(V217)</f>
        <v>11</v>
      </c>
      <c r="S217" s="2">
        <v>63</v>
      </c>
      <c r="T217" s="2" t="s">
        <v>338</v>
      </c>
      <c r="U217" s="3">
        <v>44998</v>
      </c>
      <c r="V217" s="3">
        <f>U217+365</f>
        <v>45363</v>
      </c>
      <c r="W217" s="3">
        <f>V217+60</f>
        <v>45423</v>
      </c>
      <c r="X217" s="9">
        <f ca="1">TODAY()-W217</f>
        <v>-23</v>
      </c>
    </row>
    <row r="218" spans="1:24" x14ac:dyDescent="0.25">
      <c r="A218" s="2">
        <v>912</v>
      </c>
      <c r="B218" s="2" t="s">
        <v>339</v>
      </c>
      <c r="C218" s="2" t="s">
        <v>108</v>
      </c>
      <c r="D218" s="2" t="s">
        <v>109</v>
      </c>
      <c r="E218" s="2" t="s">
        <v>122</v>
      </c>
      <c r="F218" s="2" t="s">
        <v>14</v>
      </c>
      <c r="G218" s="2" t="s">
        <v>341</v>
      </c>
      <c r="H218" s="2" t="s">
        <v>341</v>
      </c>
      <c r="I218" s="9">
        <v>1</v>
      </c>
      <c r="J218" s="3" t="s">
        <v>408</v>
      </c>
      <c r="L218" s="3" t="s">
        <v>409</v>
      </c>
      <c r="N218" s="9">
        <v>19</v>
      </c>
      <c r="O218" s="9" t="s">
        <v>409</v>
      </c>
      <c r="P218" s="9">
        <f>_xlfn.ISOWEEKNUM(V218)</f>
        <v>11</v>
      </c>
      <c r="S218" s="2">
        <v>64</v>
      </c>
      <c r="T218" s="2" t="s">
        <v>338</v>
      </c>
      <c r="U218" s="3">
        <v>44998</v>
      </c>
      <c r="V218" s="3">
        <f>U218+365</f>
        <v>45363</v>
      </c>
      <c r="W218" s="3">
        <f>V218+60</f>
        <v>45423</v>
      </c>
      <c r="X218" s="9">
        <f ca="1">TODAY()-W218</f>
        <v>-23</v>
      </c>
    </row>
    <row r="219" spans="1:24" x14ac:dyDescent="0.25">
      <c r="A219" s="2">
        <v>938</v>
      </c>
      <c r="B219" s="2" t="s">
        <v>342</v>
      </c>
      <c r="C219" s="2" t="s">
        <v>343</v>
      </c>
      <c r="D219" s="2" t="s">
        <v>344</v>
      </c>
      <c r="E219" s="2" t="s">
        <v>23</v>
      </c>
      <c r="F219" s="2" t="s">
        <v>12</v>
      </c>
      <c r="G219" s="2" t="s">
        <v>345</v>
      </c>
      <c r="H219" s="2" t="s">
        <v>346</v>
      </c>
      <c r="I219" s="9">
        <v>1</v>
      </c>
      <c r="J219" s="3">
        <v>45345</v>
      </c>
      <c r="K219" s="2" t="s">
        <v>415</v>
      </c>
      <c r="L219" s="3" t="s">
        <v>409</v>
      </c>
      <c r="N219" s="9">
        <v>10</v>
      </c>
      <c r="O219" s="9" t="s">
        <v>409</v>
      </c>
      <c r="P219" s="9">
        <f>_xlfn.ISOWEEKNUM(V219)</f>
        <v>10</v>
      </c>
      <c r="T219" s="2" t="s">
        <v>338</v>
      </c>
      <c r="U219" s="3">
        <v>44992</v>
      </c>
      <c r="V219" s="3">
        <f>U219+365</f>
        <v>45357</v>
      </c>
      <c r="W219" s="3">
        <f>V219+60</f>
        <v>45417</v>
      </c>
      <c r="X219" s="9">
        <f ca="1">TODAY()-W219</f>
        <v>-17</v>
      </c>
    </row>
    <row r="220" spans="1:24" x14ac:dyDescent="0.25">
      <c r="A220" s="2">
        <v>938</v>
      </c>
      <c r="B220" s="2" t="s">
        <v>342</v>
      </c>
      <c r="C220" s="2" t="s">
        <v>343</v>
      </c>
      <c r="D220" s="2" t="s">
        <v>344</v>
      </c>
      <c r="E220" s="2" t="s">
        <v>34</v>
      </c>
      <c r="F220" s="2" t="s">
        <v>12</v>
      </c>
      <c r="G220" s="2" t="s">
        <v>347</v>
      </c>
      <c r="H220" s="2" t="s">
        <v>348</v>
      </c>
      <c r="I220" s="9">
        <v>1</v>
      </c>
      <c r="J220" s="3">
        <v>45345</v>
      </c>
      <c r="K220" s="2" t="s">
        <v>415</v>
      </c>
      <c r="L220" s="3" t="s">
        <v>409</v>
      </c>
      <c r="N220" s="9">
        <v>10</v>
      </c>
      <c r="O220" s="9" t="s">
        <v>409</v>
      </c>
      <c r="P220" s="9">
        <f>_xlfn.ISOWEEKNUM(V220)</f>
        <v>10</v>
      </c>
      <c r="T220" s="2" t="s">
        <v>338</v>
      </c>
      <c r="U220" s="3">
        <v>44992</v>
      </c>
      <c r="V220" s="3">
        <f>U220+365</f>
        <v>45357</v>
      </c>
      <c r="W220" s="3">
        <f>V220+60</f>
        <v>45417</v>
      </c>
      <c r="X220" s="9">
        <f ca="1">TODAY()-W220</f>
        <v>-17</v>
      </c>
    </row>
  </sheetData>
  <autoFilter ref="A1:X220" xr:uid="{92F91765-8B6E-4DF9-82E8-3C09AF46CC51}">
    <sortState xmlns:xlrd2="http://schemas.microsoft.com/office/spreadsheetml/2017/richdata2" ref="A2:X220">
      <sortCondition descending="1" ref="X1:X220"/>
    </sortState>
  </autoFilter>
  <sortState xmlns:xlrd2="http://schemas.microsoft.com/office/spreadsheetml/2017/richdata2" ref="A2:X221">
    <sortCondition ref="A2:A221"/>
    <sortCondition ref="B2:B221"/>
    <sortCondition ref="G2:G2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Skarvar och Dillatationer 2024</vt:lpstr>
      <vt:lpstr>Rådata planering Skarvar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cp:lastPrinted>2024-04-18T07:58:00Z</cp:lastPrinted>
  <dcterms:created xsi:type="dcterms:W3CDTF">2023-12-11T17:40:56Z</dcterms:created>
  <dcterms:modified xsi:type="dcterms:W3CDTF">2024-04-18T07:58:03Z</dcterms:modified>
</cp:coreProperties>
</file>